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1.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7.xml" ContentType="application/vnd.openxmlformats-officedocument.spreadsheetml.comments+xml"/>
  <Override PartName="/xl/drawings/drawing13.xml" ContentType="application/vnd.openxmlformats-officedocument.drawing+xml"/>
  <Override PartName="/xl/tables/table15.xml" ContentType="application/vnd.openxmlformats-officedocument.spreadsheetml.table+xml"/>
  <Override PartName="/xl/comments8.xml" ContentType="application/vnd.openxmlformats-officedocument.spreadsheetml.comments+xml"/>
  <Override PartName="/xl/drawings/drawing14.xml" ContentType="application/vnd.openxmlformats-officedocument.drawing+xml"/>
  <Override PartName="/xl/tables/table16.xml" ContentType="application/vnd.openxmlformats-officedocument.spreadsheetml.tab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FUGA 2026\"/>
    </mc:Choice>
  </mc:AlternateContent>
  <xr:revisionPtr revIDLastSave="0" documentId="8_{6B800366-5DE0-4654-AB7B-C5E3FAC60CA4}" xr6:coauthVersionLast="47" xr6:coauthVersionMax="47" xr10:uidLastSave="{00000000-0000-0000-0000-000000000000}"/>
  <bookViews>
    <workbookView xWindow="-108" yWindow="-108" windowWidth="23256" windowHeight="12456" firstSheet="8" activeTab="13" xr2:uid="{00000000-000D-0000-FFFF-FFFF00000000}"/>
  </bookViews>
  <sheets>
    <sheet name="Normas Generales" sheetId="1" r:id="rId1"/>
    <sheet name="Planeación" sheetId="2" r:id="rId2"/>
    <sheet name="G. Comunicaciones " sheetId="3" r:id="rId3"/>
    <sheet name="G. Talento Humano" sheetId="4" r:id="rId4"/>
    <sheet name="Servicio al ciu" sheetId="5" r:id="rId5"/>
    <sheet name="Control Inter Disciplinario" sheetId="6" r:id="rId6"/>
    <sheet name="Gestión de Mejora" sheetId="7" r:id="rId7"/>
    <sheet name="Evaluación Ind. G" sheetId="8" r:id="rId8"/>
    <sheet name="Transformación cultural" sheetId="9" r:id="rId9"/>
    <sheet name="Gestión Documental" sheetId="10" r:id="rId10"/>
    <sheet name="Rec. Fisicos" sheetId="11" r:id="rId11"/>
    <sheet name="G. Financiera" sheetId="12" r:id="rId12"/>
    <sheet name="Gestión TIC" sheetId="13" r:id="rId13"/>
    <sheet name="G. Jurídica" sheetId="14" r:id="rId14"/>
    <sheet name="Hoja1" sheetId="15" state="hidden" r:id="rId15"/>
  </sheets>
  <definedNames>
    <definedName name="_0" localSheetId="5">#REF!</definedName>
    <definedName name="_0" localSheetId="7">#REF!</definedName>
    <definedName name="_0" localSheetId="2">#REF!</definedName>
    <definedName name="_0" localSheetId="11">#REF!</definedName>
    <definedName name="_0" localSheetId="13">#REF!</definedName>
    <definedName name="_0" localSheetId="3">#REF!</definedName>
    <definedName name="_0" localSheetId="6">#REF!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7" hidden="1">'Evaluación Ind. G'!$A$2:$I$45</definedName>
    <definedName name="_xlnm._FilterDatabase" localSheetId="14" hidden="1">Hoja1!$A$2:$G$6</definedName>
    <definedName name="_xlnm._FilterDatabase" localSheetId="1" hidden="1">Planeación!$A$6:$Z$78</definedName>
    <definedName name="Excel_BuiltIn_Print_Area" localSheetId="5">'Control Inter Disciplinario'!$A$1:$H$65</definedName>
    <definedName name="Excel_BuiltIn_Print_Area" localSheetId="7">'Evaluación Ind. G'!$A$1:$I$47</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cultural'!$A$1:$I$69</definedName>
    <definedName name="Excel_BuiltIn_Print_Area">#REF!</definedName>
    <definedName name="Excel_BuiltIn_Print_Titles" localSheetId="5">'Control Inter Disciplinario'!$3:$4</definedName>
    <definedName name="Excel_BuiltIn_Print_Titles" localSheetId="7">'Evaluación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#REF!</definedName>
    <definedName name="g" localSheetId="7">#REF!</definedName>
    <definedName name="g" localSheetId="2">#REF!</definedName>
    <definedName name="g" localSheetId="11">#REF!</definedName>
    <definedName name="g" localSheetId="13">#REF!</definedName>
    <definedName name="g" localSheetId="3">#REF!</definedName>
    <definedName name="g" localSheetId="6">#REF!</definedName>
    <definedName name="g" localSheetId="9">#REF!</definedName>
    <definedName name="g" localSheetId="12">#REF!</definedName>
    <definedName name="g" localSheetId="1">#REF!</definedName>
    <definedName name="g" localSheetId="10">#REF!</definedName>
    <definedName name="g" localSheetId="4">#REF!</definedName>
    <definedName name="g" localSheetId="8">#REF!</definedName>
    <definedName name="g">#REF!</definedName>
    <definedName name="Google_Sheet_Link_1525119559_2029086149" hidden="1">Excel_BuiltIn_Print_Titles</definedName>
    <definedName name="Google_Sheet_Link_1578036437_634894956" hidden="1">Excel_BuiltIn_Print_Titles</definedName>
    <definedName name="Google_Sheet_Link_1736967339_2007069370" hidden="1">Excel_BuiltIn_Print_Titles</definedName>
    <definedName name="Google_Sheet_Link_1799222815_171646873" hidden="1">Excel_BuiltIn_Print_Area</definedName>
    <definedName name="Google_Sheet_Link_1875513735_171646873" hidden="1">Excel_BuiltIn_Print_Titles</definedName>
    <definedName name="Google_Sheet_Link_1899697624_2007069370" hidden="1">Excel_BuiltIn_Print_Area</definedName>
    <definedName name="Google_Sheet_Link_264935404_634894956" hidden="1">Excel_BuiltIn_Print_Area</definedName>
    <definedName name="Google_Sheet_Link_310441265_2029086149" hidden="1">Excel_BuiltIn_Print_Area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9" roundtripDataChecksum="mhYn2pK3NezT8Ot/84+zlWyQ0RV4S0gA1QvlwKT6w5k="/>
    </ext>
  </extLst>
</workbook>
</file>

<file path=xl/calcChain.xml><?xml version="1.0" encoding="utf-8"?>
<calcChain xmlns="http://schemas.openxmlformats.org/spreadsheetml/2006/main">
  <c r="E67" i="11" l="1"/>
  <c r="E64" i="11"/>
  <c r="E63" i="11"/>
  <c r="E61" i="11"/>
  <c r="E59" i="11"/>
  <c r="E58" i="11"/>
  <c r="E56" i="11"/>
  <c r="E55" i="11"/>
  <c r="E54" i="11"/>
  <c r="E53" i="11"/>
  <c r="E52" i="11"/>
  <c r="E51" i="11"/>
  <c r="E50" i="11"/>
  <c r="E49" i="11"/>
  <c r="E48" i="11"/>
  <c r="E45" i="11"/>
  <c r="E44" i="11"/>
  <c r="E43" i="11"/>
  <c r="E42" i="11"/>
  <c r="E41" i="11"/>
  <c r="E39" i="11"/>
  <c r="E36" i="11"/>
  <c r="E35" i="11"/>
  <c r="E34" i="11"/>
  <c r="E33" i="11"/>
  <c r="E32" i="11"/>
  <c r="E23" i="11"/>
  <c r="E22" i="11"/>
  <c r="E17" i="11"/>
  <c r="E16" i="11"/>
  <c r="F7" i="15"/>
  <c r="F6" i="15"/>
  <c r="F5" i="15"/>
  <c r="F4" i="15"/>
  <c r="F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8" authorId="0" shapeId="0" xr:uid="{27C15A26-B1D7-45A9-A4C8-A624528F5728}">
      <text>
        <r>
          <rPr>
            <sz val="10"/>
            <color rgb="FF000000"/>
            <rFont val="Arial"/>
            <scheme val="minor"/>
          </rPr>
          <t>======
ID#AAABOxUKrV8
Usuario    (2024-07-31 04:04:51)
¿En algun documento de nosotros decimos que aplicamos esas políticas?</t>
        </r>
      </text>
    </comment>
    <comment ref="I20" authorId="0" shapeId="0" xr:uid="{AD9D3735-99B2-4711-BB05-ACAB7698EEB5}">
      <text>
        <r>
          <rPr>
            <sz val="10"/>
            <color rgb="FF000000"/>
            <rFont val="Arial"/>
            <scheme val="minor"/>
          </rPr>
          <t>======
ID#AAABOxUKrT0
Usuario    (2024-07-31 04:04:51)
Esos convenios los aplicamos en la entidad ?</t>
        </r>
      </text>
    </comment>
  </commentList>
  <extLst>
    <ext xmlns:r="http://schemas.openxmlformats.org/officeDocument/2006/relationships" uri="GoogleSheetsCustomDataVersion2">
      <go:sheetsCustomData xmlns:go="http://customooxmlschemas.google.com/" r:id="rId1" roundtripDataSignature="AMtx7mg1+tbUNjKW1A7JI7cpltU4018q8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9C44FCE-162F-45E6-B61D-5CB75145E014}">
      <text>
        <r>
          <rPr>
            <sz val="10"/>
            <color rgb="FF000000"/>
            <rFont val="Arial"/>
            <scheme val="minor"/>
          </rPr>
          <t>======
ID#AAABOxUKrWY
    (2021-06-04 19:20:32)
En esta columna se identifica la temática específica a la que hace referencia el requisito legal y/o normativo</t>
        </r>
      </text>
    </comment>
    <comment ref="B4" authorId="0" shapeId="0" xr:uid="{D72DB497-D770-4990-B682-DD56BCE823C1}">
      <text>
        <r>
          <rPr>
            <sz val="10"/>
            <color rgb="FF000000"/>
            <rFont val="Arial"/>
            <scheme val="minor"/>
          </rPr>
          <t>======
ID#AAABOxUKrVE
    (2021-06-04 19:20:32)
Orden de la norma NACIONAL
DISTRITAL
INSTITUCIONAL</t>
        </r>
      </text>
    </comment>
    <comment ref="C4" authorId="0" shapeId="0" xr:uid="{1194E3B5-6BF0-44EE-B4CB-4A80DFD41EE1}">
      <text>
        <r>
          <rPr>
            <sz val="10"/>
            <color rgb="FF000000"/>
            <rFont val="Arial"/>
            <scheme val="minor"/>
          </rPr>
          <t>======
ID#AAABOxUKrWM
User    (2021-06-04 19:20:32)
ENTIDAD QUE GENERA LA NORMA</t>
        </r>
      </text>
    </comment>
    <comment ref="D4" authorId="0" shapeId="0" xr:uid="{A60A1E69-E327-4A8B-8B5A-A9ABE90412AC}">
      <text>
        <r>
          <rPr>
            <sz val="10"/>
            <color rgb="FF000000"/>
            <rFont val="Arial"/>
            <scheme val="minor"/>
          </rPr>
          <t>======
ID#AAABOxUKrU0
En esta columna se identifica el tipo de norma, la cual puede corresponder a las siguientes    (2021-06-04 19:20:32)
Constitución
LEY
DECRETO
ACUERDO
RESOLUCIÓN
CIRCULAR
ORDENANZA
ACTO ADMINISTRATIVO DE CARÁCTER GENERAL 
Etc.</t>
        </r>
      </text>
    </comment>
    <comment ref="E4" authorId="0" shapeId="0" xr:uid="{C7DBFDC5-6D58-4348-870B-B01F656F079D}">
      <text>
        <r>
          <rPr>
            <sz val="10"/>
            <color rgb="FF000000"/>
            <rFont val="Arial"/>
            <scheme val="minor"/>
          </rPr>
          <t>======
ID#AAABOxUKrTs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8155D5F7-EF3B-48EA-84A8-87441241AEBB}">
      <text>
        <r>
          <rPr>
            <sz val="10"/>
            <color rgb="FF000000"/>
            <rFont val="Arial"/>
            <scheme val="minor"/>
          </rPr>
          <t>======
ID#AAABOxUKrW0
Deisy Estupiñan    (2021-06-04 19:20:32)
Colocar la fecha de expedición de la norma con un formato de día/ mes / año</t>
        </r>
      </text>
    </comment>
    <comment ref="G4" authorId="0" shapeId="0" xr:uid="{D126128E-0810-4307-B1AF-C91260B2D36D}">
      <text>
        <r>
          <rPr>
            <sz val="10"/>
            <color rgb="FF000000"/>
            <rFont val="Arial"/>
            <scheme val="minor"/>
          </rPr>
          <t>======
ID#AAABOxUKrUo
    (2021-06-04 19:20:32)
En esta columna transcriba el enunciado de la norma, así: (“Por medio de la cual...”)</t>
        </r>
      </text>
    </comment>
    <comment ref="H4" authorId="0" shapeId="0" xr:uid="{F0014AE0-8573-4F48-8B30-503FA2B8FD34}">
      <text>
        <r>
          <rPr>
            <sz val="10"/>
            <color rgb="FF000000"/>
            <rFont val="Arial"/>
            <scheme val="minor"/>
          </rPr>
          <t>======
ID#AAABOxUKrT4
User    (2021-06-04 19:20:32)
Escriba cambios en la vigencia de la  norma  por ejemplo: si se encuentra suspendido, derogado u otros 
derogado,</t>
        </r>
      </text>
    </comment>
    <comment ref="I4" authorId="0" shapeId="0" xr:uid="{A4F52328-4AE2-4298-B3BA-CC9034721B11}">
      <text>
        <r>
          <rPr>
            <sz val="10"/>
            <color rgb="FF000000"/>
            <rFont val="Arial"/>
            <scheme val="minor"/>
          </rPr>
          <t>======
ID#AAABOxUKrWs
    (2021-06-04 19:20:32)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TFFM3PsgAOZQvZoyeqvJH8noqN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D7C5E7F-9FCA-41F3-A625-96F4E2B792E7}">
      <text>
        <r>
          <rPr>
            <sz val="10"/>
            <color rgb="FF000000"/>
            <rFont val="Arial"/>
            <scheme val="minor"/>
          </rPr>
          <t>======
ID#AAABOxUKrVY
    (2024-07-31 04:04:51)
En esta columna se identifica la temática específica a la que hace referencia el requisito legal y/o normativo</t>
        </r>
      </text>
    </comment>
    <comment ref="B4" authorId="0" shapeId="0" xr:uid="{7BC279F0-0FCE-4D82-B5B4-8E4191C8D16C}">
      <text>
        <r>
          <rPr>
            <sz val="10"/>
            <color rgb="FF000000"/>
            <rFont val="Arial"/>
            <scheme val="minor"/>
          </rPr>
          <t>======
ID#AAABOxUKrUc
User    (2024-07-31 04:04:51)
Orden de la norma NACIONAL
DISTRITAL
INSTITUCIONAL</t>
        </r>
      </text>
    </comment>
    <comment ref="C4" authorId="0" shapeId="0" xr:uid="{DB7D5A91-1B0D-4F41-933B-5AFFA4F09F7C}">
      <text>
        <r>
          <rPr>
            <sz val="10"/>
            <color rgb="FF000000"/>
            <rFont val="Arial"/>
            <scheme val="minor"/>
          </rPr>
          <t>======
ID#AAABOxUKrVk
User    (2024-07-31 04:04:51)
ENTIDAD QUE GENERA LA NORMA</t>
        </r>
      </text>
    </comment>
    <comment ref="D4" authorId="0" shapeId="0" xr:uid="{7DCF35AA-1C47-47ED-9EE1-A02DAD7651C5}">
      <text>
        <r>
          <rPr>
            <sz val="10"/>
            <color rgb="FF000000"/>
            <rFont val="Arial"/>
            <scheme val="minor"/>
          </rPr>
          <t>======
ID#AAABOxUKrWQ
En esta columna se identifica el tipo de norma, la cual puede corresponder a las siguientes    (2024-07-31 04:04:51)
Constitución
LEY
DECRETO
ACUERDO
RESOLUCIÓN
CIRCULAR
ORDENANZA
ACTO ADMINISTRATIVO DE CARÁCTER GENERAL 
Etc.</t>
        </r>
      </text>
    </comment>
    <comment ref="E4" authorId="0" shapeId="0" xr:uid="{DAD6B939-E426-42A3-982D-4A8804B34823}">
      <text>
        <r>
          <rPr>
            <sz val="10"/>
            <color rgb="FF000000"/>
            <rFont val="Arial"/>
            <scheme val="minor"/>
          </rPr>
          <t>======
ID#AAABOxUKrUQ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BEEF1DB3-A133-454A-822F-AF26CA80898B}">
      <text>
        <r>
          <rPr>
            <sz val="10"/>
            <color rgb="FF000000"/>
            <rFont val="Arial"/>
            <scheme val="minor"/>
          </rPr>
          <t>======
ID#AAABOxUKrWU
Deisy Estupiñan    (2024-07-31 04:04:51)
Colocar la fecha de expedición de la norma con un formato de día/ mes / año</t>
        </r>
      </text>
    </comment>
    <comment ref="G4" authorId="0" shapeId="0" xr:uid="{DCB444B2-1DF3-447E-9D06-D4D16E53F607}">
      <text>
        <r>
          <rPr>
            <sz val="10"/>
            <color rgb="FF000000"/>
            <rFont val="Arial"/>
            <scheme val="minor"/>
          </rPr>
          <t>======
ID#AAABOxUKrVg
User    (2024-07-31 04:04:51)
En esta columna transcriba el enunciado de la norma, así: (“Por medio de la cual...”)</t>
        </r>
      </text>
    </comment>
    <comment ref="H4" authorId="0" shapeId="0" xr:uid="{D02998C7-153C-46FF-9A7D-F1D4537316CC}">
      <text>
        <r>
          <rPr>
            <sz val="10"/>
            <color rgb="FF000000"/>
            <rFont val="Arial"/>
            <scheme val="minor"/>
          </rPr>
          <t>======
ID#AAABOxUKrXE
User    (2024-07-31 04:04:51)
Escriba cambios en la vigencia de la  norma  por ejemplo: si se encuentra suspendido, derogado u otros 
derogado,</t>
        </r>
      </text>
    </comment>
    <comment ref="I4" authorId="0" shapeId="0" xr:uid="{28FD54E4-40BC-4F9C-B2A7-B8AB97ABD01C}">
      <text>
        <r>
          <rPr>
            <sz val="10"/>
            <color rgb="FF000000"/>
            <rFont val="Arial"/>
            <scheme val="minor"/>
          </rPr>
          <t>======
ID#AAABOxUKrTU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jNfoVl+IAmCsVUy9fvTrIEm4NEk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838D8AA-E396-4CA1-9F0A-DE9D38759401}">
      <text>
        <r>
          <rPr>
            <sz val="10"/>
            <color rgb="FF000000"/>
            <rFont val="Arial"/>
            <scheme val="minor"/>
          </rPr>
          <t>======
ID#AAABOxUKrTw
    (2024-07-31 04:04:51)
En esta columna se identifica la temática específica a la que hace referencia el requisito legal y/o normativo</t>
        </r>
      </text>
    </comment>
    <comment ref="B4" authorId="0" shapeId="0" xr:uid="{09444826-57E3-4262-AB2F-CC376C8D932D}">
      <text>
        <r>
          <rPr>
            <sz val="10"/>
            <color rgb="FF000000"/>
            <rFont val="Arial"/>
            <scheme val="minor"/>
          </rPr>
          <t>======
ID#AAABOxUKrUI
User    (2024-07-31 04:04:51)
Orden de la norma NACIONAL
DISTRITAL
INSTITUCIONAL</t>
        </r>
      </text>
    </comment>
    <comment ref="C4" authorId="0" shapeId="0" xr:uid="{51134873-0482-41AD-9828-D672BC51599B}">
      <text>
        <r>
          <rPr>
            <sz val="10"/>
            <color rgb="FF000000"/>
            <rFont val="Arial"/>
            <scheme val="minor"/>
          </rPr>
          <t>======
ID#AAABOxUKrW8
User    (2024-07-31 04:04:51)
ENTIDAD QUE GENERA LA NORMA</t>
        </r>
      </text>
    </comment>
    <comment ref="D4" authorId="0" shapeId="0" xr:uid="{237F9316-3B7B-4A75-9DEE-BF5FD7971E18}">
      <text>
        <r>
          <rPr>
            <sz val="10"/>
            <color rgb="FF000000"/>
            <rFont val="Arial"/>
            <scheme val="minor"/>
          </rPr>
          <t>======
ID#AAABOxUKrWc
En esta columna se identifica el tipo de norma, la cual puede corresponder a las siguientes    (2024-07-31 04:04:51)
Constitución
LEY
DECRETO
ACUERDO
RESOLUCIÓN
CIRCULAR
ORDENANZA
ACTO ADMINISTRATIVO DE CARÁCTER GENERAL 
Etc.</t>
        </r>
      </text>
    </comment>
    <comment ref="E4" authorId="0" shapeId="0" xr:uid="{C73A751B-5FA7-4BF7-AD66-3386E2C5B1B4}">
      <text>
        <r>
          <rPr>
            <sz val="10"/>
            <color rgb="FF000000"/>
            <rFont val="Arial"/>
            <scheme val="minor"/>
          </rPr>
          <t>======
ID#AAABOxUKrTE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84E99866-02E4-4161-9379-68146AC5E51B}">
      <text>
        <r>
          <rPr>
            <sz val="10"/>
            <color rgb="FF000000"/>
            <rFont val="Arial"/>
            <scheme val="minor"/>
          </rPr>
          <t>======
ID#AAABOxUKrTI
Deisy Estupiñan    (2024-07-31 04:04:51)
Colocar la fecha de expedición de la norma con un formato de día/ mes / año</t>
        </r>
      </text>
    </comment>
    <comment ref="G4" authorId="0" shapeId="0" xr:uid="{83574A66-B1BE-4F9D-A82F-C15CF87E961C}">
      <text>
        <r>
          <rPr>
            <sz val="10"/>
            <color rgb="FF000000"/>
            <rFont val="Arial"/>
            <scheme val="minor"/>
          </rPr>
          <t>======
ID#AAABOxUKrXU
User    (2024-07-31 04:04:51)
En esta columna transcriba el enunciado de la norma, así: (“Por medio de la cual...”)</t>
        </r>
      </text>
    </comment>
    <comment ref="H4" authorId="0" shapeId="0" xr:uid="{92AC8760-8870-4A37-8FAC-5352D47E56C2}">
      <text>
        <r>
          <rPr>
            <sz val="10"/>
            <color rgb="FF000000"/>
            <rFont val="Arial"/>
            <scheme val="minor"/>
          </rPr>
          <t>======
ID#AAABOxUKrTg
User    (2024-07-31 04:04:51)
Escriba cambios en la vigencia de la  norma  por ejemplo: si se encuentra suspendido, derogado u otros 
derogado,</t>
        </r>
      </text>
    </comment>
    <comment ref="I4" authorId="0" shapeId="0" xr:uid="{D2EE984D-D8C5-4A2E-9A2E-2972D99C4CF1}">
      <text>
        <r>
          <rPr>
            <sz val="10"/>
            <color rgb="FF000000"/>
            <rFont val="Arial"/>
            <scheme val="minor"/>
          </rPr>
          <t>======
ID#AAABOxUKrV0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otOmP1G4XWgGQwFR0YJljpwz44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59805B4-9586-4A25-9A2A-0219DB74C71D}">
      <text>
        <r>
          <rPr>
            <sz val="10"/>
            <color rgb="FF000000"/>
            <rFont val="Arial"/>
            <family val="2"/>
            <scheme val="minor"/>
          </rPr>
          <t>======
ID#AAABOxUKrWw
    (2024-07-31 04:04:51)
En esta columna se identifica la temática específica a la que hace referencia el requisito legal y/o normativo</t>
        </r>
      </text>
    </comment>
    <comment ref="B4" authorId="0" shapeId="0" xr:uid="{4CEF8CE1-D5B8-45A5-99AF-00DB12EFD986}">
      <text>
        <r>
          <rPr>
            <sz val="10"/>
            <color rgb="FF000000"/>
            <rFont val="Arial"/>
            <family val="2"/>
            <scheme val="minor"/>
          </rPr>
          <t>======
ID#AAABOxUKrWk
User    (2024-07-31 04:04:51)
Orden de la norma NACIONAL
DISTRITAL
INSTITUCIONAL</t>
        </r>
      </text>
    </comment>
    <comment ref="C4" authorId="0" shapeId="0" xr:uid="{803E41CC-EC53-4D6B-85CF-ABA8898EA81F}">
      <text>
        <r>
          <rPr>
            <sz val="10"/>
            <color rgb="FF000000"/>
            <rFont val="Arial"/>
            <family val="2"/>
            <scheme val="minor"/>
          </rPr>
          <t>======
ID#AAABOxUKrWA
User    (2024-07-31 04:04:51)
ENTIDAD QUE GENERA LA NORMA</t>
        </r>
      </text>
    </comment>
    <comment ref="D4" authorId="0" shapeId="0" xr:uid="{6DE0C98F-9BB3-4D80-9362-29F2A55AB0CB}">
      <text>
        <r>
          <rPr>
            <sz val="10"/>
            <color rgb="FF000000"/>
            <rFont val="Arial"/>
            <family val="2"/>
            <scheme val="minor"/>
          </rPr>
          <t>======
ID#AAABOxUKrWg
En esta columna se identifica el tipo de norma, la cual puede corresponder a las siguientes    (2024-07-31 04:04:51)
Constitución
LEY
DECRETO
ACUERDO
RESOLUCIÓN
CIRCULAR
ORDENANZA
ACTO ADMINISTRATIVO DE CARÁCTER GENERAL 
Etc.</t>
        </r>
      </text>
    </comment>
    <comment ref="E4" authorId="0" shapeId="0" xr:uid="{92920327-0E94-4E7A-8275-2D07D3294AA9}">
      <text>
        <r>
          <rPr>
            <sz val="10"/>
            <color rgb="FF000000"/>
            <rFont val="Arial"/>
            <family val="2"/>
            <scheme val="minor"/>
          </rPr>
          <t>======
ID#AAABOxUKrUM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6ADEB0F5-8967-47FA-A332-310865F49DA9}">
      <text>
        <r>
          <rPr>
            <sz val="10"/>
            <color rgb="FF000000"/>
            <rFont val="Arial"/>
            <family val="2"/>
            <scheme val="minor"/>
          </rPr>
          <t>======
ID#AAABOxUKrWE
Deisy Estupiñan    (2024-07-31 04:04:51)
Colocar la fecha de expedición de la norma con un formato de día/ mes / año</t>
        </r>
      </text>
    </comment>
    <comment ref="G4" authorId="0" shapeId="0" xr:uid="{3940AC94-1477-4584-83E1-B76868E60AC6}">
      <text>
        <r>
          <rPr>
            <sz val="10"/>
            <color rgb="FF000000"/>
            <rFont val="Arial"/>
            <family val="2"/>
            <scheme val="minor"/>
          </rPr>
          <t>======
ID#AAABOxUKrUE
User    (2024-07-31 04:04:51)
En esta columna transcriba el enunciado de la norma, así: (“Por medio de la cual...”)</t>
        </r>
      </text>
    </comment>
    <comment ref="H4" authorId="0" shapeId="0" xr:uid="{5E538852-63AC-4398-B539-17D8B4EDD6ED}">
      <text>
        <r>
          <rPr>
            <sz val="10"/>
            <color rgb="FF000000"/>
            <rFont val="Arial"/>
            <family val="2"/>
            <scheme val="minor"/>
          </rPr>
          <t>======
ID#AAABOxUKrV4
User    (2024-07-31 04:04:51)
Escriba cambios en la vigencia de la  norma  por ejemplo: si se encuentra suspendido, derogado u otros 
derogado,</t>
        </r>
      </text>
    </comment>
    <comment ref="I4" authorId="0" shapeId="0" xr:uid="{AAEBAEE4-822B-4A58-9070-77CD37AA756A}">
      <text>
        <r>
          <rPr>
            <sz val="10"/>
            <color rgb="FF000000"/>
            <rFont val="Arial"/>
            <family val="2"/>
            <scheme val="minor"/>
          </rPr>
          <t>======
ID#AAABOxUKrVM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uS19QdQrHGl+kfwlgHvj7zUysm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D503B37F-9563-4BED-87F8-4B10BBA34DBB}">
      <text>
        <r>
          <rPr>
            <sz val="10"/>
            <color rgb="FF000000"/>
            <rFont val="Arial"/>
            <family val="2"/>
            <scheme val="minor"/>
          </rPr>
          <t>======
ID#AAABOxUKrU4
    (2020-04-07 20:56:58)
En esta columna se identifica la temática específica a la que hace referencia el requisito legal y/o normativo</t>
        </r>
      </text>
    </comment>
    <comment ref="B4" authorId="0" shapeId="0" xr:uid="{0ED00128-47FD-4832-96D0-16AC6FE6B544}">
      <text>
        <r>
          <rPr>
            <sz val="10"/>
            <color rgb="FF000000"/>
            <rFont val="Arial"/>
            <family val="2"/>
            <scheme val="minor"/>
          </rPr>
          <t>======
ID#AAABOxUKrTM
User    (2020-04-07 20:56:58)
Orden de la norma NACIONAL
DISTRITAL
INSTITUCIONAL</t>
        </r>
      </text>
    </comment>
    <comment ref="C4" authorId="0" shapeId="0" xr:uid="{057F59D0-55F9-405E-9669-0334AC18AA89}">
      <text>
        <r>
          <rPr>
            <sz val="10"/>
            <color rgb="FF000000"/>
            <rFont val="Arial"/>
            <family val="2"/>
            <scheme val="minor"/>
          </rPr>
          <t>======
ID#AAABOxUKrXg
User    (2020-04-07 20:56:58)
ENTIDAD QUE GENERA LA NORMA</t>
        </r>
      </text>
    </comment>
    <comment ref="D4" authorId="0" shapeId="0" xr:uid="{B47FA8C8-C43A-46DF-8EA4-5AC4687DA0DE}">
      <text>
        <r>
          <rPr>
            <sz val="10"/>
            <color rgb="FF000000"/>
            <rFont val="Arial"/>
            <family val="2"/>
            <scheme val="minor"/>
          </rPr>
          <t>======
ID#AAABOxUKrU8
En esta columna se identifica el tipo de norma, la cual puede corresponder a las siguientes    (2020-04-07 20:56:58)
Constitución
LEY
DECRETO
ACUERDO
RESOLUCIÓN
CIRCULAR
ORDENANZA
ACTO ADMINISTRATIVO DE CARÁCTER GENERAL 
Etc.</t>
        </r>
      </text>
    </comment>
    <comment ref="E4" authorId="0" shapeId="0" xr:uid="{9172BA5F-FA44-4F68-89F3-43831FB49D90}">
      <text>
        <r>
          <rPr>
            <sz val="10"/>
            <color rgb="FF000000"/>
            <rFont val="Arial"/>
            <family val="2"/>
            <scheme val="minor"/>
          </rPr>
          <t>======
ID#AAABOxUKrUs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D26F3159-A2CC-4B47-B637-3327059A33BB}">
      <text>
        <r>
          <rPr>
            <sz val="10"/>
            <color rgb="FF000000"/>
            <rFont val="Arial"/>
            <family val="2"/>
            <scheme val="minor"/>
          </rPr>
          <t>======
ID#AAABOxUKrVs
Deisy Estupiñan    (2020-04-07 20:56:58)
Colocar la fecha de expedición de la norma con un formato de día/ mes / año</t>
        </r>
      </text>
    </comment>
    <comment ref="G4" authorId="0" shapeId="0" xr:uid="{336A02EB-7F02-4F01-A88A-E477EA843CBE}">
      <text>
        <r>
          <rPr>
            <sz val="10"/>
            <color rgb="FF000000"/>
            <rFont val="Arial"/>
            <family val="2"/>
            <scheme val="minor"/>
          </rPr>
          <t>======
ID#AAABOxUKrTA
User    (2020-04-07 20:56:58)
En esta columna transcriba el enunciado de la norma, así: (“Por medio de la cual...”)</t>
        </r>
      </text>
    </comment>
    <comment ref="H4" authorId="0" shapeId="0" xr:uid="{597D2A74-84FA-40A1-9895-824469E180C0}">
      <text>
        <r>
          <rPr>
            <sz val="10"/>
            <color rgb="FF000000"/>
            <rFont val="Arial"/>
            <family val="2"/>
            <scheme val="minor"/>
          </rPr>
          <t>======
ID#AAABOxUKrUk
User    (2020-04-07 20:56:58)
Escriba cambios en la vigencia de la  norma  por ejemplo: si se encuentra suspendido, derogado u otros 
derogado,</t>
        </r>
      </text>
    </comment>
    <comment ref="I4" authorId="0" shapeId="0" xr:uid="{CAA4B4AB-9D12-4969-9DE1-AFD12FF214FD}">
      <text>
        <r>
          <rPr>
            <sz val="10"/>
            <color rgb="FF000000"/>
            <rFont val="Arial"/>
            <family val="2"/>
            <scheme val="minor"/>
          </rPr>
          <t>======
ID#AAABOxUKrXI
    (2020-04-07 20:56:58)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K4lLqAbR65qvLKGe6bs2vYIhSu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3000000}">
      <text>
        <r>
          <rPr>
            <sz val="10"/>
            <color rgb="FF000000"/>
            <rFont val="Arial"/>
            <scheme val="minor"/>
          </rPr>
          <t>======
ID#AAABOxUKrVw
    (2024-07-31 04:04:51)
En esta columna se identifica la temática específica a la que hace referencia el requisito legal y/o normativo</t>
        </r>
      </text>
    </comment>
    <comment ref="B4" authorId="0" shapeId="0" xr:uid="{00000000-0006-0000-0B00-000006000000}">
      <text>
        <r>
          <rPr>
            <sz val="10"/>
            <color rgb="FF000000"/>
            <rFont val="Arial"/>
            <scheme val="minor"/>
          </rPr>
          <t>======
ID#AAABOxUKrUg
User    (2024-07-31 04:04:51)
Orden de la norma NACIONAL
DISTRITAL
INSTITUCIONAL</t>
        </r>
      </text>
    </comment>
    <comment ref="C4" authorId="0" shapeId="0" xr:uid="{00000000-0006-0000-0B00-000008000000}">
      <text>
        <r>
          <rPr>
            <sz val="10"/>
            <color rgb="FF000000"/>
            <rFont val="Arial"/>
            <scheme val="minor"/>
          </rPr>
          <t>======
ID#AAABOxUKrTk
User    (2024-07-31 04:04:51)
ENTIDAD QUE GENERA LA NORMA</t>
        </r>
      </text>
    </comment>
    <comment ref="D4" authorId="0" shapeId="0" xr:uid="{00000000-0006-0000-0B00-000005000000}">
      <text>
        <r>
          <rPr>
            <sz val="10"/>
            <color rgb="FF000000"/>
            <rFont val="Arial"/>
            <scheme val="minor"/>
          </rPr>
          <t>======
ID#AAABOxUKrUw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B00-000002000000}">
      <text>
        <r>
          <rPr>
            <sz val="10"/>
            <color rgb="FF000000"/>
            <rFont val="Arial"/>
            <scheme val="minor"/>
          </rPr>
          <t>======
ID#AAABOxUKrWI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B00-000004000000}">
      <text>
        <r>
          <rPr>
            <sz val="10"/>
            <color rgb="FF000000"/>
            <rFont val="Arial"/>
            <scheme val="minor"/>
          </rPr>
          <t>======
ID#AAABOxUKrVA
Deisy Estupiñan    (2024-07-31 04:04:51)
Colocar la fecha de expedición de la norma con un formato de día/ mes / año</t>
        </r>
      </text>
    </comment>
    <comment ref="G4" authorId="0" shapeId="0" xr:uid="{00000000-0006-0000-0B00-000007000000}">
      <text>
        <r>
          <rPr>
            <sz val="10"/>
            <color rgb="FF000000"/>
            <rFont val="Arial"/>
            <scheme val="minor"/>
          </rPr>
          <t>======
ID#AAABOxUKrUA
User    (2024-07-31 04:04:51)
En esta columna transcriba el enunciado de la norma, así: (“Por medio de la cual...”)</t>
        </r>
      </text>
    </comment>
    <comment ref="H4" authorId="0" shapeId="0" xr:uid="{00000000-0006-0000-0B00-000001000000}">
      <text>
        <r>
          <rPr>
            <sz val="10"/>
            <color rgb="FF000000"/>
            <rFont val="Arial"/>
            <scheme val="minor"/>
          </rPr>
          <t>======
ID#AAABOxUKrXQ
User    (2024-07-31 04:04:51)
Escriba cambios en la vigencia de la  norma  por ejemplo: si se encuentra suspendido, derogado u otros 
derogado,</t>
        </r>
      </text>
    </comment>
    <comment ref="I4" authorId="0" shapeId="0" xr:uid="{00000000-0006-0000-0B00-000009000000}">
      <text>
        <r>
          <rPr>
            <sz val="10"/>
            <color rgb="FF000000"/>
            <rFont val="Arial"/>
            <scheme val="minor"/>
          </rPr>
          <t>======
ID#AAABOxUKrTY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h2KXet+J/jcaLE+l4fI+g6aBUu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95C7C035-9B0D-467B-B685-966763EE4DD8}">
      <text>
        <r>
          <rPr>
            <sz val="10"/>
            <color rgb="FF000000"/>
            <rFont val="Arial"/>
            <scheme val="minor"/>
          </rPr>
          <t>======
ID#AAABOxUKrUU
    (2024-07-31 04:04:51)
En esta columna se registra el mecanismo por medio del cual la  FUGA da cumplimiento al requisito; por ejemplo: Procesos; Procedimiento; Instructivo; Guia y registros en serie documetnal orfeo ACTAS XXX, etc .</t>
        </r>
      </text>
    </comment>
  </commentList>
  <extLst>
    <ext xmlns:r="http://schemas.openxmlformats.org/officeDocument/2006/relationships" uri="GoogleSheetsCustomDataVersion2">
      <go:sheetsCustomData xmlns:go="http://customooxmlschemas.google.com/" r:id="rId1" roundtripDataSignature="AMtx7mjzqFPxPpaIrkjhkuBcuM6C+fQIT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2C230615-CA8C-4467-AE13-CCE815DC6804}">
      <text>
        <r>
          <rPr>
            <sz val="10"/>
            <color rgb="FF000000"/>
            <rFont val="Arial"/>
            <scheme val="minor"/>
          </rPr>
          <t>======
ID#AAABOxUKrUY
    (2023-04-24 16:43:29)
En esta columna se identifica la temática específica a la que hace referencia el requisito legal y/o normativo</t>
        </r>
      </text>
    </comment>
    <comment ref="B4" authorId="0" shapeId="0" xr:uid="{7B9BBF5B-F5DD-48F4-B72E-9C0CAA5E33AB}">
      <text>
        <r>
          <rPr>
            <sz val="10"/>
            <color rgb="FF000000"/>
            <rFont val="Arial"/>
            <scheme val="minor"/>
          </rPr>
          <t>======
ID#AAABOxUKrVQ
    (2023-04-24 16:43:29)
Orden de la norma NACIONAL
DISTRITAL
INSTITUCIONAL</t>
        </r>
      </text>
    </comment>
    <comment ref="C4" authorId="0" shapeId="0" xr:uid="{C3236D11-4D88-4C97-BB34-B153111AD988}">
      <text>
        <r>
          <rPr>
            <sz val="10"/>
            <color rgb="FF000000"/>
            <rFont val="Arial"/>
            <scheme val="minor"/>
          </rPr>
          <t>======
ID#AAABOxUKrS4
User    (2023-04-24 16:43:30)
ENTIDAD QUE GENERA LA NORMA</t>
        </r>
      </text>
    </comment>
    <comment ref="D4" authorId="0" shapeId="0" xr:uid="{5FFF561D-3C45-4569-A1F2-707C73D2CDC3}">
      <text>
        <r>
          <rPr>
            <sz val="10"/>
            <color rgb="FF000000"/>
            <rFont val="Arial"/>
            <scheme val="minor"/>
          </rPr>
          <t>======
ID#AAABOxUKrXA
En esta columna se identifica el tipo de norma, la cual puede corresponder a las siguientes    (2023-04-24 16:43:29)
Constitución
LEY
DECRETO
ACUERDO
RESOLUCIÓN
CIRCULAR
ORDENANZA
ACTO ADMINISTRATIVO DE CARÁCTER GENERAL 
Etc.</t>
        </r>
      </text>
    </comment>
    <comment ref="E4" authorId="0" shapeId="0" xr:uid="{76EED252-588B-47F3-BD28-9357A0BADD32}">
      <text>
        <r>
          <rPr>
            <sz val="10"/>
            <color rgb="FF000000"/>
            <rFont val="Arial"/>
            <scheme val="minor"/>
          </rPr>
          <t>======
ID#AAABOxUKrWo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811603DB-51A4-4529-B9C2-48A6B49C3AED}">
      <text>
        <r>
          <rPr>
            <sz val="10"/>
            <color rgb="FF000000"/>
            <rFont val="Arial"/>
            <scheme val="minor"/>
          </rPr>
          <t>======
ID#AAABOxUKrVc
Deisy Estupiñan    (2023-04-24 16:43:30)
Colocar la fecha de expedición de la norma con un formato de día/ mes / año</t>
        </r>
      </text>
    </comment>
    <comment ref="G4" authorId="0" shapeId="0" xr:uid="{8323CB42-12AC-45D7-886D-E7A39C5B25DF}">
      <text>
        <r>
          <rPr>
            <sz val="10"/>
            <color rgb="FF000000"/>
            <rFont val="Arial"/>
            <scheme val="minor"/>
          </rPr>
          <t>======
ID#AAABOxUKrVo
    (2023-04-24 16:43:30)
En esta columna transcriba el enunciado de la norma, así: (“Por medio de la cual...”)</t>
        </r>
      </text>
    </comment>
    <comment ref="H4" authorId="0" shapeId="0" xr:uid="{BEB487F5-4AC5-416F-B76B-8C783023E771}">
      <text>
        <r>
          <rPr>
            <sz val="10"/>
            <color rgb="FF000000"/>
            <rFont val="Arial"/>
            <scheme val="minor"/>
          </rPr>
          <t>======
ID#AAABOxUKrXY
User    (2023-04-24 16:43:30)
Escriba cambios en la vigencia de la  norma  por ejemplo: si se encuentra suspendido, derogado u otros 
derogado,</t>
        </r>
      </text>
    </comment>
  </commentList>
  <extLst>
    <ext xmlns:r="http://schemas.openxmlformats.org/officeDocument/2006/relationships" uri="GoogleSheetsCustomDataVersion2">
      <go:sheetsCustomData xmlns:go="http://customooxmlschemas.google.com/" r:id="rId1" roundtripDataSignature="AMtx7mg+A/TRouirpIyOFC495lmw36xfPA=="/>
    </ext>
  </extLst>
</comments>
</file>

<file path=xl/sharedStrings.xml><?xml version="1.0" encoding="utf-8"?>
<sst xmlns="http://schemas.openxmlformats.org/spreadsheetml/2006/main" count="6158" uniqueCount="2143">
  <si>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</si>
  <si>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</si>
  <si>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</si>
  <si>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</si>
  <si>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</si>
  <si>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</si>
  <si>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</si>
  <si>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</si>
  <si>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</si>
  <si>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</si>
  <si>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</si>
  <si>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</si>
  <si>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</si>
  <si>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</si>
  <si>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</si>
  <si>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Normas Generales</t>
  </si>
  <si>
    <t>Distrital</t>
  </si>
  <si>
    <t>Secretaría General de la Alcaldía Mayor de Bogotá</t>
  </si>
  <si>
    <t>Decreto</t>
  </si>
  <si>
    <t xml:space="preserve">479 de 2024 </t>
  </si>
  <si>
    <t xml:space="preserve">Por medio del cual se expide el Decreto Único Distrital del Sector Gestión Jurídica
 </t>
  </si>
  <si>
    <t xml:space="preserve"> El presente decreto rige a partir del día siguiente de su publicación en el Registro Distrital. </t>
  </si>
  <si>
    <t xml:space="preserve">Defensa judicial </t>
  </si>
  <si>
    <t>Alcaldía Mayor de Bogotá, D.C.</t>
  </si>
  <si>
    <t xml:space="preserve">Decreto 
</t>
  </si>
  <si>
    <t>375 de 2024</t>
  </si>
  <si>
    <t>“Por medio del cual se reglamenta el Comité Estratégico de Gobernanza y Gestión del Espacio Público y se dictan otras disposiciones”</t>
  </si>
  <si>
    <r>
      <rPr>
        <sz val="11"/>
        <color rgb="FF000000"/>
        <rFont val="Arial"/>
      </rPr>
      <t xml:space="preserve">El presente decreto rige a partir del día siguiente a su </t>
    </r>
    <r>
      <rPr>
        <u/>
        <sz val="12"/>
        <color rgb="FF1155CC"/>
        <rFont val="Arial, sans-serif"/>
      </rPr>
      <t>publicación</t>
    </r>
    <r>
      <rPr>
        <sz val="11"/>
        <color rgb="FF000000"/>
        <rFont val="Arial"/>
      </rPr>
      <t xml:space="preserve"> en el Registro Distrital.</t>
    </r>
  </si>
  <si>
    <t xml:space="preserve">Agenda regulatoria </t>
  </si>
  <si>
    <t xml:space="preserve">Nacional </t>
  </si>
  <si>
    <t xml:space="preserve">Presidencia dela República </t>
  </si>
  <si>
    <t xml:space="preserve">Directiva presidencial </t>
  </si>
  <si>
    <t xml:space="preserve">Buenas Prácticas para el ahorro de energía y agua
</t>
  </si>
  <si>
    <t>Diario Oficial No. 52714 del 1 de abril de 2024.</t>
  </si>
  <si>
    <t>Procesos y Procedimientos</t>
  </si>
  <si>
    <t>Normas generales</t>
  </si>
  <si>
    <t xml:space="preserve">Circular </t>
  </si>
  <si>
    <t xml:space="preserve">
 Socialización de la Circular No. 02 del 27 de septiembre de 2024 expedida por la comisión seccional de disciplina judicial de bogotá </t>
  </si>
  <si>
    <t>N/A</t>
  </si>
  <si>
    <t xml:space="preserve">DECRETO </t>
  </si>
  <si>
    <t xml:space="preserve">62 DE 2025
</t>
  </si>
  <si>
    <t xml:space="preserve">
Por el cual se decreta el estado de conmoción interior en la región del Catatumbo, los municipios del área metropolitana de Cúcuta y los municipios de Río de Oro y González del departamento del Cesar</t>
  </si>
  <si>
    <t xml:space="preserve">El presente decreto rige a partir de la fecha de su publicación. </t>
  </si>
  <si>
    <t>Directiva</t>
  </si>
  <si>
    <r>
      <rPr>
        <sz val="11"/>
        <color rgb="FF333333"/>
        <rFont val="Arial"/>
      </rPr>
      <t xml:space="preserve">Derogatoria de la Directiva </t>
    </r>
    <r>
      <rPr>
        <u/>
        <sz val="11"/>
        <color rgb="FF1155CC"/>
        <rFont val="Arial"/>
      </rPr>
      <t>007</t>
    </r>
    <r>
      <rPr>
        <sz val="11"/>
        <color rgb="FF333333"/>
        <rFont val="Arial"/>
      </rPr>
      <t xml:space="preserve"> de 2013.</t>
    </r>
  </si>
  <si>
    <t>Concejo de Bogotá</t>
  </si>
  <si>
    <t>Acuerdo distrital</t>
  </si>
  <si>
    <t>927-2024</t>
  </si>
  <si>
    <t xml:space="preserve"> Por medio del cual se adopta el Plan de Desarrollo económico, social, ambiental y de obras públicas del Distrito Capital 2024-2027 "Bogotá Camina Segura."</t>
  </si>
  <si>
    <t>A través de la difusión de las acciones, actividades y programas de la entidad que están enmarcados en el PDD</t>
  </si>
  <si>
    <t>Alcaldía Mayor de Bogotá</t>
  </si>
  <si>
    <t>Por el cual se ordena implementar medidas de austeridad y eficiencia del gasto público en las entidades y organismos de la administración distrital</t>
  </si>
  <si>
    <t>El presente Decreto rige a partir del día siguiente a la fecha de su publicación, deja sin efecto la Circular Conjunta 004 de 2022 y deroga cI Decreto Distrítal 492 de 2019 modificado por el Decreto Distrilal 587 de 2022: y las disposiciones cue le sean contrarias.</t>
  </si>
  <si>
    <t>Austeridad del Gasto en el Distrito Capital</t>
  </si>
  <si>
    <t>Nacional</t>
  </si>
  <si>
    <t>El Congreso de Colombia</t>
  </si>
  <si>
    <t>Ley</t>
  </si>
  <si>
    <t>Por el cual se expide el Plan Nacional de Desarrollo 2022-2026 "Colombia Potencia Mundial de la Vida”</t>
  </si>
  <si>
    <t>La presente Ley rige a partir de su publicación y deroga todas las disposiciones que le sean contrarias.</t>
  </si>
  <si>
    <t xml:space="preserve">Contratacion Estatal </t>
  </si>
  <si>
    <t>Secretaria Juridica Distrital</t>
  </si>
  <si>
    <t>ADOPCIÓN DE LA POLÍTICA DE COMPRAS Y CONTRATACIÓN PÚBLICA PARA EL DISTRITO CAPITAL.</t>
  </si>
  <si>
    <t>Politica de compras publicas del distrito.</t>
  </si>
  <si>
    <t>Por medio del cual se reglamenta el Acuerdo 813 de 2021 y se dictan otras disposiciones</t>
  </si>
  <si>
    <t>reglamenta el Acuerdo 813 de 2021 y se dictan otras disposiciones</t>
  </si>
  <si>
    <t>Presidente de la República</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</si>
  <si>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</si>
  <si>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</si>
  <si>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Transparencia</t>
  </si>
  <si>
    <t>Procuraduría General</t>
  </si>
  <si>
    <t>Modificación del plazo para el diligenciamiento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</si>
  <si>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</si>
  <si>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</si>
  <si>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Diligenciamiento de la Información en el Índice de Información y Acceso a la información  Pública (ITA) de conformidad con las disposiciones del artículo 23 de la ley 1712 de 2014</t>
  </si>
  <si>
    <t>Congreso de Colombia</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</si>
  <si>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</si>
  <si>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</si>
  <si>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</si>
  <si>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</si>
  <si>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</si>
  <si>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</si>
  <si>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</si>
  <si>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</si>
  <si>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</si>
  <si>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</si>
  <si>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</si>
  <si>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</si>
  <si>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</si>
  <si>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</si>
  <si>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</si>
  <si>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</si>
  <si>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</si>
  <si>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Secretaría General Alcaldía Mayor de Bogotá, D.C.</t>
  </si>
  <si>
    <t>Circular</t>
  </si>
  <si>
    <t xml:space="preserve">Guía orientadora apertura y aprovechamiento de datos abiertos </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</si>
  <si>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</si>
  <si>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</si>
  <si>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</si>
  <si>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</si>
  <si>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</si>
  <si>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</si>
  <si>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</si>
  <si>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</si>
  <si>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</si>
  <si>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</si>
  <si>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</si>
  <si>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</si>
  <si>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</si>
  <si>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</si>
  <si>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</si>
  <si>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</si>
  <si>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</si>
  <si>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</si>
  <si>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</si>
  <si>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</si>
  <si>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</si>
  <si>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</si>
  <si>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</si>
  <si>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</si>
  <si>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</si>
  <si>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</si>
  <si>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</si>
  <si>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</si>
  <si>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</si>
  <si>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</si>
  <si>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</si>
  <si>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</si>
  <si>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Por e cuasi se fijan directrices para a integración de los planes institucionales y estratégicos al Plan de Acción por parte de las entidades del Estado</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</si>
  <si>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</si>
  <si>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</si>
  <si>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</si>
  <si>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</si>
  <si>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</si>
  <si>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</si>
  <si>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</si>
  <si>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</si>
  <si>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</si>
  <si>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</si>
  <si>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</si>
  <si>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</si>
  <si>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</si>
  <si>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</si>
  <si>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</si>
  <si>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</si>
  <si>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</si>
  <si>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</si>
  <si>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</si>
  <si>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</si>
  <si>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</si>
  <si>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</si>
  <si>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</si>
  <si>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</si>
  <si>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</si>
  <si>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</si>
  <si>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</si>
  <si>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</si>
  <si>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</si>
  <si>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</si>
  <si>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</si>
  <si>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</si>
  <si>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</si>
  <si>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</si>
  <si>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</si>
  <si>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</si>
  <si>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</si>
  <si>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</si>
  <si>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</si>
  <si>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</si>
  <si>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</si>
  <si>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</si>
  <si>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</si>
  <si>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</si>
  <si>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</si>
  <si>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</si>
  <si>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</si>
  <si>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</si>
  <si>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</si>
  <si>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</si>
  <si>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Validado por Apoyo Jurídico</t>
  </si>
  <si>
    <t>Validado Segunda línea OAP</t>
  </si>
  <si>
    <t>Cargo y/o Rol</t>
  </si>
  <si>
    <t>Fecha:</t>
  </si>
  <si>
    <t>Comentarios</t>
  </si>
  <si>
    <t>Fecha :</t>
  </si>
  <si>
    <t>n</t>
  </si>
  <si>
    <t>POLÍTICA MIPG:</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</si>
  <si>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</si>
  <si>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Planeación</t>
  </si>
  <si>
    <t>CLASIFICACIÓN NORMATIVA 
  (TIPO DE REQUISITO LEGAL)</t>
  </si>
  <si>
    <t>FECHA DE EXPEDICIÓN
  DD/MM/AA</t>
  </si>
  <si>
    <t>Veeduría Distrital</t>
  </si>
  <si>
    <t>"Por medio de la cual se expiden los lineamientos técnicos y metodológicos del proceso de rendición de cuentas de la Administración Distrital vigencia 2024 - 2027.</t>
  </si>
  <si>
    <t>Rendición de cuentas
de la Administración Distrital vigencia 2024 - 2027</t>
  </si>
  <si>
    <t>Programa de Transparencia y Ética Pública</t>
  </si>
  <si>
    <t>Secretaría Distrital de Planeación</t>
  </si>
  <si>
    <t>Lineamientos para el informe de rendición de cuentas del balance de resultados de la gestión contractual y administrativa del Plan de Desarrollo Distrital 2024 - 2027 “Bogotá Camina Segura -BCS”- vigencia 2024.</t>
  </si>
  <si>
    <t>Lineamientos Rendición de Cuentas</t>
  </si>
  <si>
    <t>Proyectos de Inversión e instrumentos de seguimiento</t>
  </si>
  <si>
    <t>Institucional</t>
  </si>
  <si>
    <t>Fundación Gilberto Alzate Avendaño</t>
  </si>
  <si>
    <t>Circular Interna 7 del 2025</t>
  </si>
  <si>
    <t>Por la cual se actualiza la circular No. 7 de 2025 para el seguimiento y reporte de los proyectos de inversión, planes institucionales y herramientas de gestión 2025,</t>
  </si>
  <si>
    <t>Nuevos lineamientos cada año</t>
  </si>
  <si>
    <t>Seguimiento a Proyectos de Inversión y herramientas de gestión</t>
  </si>
  <si>
    <t>Presupuesto</t>
  </si>
  <si>
    <t>“Por medio de la cual se crea y reglamenta el Comité del Plan Anual de Adquisiciones de la Fundación Gilberto Alzate Avendaño y se dictan otras disposiciones”</t>
  </si>
  <si>
    <t>Plan Anual de Adquisiciones y su comité</t>
  </si>
  <si>
    <t>Proyectos de Inversión</t>
  </si>
  <si>
    <t>Departamento Nacional de Planeación</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</si>
  <si>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</si>
  <si>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</si>
  <si>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</si>
  <si>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Plataforma Estratégica</t>
  </si>
  <si>
    <t>Resolución Interna</t>
  </si>
  <si>
    <t>“Por la cual se adopta la actualización de la Plataforma Estratégica de la Fundación Gilberto Álzate Avendaño y se deroga la Resolución 170 de 2022”</t>
  </si>
  <si>
    <t>Plataforma Estratégica; Plan estratégico Institucional y planes institucionales</t>
  </si>
  <si>
    <t>Secretaría Distrital de Hacienda</t>
  </si>
  <si>
    <r>
      <rPr>
        <b/>
        <u/>
        <sz val="11"/>
        <color rgb="FF4A86E8"/>
        <rFont val="Arial"/>
      </rPr>
      <t>DDP - 000</t>
    </r>
    <r>
      <rPr>
        <b/>
        <u/>
        <sz val="11"/>
        <color rgb="FF4A86E8"/>
        <rFont val="Arial"/>
      </rPr>
      <t>11</t>
    </r>
  </si>
  <si>
    <t>Guía de programación presupuestal vigencia 2025</t>
  </si>
  <si>
    <t>Presupuesto de gastos e inversiones 
  Plan Anual de Adquisiciones 
  Proyectos de inversión 
  Anteproyecto de presupuesto</t>
  </si>
  <si>
    <t>DDP-000004</t>
  </si>
  <si>
    <t>Directiva Lineamientos de política para el presupuesto anual 2025</t>
  </si>
  <si>
    <t>Gestión Territorial</t>
  </si>
  <si>
    <t>"Por medio de la cual se desarrolla el artículo 325 de la constitución política y se expide el régimen especial de la región metropolitana Bogotá - Cundinamarca"</t>
  </si>
  <si>
    <t>Principios que rigen el funcionamiento de la región metropolitana de Bogotá</t>
  </si>
  <si>
    <t>Tramítes y OPAS</t>
  </si>
  <si>
    <t>“Por la cual se dictan disposiciones sobre racionalización de trámites y procedimientos administrativos de los organismos y entidades del Estado y de los particulares que ejercen funciones públicas o prestan servicios públicos.”</t>
  </si>
  <si>
    <t>La presente ley rige a partir de su publicación y deroga las disposiciones que le sean contrarias. - Modificada parcialmente por Ley 2052 de 2020.</t>
  </si>
  <si>
    <t xml:space="preserve">Plan de racionalización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</si>
  <si>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</si>
  <si>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La presente ley rige desde su promulgación, y deroga las normas que le sean contrarias. - Reglamentada por el Decreto 88 de 2022.</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</si>
  <si>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</si>
  <si>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</si>
  <si>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Resolución </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</si>
  <si>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</si>
  <si>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La presente Resolución rige a partir de su publicación y deroga la Resolución 1099 de 2017</t>
  </si>
  <si>
    <t>El Consejo Nacional de Política Económica y Social - República de Colombia; Departamento Nacional de Planeación - DAFP</t>
  </si>
  <si>
    <t>Lineamientos de política para la implementación de un modelo de estado Abierto</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</si>
  <si>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</si>
  <si>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</si>
  <si>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 xml:space="preserve">Rige a partir de su publicación y deroga la Resolución 1099 de 2017.
 </t>
  </si>
  <si>
    <t>Procedimiento de Gestión de trámites, OPAs y servicios en la FUGA</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</si>
  <si>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</si>
  <si>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</si>
  <si>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SJD - 00006</t>
  </si>
  <si>
    <t>Guía de ejecución, seguimiento y cierre presupuestal 2025 y programación presupuestal de la vigencia 2026.</t>
  </si>
  <si>
    <t>Metodología para la implementación de trazadores presupuestales</t>
  </si>
  <si>
    <t>Anteproyecto de presupuesto
  Presupuesto de gastos e inversiones 
  Proyectos de inversión</t>
  </si>
  <si>
    <t>Rendición de Cuentas y Participación Democrática</t>
  </si>
  <si>
    <t>Por el cual se crea y organiza el Sistema Nacional de Rendición de Cuentas</t>
  </si>
  <si>
    <t>Disitrital</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</si>
  <si>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</si>
  <si>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</si>
  <si>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</si>
  <si>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Por medio del cual se adopta el Modelo Distrital de Relacionamiento Integral con la Ciudadanía y se dictan otras disposiciones</t>
  </si>
  <si>
    <t>Ley de transparencia, Plan de participación ciudadana, racionalización de tramites</t>
  </si>
  <si>
    <t>Concejo de Bogotá D.C</t>
  </si>
  <si>
    <t>Por medio del cual se adopta el Plan de Desarrollo Económico, Social, Ambiental y de Obras Públicas del Distrito Capital 2024-2027 “Bogotá Camina Segura”</t>
  </si>
  <si>
    <t>Proyectos de inversión, Informes de gestión</t>
  </si>
  <si>
    <t>Participación Ciudadana</t>
  </si>
  <si>
    <t>El Alcalde Mayor de Bogotá D.C.</t>
  </si>
  <si>
    <t>Por medio del cual se actualiza el Sistema Distrital de Participación Ciudadana del Distrito Capital y se dictan otras disposiciones</t>
  </si>
  <si>
    <t>Plan de Participación</t>
  </si>
  <si>
    <t>Modelo Integrado de Planeación y Gestión</t>
  </si>
  <si>
    <t>Alcaldía Mayor de Bogotá D.C.</t>
  </si>
  <si>
    <t>Por medio del cual se reglamenta el Sistema de Gestión en el Distrito Capital, se deroga el Decreto Distrital 807 de 2019 y se dictan otras disposiciones</t>
  </si>
  <si>
    <t xml:space="preserve">Institucionalidad, operación, medición y seguimiento del Modelo integrado de Planeación y Gestión - MIPG </t>
  </si>
  <si>
    <t xml:space="preserve">Por medio del cual se reglamenta el Estatuto Orgánico del Presupuesto Distrital y se dictan otras disposiciones
</t>
  </si>
  <si>
    <t>(El Decreto 777 de 2019 de la Alcaldía Mayor de Bogotá, D.C. no se encuentra vigente. Fue derogado por el artículo 102 del Decreto Distrital 192 de 2021.)</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</si>
  <si>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</si>
  <si>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</si>
  <si>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</si>
  <si>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</si>
  <si>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</si>
  <si>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</si>
  <si>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Alta Consejería Distrital de Tecnologías de información y Comunicaciones y Unidad Administrativa Especial de Catastro Distrital</t>
  </si>
  <si>
    <t>Estandarización y publicación de datos abiertos</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</si>
  <si>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</si>
  <si>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</si>
  <si>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</si>
  <si>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157 (20242300001575)</t>
  </si>
  <si>
    <t>"Por medio de la cual se conforma el Equipo de Gestores de Participación Ciudadana de la Fundación Gilberto Alzate Avendaño -FUGA"</t>
  </si>
  <si>
    <t>Procedimiento de Participación Ciudadana y Plan de Participación Ciudadana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</si>
  <si>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</si>
  <si>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</si>
  <si>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</si>
  <si>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</si>
  <si>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</si>
  <si>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Transparencia, integridad y lucha contra la corrupción</t>
  </si>
  <si>
    <t>Consejo Distrital de Política Económica y Social del Distrito Capital</t>
  </si>
  <si>
    <t>Conpes Distrital</t>
  </si>
  <si>
    <t>Política Pública Distrital de Transparencia, Integridad y no Tolerancia con la Corrupción /   Adenda Nro 1 febrero 2023</t>
  </si>
  <si>
    <t>El presente reglamento rige a partir de su publicación en el Registro distrital.</t>
  </si>
  <si>
    <t>PROCEDIMIENTO PARA LA FORMULACIÓN DE DOCUMENTOS CONPES D.C</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</si>
  <si>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</si>
  <si>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</si>
  <si>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</si>
  <si>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</si>
  <si>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</si>
  <si>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 xml:space="preserve">
Integran en MIPG (Decreto 1499/2017 y Decreto 1083/2015).</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</si>
  <si>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</si>
  <si>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</si>
  <si>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</si>
  <si>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</si>
  <si>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</si>
  <si>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</si>
  <si>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</si>
  <si>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Por medio del cual se modifica el Decreto 1083 de 2015, Decreto Único Reglamentario del Sector Función Pública, en lo relacionado con el Sistema de Gestión establecido en el artículo 133 de la Ley 1753 de 2015 y define el modelo integrado de planeación y gestión (MIPG) como: (…) un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(art. 2.2.22.3.2).</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</si>
  <si>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</si>
  <si>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 xml:space="preserve">Planes de acción / Políticas de Gestión y Desempeño </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</si>
  <si>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</si>
  <si>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</si>
  <si>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</si>
  <si>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Programa de Transparencia y Ètica Pública</t>
  </si>
  <si>
    <t>Link de transparencia
  Transparencia Pasiva -Atención a la ciudadanía (PQRS)</t>
  </si>
  <si>
    <t>Link de transparencia
  Transparencia Pasiva (PQRS)</t>
  </si>
  <si>
    <t>Política Pública Participación Incidente</t>
  </si>
  <si>
    <t>Por medio del cual se adopta la Política Pública de Participación Incidente del Distrito Capital 2023 - 2034 y se dictan otras disposiciones</t>
  </si>
  <si>
    <t xml:space="preserve">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</si>
  <si>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</si>
  <si>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</si>
  <si>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</si>
  <si>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CONPES</t>
  </si>
  <si>
    <t>Política de Rendición de Cuentas de la Rama Ejecutiva a los ciudadanos.</t>
  </si>
  <si>
    <t>Por el cual se modifica el Acuerdo 131 de 2004 -Rendición de Cuentas de la Alcaldía Mayor</t>
  </si>
  <si>
    <t>Ver Proyectos de Acuerdo 270, 340, 511 de 2008 y 019 de 2009 Concejo de Bogotá, D.C. Ver la Circular Distrital 021 de 2011</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</si>
  <si>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</si>
  <si>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</si>
  <si>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</si>
  <si>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</si>
  <si>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</si>
  <si>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</si>
  <si>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medio del cual se busca garantizar el cumplimiento de los principios de transparencia y publicidad mediante la publicación de las declaraciones de bienes, renta y el registro de los conflictos de interés</t>
  </si>
  <si>
    <t>Programa de transparencia y ética pública</t>
  </si>
  <si>
    <t>Por el cual se definen los procedimientos de armonización del presupuesto con los planes de desarrollo</t>
  </si>
  <si>
    <t>Banco de proyectos</t>
  </si>
  <si>
    <t>Por el cual se actualizan los procedimientos del Banco Distrital de Programas y Proyectos.</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</si>
  <si>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</si>
  <si>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</si>
  <si>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</si>
  <si>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</si>
  <si>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</si>
  <si>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</si>
  <si>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</si>
  <si>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</si>
  <si>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</si>
  <si>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</si>
  <si>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Plan de Desarrollo y Proyectos de Inversión</t>
  </si>
  <si>
    <t>Por la cual se dictan normas sobre mecanismos de participación ciudadana.</t>
  </si>
  <si>
    <t>Norma modificada por la Ley 1757 de 2015, por la cual se dictan disposiciones en materia de promoción y protección del derecho a la participación democrática.</t>
  </si>
  <si>
    <t xml:space="preserve">Información geoespacial </t>
  </si>
  <si>
    <t>Comisión Distrital de Transformación Digital</t>
  </si>
  <si>
    <t xml:space="preserve">Acuerdo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</si>
  <si>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</si>
  <si>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</si>
  <si>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</si>
  <si>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</si>
  <si>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</si>
  <si>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</si>
  <si>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Planes de acción</t>
  </si>
  <si>
    <t xml:space="preserve">Ley de Estadísticas Oficiales de Colombia </t>
  </si>
  <si>
    <t xml:space="preserve">Congreso de la República de Colombia </t>
  </si>
  <si>
    <t xml:space="preserve">Ley </t>
  </si>
  <si>
    <t>Por la cual se expiden disposiciones sobre las estadísticas oficiales en el país</t>
  </si>
  <si>
    <t xml:space="preserve">Estrategia de Gestión de la Informacion Estadística </t>
  </si>
  <si>
    <t>Aprobado desde el proceso por:</t>
  </si>
  <si>
    <t>Gestión de las Comunicaciones</t>
  </si>
  <si>
    <t>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t>
  </si>
  <si>
    <t>Transparencia y acceso a la información pública</t>
  </si>
  <si>
    <t>Lineamientos para la democratización y participación de los medios comunitarios y alternativos de la ciudad en las acciones de comunicación pública del distrito</t>
  </si>
  <si>
    <t>Manual estratégico de Comunicaciones del Distrito Capital</t>
  </si>
  <si>
    <t>Manual estratégico de Comunicaciones del Distrito Capital, versión 3 de 2024</t>
  </si>
  <si>
    <t>A través del uso adecuado del Manual estratégico de comunicaciones en las piezas gráficas y audiovisuales</t>
  </si>
  <si>
    <t>Derechos de autor</t>
  </si>
  <si>
    <t>Secretaría Jurídica Distrital</t>
  </si>
  <si>
    <t>Difusión de la información interna y externa.</t>
  </si>
  <si>
    <t>Secretaría de la mujer</t>
  </si>
  <si>
    <t>Manual</t>
  </si>
  <si>
    <t>Lineamientos para una comunicación libre de sexismo y discriminación.</t>
  </si>
  <si>
    <t>A través del uso adecuado del manual en las piezas gráficas y audiovisuales</t>
  </si>
  <si>
    <t>Secretaría de Cultura, Recreación y Deporte</t>
  </si>
  <si>
    <t>Política institucional</t>
  </si>
  <si>
    <t>Establece la política y lineamientos de la comunicación pública de la SCRD y sus entidades adscritas 2020-2023</t>
  </si>
  <si>
    <t>Ver POLÍTICA INSTITUCIONAL Y LINEAMIENTOS DE COMUNICACIÓN PÚBLICA V2. Aprobada el 17 de junio de 2025</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</si>
  <si>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</si>
  <si>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</si>
  <si>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</si>
  <si>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</si>
  <si>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Uso de Marca Ciudad</t>
  </si>
  <si>
    <t>Por medio del cual se dictan los lineamientos para el uso de la marca ciudad “Bogotá” y se dictan otras disposiciones</t>
  </si>
  <si>
    <t>A través del uso adecuado del manual de marca "Bogotá" en las piezas gráficas y audiovisuales</t>
  </si>
  <si>
    <t>Congreso de la República</t>
  </si>
  <si>
    <t>La presente ley rige a partir de la fecha de su publicación y deroga los artículos 58 a 71 y 243 de la Ley 23 de 1982, así como las disposiciones que le sean contrarias.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</si>
  <si>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</si>
  <si>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</si>
  <si>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</si>
  <si>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</si>
  <si>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</si>
  <si>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</si>
  <si>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A través de la publicación oportuna de los requerimientos de transparencia remitidos por las oficinas</t>
  </si>
  <si>
    <t>Participación Democrática</t>
  </si>
  <si>
    <t>Implementación de la Ley de Transparencia (Ley 1712 de 2014 y Decreto 103 de 2015)</t>
  </si>
  <si>
    <t>Guía</t>
  </si>
  <si>
    <t>A través de la redacción de contenidos en un lenguaje claro para los ciudadanos y ciudadanas</t>
  </si>
  <si>
    <t>Gobierno en Línea</t>
  </si>
  <si>
    <t>Por el cual se establecen los lineamientos generales de la Estrategia de Gobierno en línea, se reglamenta parcialmente la Ley 1341 de 2009 y se dictan otras disposiciones</t>
  </si>
  <si>
    <t>Protección de datos personales</t>
  </si>
  <si>
    <t>Derogado parcialmente por el Decreto 1081 de 2015</t>
  </si>
  <si>
    <t>Por medio del desarrollo de actividades propias del procedimiento de comunicaciones.</t>
  </si>
  <si>
    <t>Por la cual se dictan disposiciones generales para la protección de datos personales</t>
  </si>
  <si>
    <t>Corte Constitucional</t>
  </si>
  <si>
    <t>Sentencia</t>
  </si>
  <si>
    <t>Control constitucional al Proyecto de Ley Estatutaria No. 184 de 2010 Senado; 046 de 2010 Cámara, "por la cual se dictan disposiciones generales para la protección de datos personales"</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</si>
  <si>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</si>
  <si>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</si>
  <si>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</si>
  <si>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Por el cual se reglamenta la elaboración de impresos y publicaciones de las entidades y organismos de la Administración Distrital.</t>
  </si>
  <si>
    <t>Mensajes de texto</t>
  </si>
  <si>
    <t>Por medio de la cual se define y reglamenta el acceso y uso de los mensajes de datos, del comercio electrónico y de las firmas digitales, se establecen las entidades de certificación y se dictan otras disposiciones.</t>
  </si>
  <si>
    <t>Internacional</t>
  </si>
  <si>
    <t>Organización de los Estados Americanos</t>
  </si>
  <si>
    <t>Decisión Andina</t>
  </si>
  <si>
    <t>Régimen común sobre derecho de autor y derechos conexos</t>
  </si>
  <si>
    <t>Las sociedades de gestión colectiva existentes, se adecuarán a lo dispuesto en el Capítulo XI, en un plazo no mayor de tres meses contados a partir de la fecha de entrada en vigencia de la presente Decisión.</t>
  </si>
  <si>
    <t>La Ley 44 de 1993 sigue vigente. Sin embargo, ha sido modificada por leyes posteriores, como la Ley 1915 de 2018, que introdujo cambios y adiciones a la Ley 23 de 1982, y la Ley 1520 de 2012, que implementó compromisos adquiridos en acuerdos comerciales internacionales.</t>
  </si>
  <si>
    <t>Sobre derechos de autor</t>
  </si>
  <si>
    <t>Cargo y/o Rol : Profesional Contratista MIPG - OAP</t>
  </si>
  <si>
    <t>Contratista OAP</t>
  </si>
  <si>
    <t>Comentarios : Documento cumple con los lineamientos metodologicos documentales.</t>
  </si>
  <si>
    <t>Transparencia, Acceso a la Información Pública y Lucha Contra la Corrupción
Integridad
Gestión del Conocimiento y la Innovación
Control Interno</t>
  </si>
  <si>
    <t>Gestión del Talento Humano</t>
  </si>
  <si>
    <t>IDENTIFICACIÓN DE REQUISITOS LEGALES Y/O NORMATIVOS  IDENTIFICACIÓN DEL REQUISITO</t>
  </si>
  <si>
    <t xml:space="preserve">  APLICACIÓN DEL REQUISITO LEGAL Y/O NORMATIVO</t>
  </si>
  <si>
    <t xml:space="preserve">NOMBRE DE LA ENTIDAD 
</t>
  </si>
  <si>
    <t>CLASIFICACIÓN NORMATIVA 
(TIPO DE REQUISITO LEGAL)</t>
  </si>
  <si>
    <t>FECHA DE EXPEDICIÓN
DD/MM/AA</t>
  </si>
  <si>
    <t>Estándares Mínimos del SG-SST</t>
  </si>
  <si>
    <t>NACIONAL</t>
  </si>
  <si>
    <t>MINISTERIO DEL TRABAJO</t>
  </si>
  <si>
    <t>CIRCULAR</t>
  </si>
  <si>
    <t>Directrices para el registro anual de autoevaluaciones de estándares mínimos y planes de mejoramiento del SG-SST</t>
  </si>
  <si>
    <t>Aplica a empleadores públicos y privados. Establece la obligación de registrar anualmente la autoevaluación de estándares mínimos y el plan de mejoramiento en la plataforma del Fondo de Riesgos Laborales. Para la vigencia 2026, se debe reportar la información correspondiente al año 2025 hasta el 31 de julio de 2026.</t>
  </si>
  <si>
    <t>Aplicar autoevaluación de estándares mínimos
 Evidencia: Formato de autoevaluación diligenciado y firmado
 Formular plan de mejoramiento
 Evidencia: Plan de mejoramiento aprobado con responsables y fechas
 Registrar información en plataforma SGRL
 Evidencia: Certificado o soporte de registro en la plataforma
 Remitir información a la ARL
 Evidencia: Correo enviado o acuse de recibido
 Ejecutar y hacer seguimiento al plan de mejora
 Evidencia: Matriz de seguimiento con avances y soportes de ejecución
 Mantener soportes del SG-SST
 Evidencia: Carpeta física o digital con registros actualizados</t>
  </si>
  <si>
    <t>Salas Amigas de la Familia Lactante (SAFL)</t>
  </si>
  <si>
    <t>MINISTERIO DE SALUD Y PROTECCIÓN SOCIAL</t>
  </si>
  <si>
    <t>RESOLUCIÓN</t>
  </si>
  <si>
    <t>Por la cual se establecen los lineamientos técnicos para la implementación, funcionamiento, seguimiento y verificación de las Salas Amigas de la Familia Lactante en el entorno laboral</t>
  </si>
  <si>
    <t>Aplica a entidades públicas y privadas obligadas a implementar Salas Amigas de la Familia Lactante conforme a la Ley 1823 de 2017. Establece requisitos técnicos, administrativos y de seguimiento. Deroga la Resolución 2423 de 2018. Define obligaciones en capacitación, condiciones locativas, cadena de frío, control y verificación por autoridad sanitaria.</t>
  </si>
  <si>
    <t>Designación formal del responsable de la sala
 Implementación del plan anual de capacitación
 Verificación de condiciones locativas
 Control y registro de temperatura (cadena de frío)
 Implementación de plan de contingencia
 Gestión de residuos y saneamiento
 Organización de soportes documentales
 Divulgación anual de la sala
 Atención a visitas de inspección, vigilancia y control</t>
  </si>
  <si>
    <t>Seguridad y Salud en el Trabajo / Riesgo Psicosocial</t>
  </si>
  <si>
    <t>Presidencia de la República de Colombia</t>
  </si>
  <si>
    <t>Por el cual se establecen disposiciones para la promoción de la salud mental, la prevención de trastornos mentales y del consumo de sustancias psicoactivas en el ámbito laboral</t>
  </si>
  <si>
    <t>Aplica a empleadores públicos y privados. Integra la gestión de la salud mental como componente obligatorio del SG-SST. Exige la implementación de acciones de promoción, prevención e intervención del riesgo psicosocial y consumo de SPA. Vigente.</t>
  </si>
  <si>
    <t>Diseñar e implementar programa de promoción de la salud mental
 Identificar y evaluar factores de riesgo psicosocial
 Ejecutar actividades de prevención (capacitaciones y campañas)
 Aplicar instrumentos de evaluación psicosocial
 Realizar seguimiento a casos identificados
 Articular acciones con el COPASST
 Registrar y reportar en el SG-SST.</t>
  </si>
  <si>
    <t>Seguridad y Salud en el Trabajo</t>
  </si>
  <si>
    <t>Por el cual se adoptan disposiciones relacionadas con el Sistema General de Riesgos Laborales</t>
  </si>
  <si>
    <t>Norma de carácter informativo. No establece obligaciones directas adicionales para la entidad, pero complementa el marco normativo del Sistema General de Riesgos Laborales.</t>
  </si>
  <si>
    <t>Seguimiento normativo y análisis de aplicabilidad</t>
  </si>
  <si>
    <t>Acoso Sexual</t>
  </si>
  <si>
    <t>Por el cual se reglamenta las multas por despido de víctima denunciante de acoso sexual en el contexto laboral</t>
  </si>
  <si>
    <t>Vigencia y derogatorias. El presente decreto rige a partir de su publicación y adiciona el Capítulo 7 al Título 9 de la Parte 2 del Libro 2 del Decreto Único Reglamentario del Sector Trabajo 1072 de 2015.</t>
  </si>
  <si>
    <t>Comité de Convivencia Laboral</t>
  </si>
  <si>
    <t>Señalización de los ambientes 100% libres de humo de tabaco y aerosoles emitidos por sus sucedáneos e imitadores.</t>
  </si>
  <si>
    <t>Por el cual se adopta el Manual para la señalización de los ambientes 100% libres de humo de tabaco y aerosoles emitidos por sus sucedáneos e imitadores.</t>
  </si>
  <si>
    <t>La Resolución 624 de 2025 fue publicada en el Diario Oficial 53.084 del 9 de abril de 2025. Esta resolución no ha sido modificada desde su expedición. / exigle desde 10 de octubre de 2025</t>
  </si>
  <si>
    <t>Instalación de señales preventivas que cumplan con lo establecido en el manual técnico</t>
  </si>
  <si>
    <t>Evaluaciones médicas ocupacionales y el manejo de la historias clínicas ocupacionales</t>
  </si>
  <si>
    <t>Por la cual regula la práctica de evaluaciones médicas ocupacionales, y se dictan otras disposiciones.</t>
  </si>
  <si>
    <t>La presente Resolución rige a partir de la fecha de la publicación y deroga la Resolución 2346 de 2007, la Resolución 1918 de 2009, Resolución 1075 de 1992, la Resolución 4050 de 1994 y las demás normas que le sean contrarias.</t>
  </si>
  <si>
    <t>Manual del Sistema de Gestión de Seguridad y Salud en el Trabajo</t>
  </si>
  <si>
    <t>Emergencia Sanitaria (Fiebre Amarilla)</t>
  </si>
  <si>
    <t>Por la cual se establece acciones de promoción y prevención en riesgos laborales ante la emergencia sanitaria por fiebre amarilla</t>
  </si>
  <si>
    <t>Capacitación</t>
  </si>
  <si>
    <t>Curso de 20 horas del SG SST</t>
  </si>
  <si>
    <t>Ministerio de Trabajo</t>
  </si>
  <si>
    <t>Establece los contenidos del curso de 20 horas para responsables del SG-SST</t>
  </si>
  <si>
    <t>Certificado de curso de 20 del SG SST</t>
  </si>
  <si>
    <t>Licencias en SST</t>
  </si>
  <si>
    <t>Ministerio de Salud y Protección Social</t>
  </si>
  <si>
    <t>Establece los requisitos y el procedimiento para la expedición, renovación y cambios de la licencia de seguridad y salud en el trabajo.</t>
  </si>
  <si>
    <t>Documentación Talento Humano</t>
  </si>
  <si>
    <t>Reforma Laboral</t>
  </si>
  <si>
    <t>Poder Público
 Rama Legislativa</t>
  </si>
  <si>
    <t>Modifica parcialmente normas laborales y se adopta una Reforma Laboral para el trabajo decente y digno en Colombia.</t>
  </si>
  <si>
    <t>Salud mental, prevención de problemas y trastornos mentales, y consumo de sustancias psicoactivas en el ámbito laboral.</t>
  </si>
  <si>
    <t>Establece acciones de promoción de la salud mental, prevención de problemas y trastornos mentales, y consumo de sustancias psicoactivas en el ámbito laboral.</t>
  </si>
  <si>
    <t>Documentación Talento Humano
 Política de SPA
 PVE Psicosocial</t>
  </si>
  <si>
    <t>Salud Mental</t>
  </si>
  <si>
    <t>Se adopta adopta la Política Nacional de Salud Mental 2025-2034</t>
  </si>
  <si>
    <t>Establece lineamientos para la conformación y funcionamiento del Comité de Convivencia Laboral, en entidades públicas y empresas privadas, y se dictan otras disposiciones</t>
  </si>
  <si>
    <t>Por medio de la cual se establece la capacitación, la profundización y la enseñanza para la sostenibilidad ambiental, cambio climático y gestión del riesgo de desastres y se dictan otras disposiciones</t>
  </si>
  <si>
    <t>La presente ley rige a partir de la fecha de su promulgación y deroga todas las disposiciones que le sean contrarias.</t>
  </si>
  <si>
    <t>Plan Institucional de Capacitación</t>
  </si>
  <si>
    <t>Manual de funciones</t>
  </si>
  <si>
    <t>Por la cual se modifica el Manual de Funciones y Competencias Laborales</t>
  </si>
  <si>
    <t>La presente resolución rige a partir de la fecha de su expedición y modifica en lo pertinente a la Resolución 236 de 2023.</t>
  </si>
  <si>
    <t>Manual de Funciones</t>
  </si>
  <si>
    <t>Acoso laboral</t>
  </si>
  <si>
    <t>Ministerio del Trabajo</t>
  </si>
  <si>
    <t>Prevención, identificación y atención del acoso laboral, acoso sexual y discriminación contra las personas de los sectores sociales LGTBIQ+ en el ámbito laboral</t>
  </si>
  <si>
    <t>Carrera Administrativa</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</si>
  <si>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t>
  </si>
  <si>
    <t>Vinculación</t>
  </si>
  <si>
    <t>Por medio de la cual se establecen los cargos, oficios o profesiones suseptibles de aplicación de la inhabilidad por delitos sexuales contra menores de edad y se dictan otras disposiciones</t>
  </si>
  <si>
    <t>La presente ley rige a partir de su publicación y deroga las disposiciones que le sean contrarias.</t>
  </si>
  <si>
    <t>Acoso laboral, acoso sexual y discriminación contra las personas de los sectores sociales LGBTIQ+ en el ámbito laboral.</t>
  </si>
  <si>
    <t>Prevención, identificación y atención del acoso laboral, acoso sexual y discriminación contra las personas de los sectores sociales LGBTIQ+ en el ámbito laboral.</t>
  </si>
  <si>
    <t>Acoso Sexual en el ámbito laboral</t>
  </si>
  <si>
    <t>Por medio de la cual se adoptan medidas de prevención, protección y atención del acoso sexual en el ámbito laboral y en las instituciones de educación superior en Colombia y se dictan otras disposiciones</t>
  </si>
  <si>
    <t>Por la cual se modifica el Manual Específico de Funciones y Competencias Laborales para los empleos de la Planta de la Fundación Gilberto Alzate Avendaño</t>
  </si>
  <si>
    <t>Deroga las resoluciones internas 0195 de 2017; 130 de 2020; 036 de 2021; 113 y 206 de 2022</t>
  </si>
  <si>
    <t>Horario flexible</t>
  </si>
  <si>
    <t>Por medio de la cual se establecen los lineamientos para la política pública en prevención, diagnóstico temprano y tratamiento integral de la endometriosis, para la promoción y sensibilización ante la enfermedad y se dictan otras disposiciones</t>
  </si>
  <si>
    <t>La presente ley rige a partir de su promulgación y deroga las disposiciones que le sean contrarias.</t>
  </si>
  <si>
    <t>Teletrabajo</t>
  </si>
  <si>
    <t>Por la cual se adopta la Política Interna de Teletrabajo de la Fundación Gilberto Alzate Avendaño</t>
  </si>
  <si>
    <t>La presente resolución rige a partir de la fecha de su expedición y deroga las Resoluciones internas 148 de 2019 y 149 de 2021.</t>
  </si>
  <si>
    <t>Procedimientos de talento humano</t>
  </si>
  <si>
    <t>Planes de accion</t>
  </si>
  <si>
    <t>POR MEDIO DE LA CUAL SE PROMUEVE LA PROTECCIÓN DE LA MATERNIDAD Y LA PRIMERA INFANCIA, SE CREAN INCENTIVOS Y NORMAS PARA LA CONSTRUCCIÓN DE ÁREAS QUE PERMITAN LA LACTANCIA MATERNA EN EL ESPACIO PÚBLICO Y SE DICTAN OTRAS DISPOSICIONES</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</si>
  <si>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</si>
  <si>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Por la cual se crea y establece el Reglamento Interno del Comité de Convivencia Laboral de la FUGA</t>
  </si>
  <si>
    <t>Por la cual se modifica el Manual de Funciones y Competencias Laborales de la Fundación Gilberto Alzate Avendaño</t>
  </si>
  <si>
    <t>Por la cual se modifica el Manual de Funciones y Competencias Laborales de la Fundación Gilberto
 Álzate Avendaño</t>
  </si>
  <si>
    <t>Empleo juvenil</t>
  </si>
  <si>
    <t>POR MEDIO DE LA CUAL SE REGLAMENTA EL ARTÍCULO 196 DE LA LEY 1955 DE 2019, SE TOMAN MEDIDAS PARA FORTALECER LAS MEDIDAS QUE PROMUEVEN EL EMPLEO JUVENIL Y SE DICTAN OTRAS DISPOSICIONES</t>
  </si>
  <si>
    <t>Talento Humano</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</si>
  <si>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</si>
  <si>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</si>
  <si>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</si>
  <si>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</si>
  <si>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</si>
  <si>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</si>
  <si>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Acoso Laboral</t>
  </si>
  <si>
    <t>PREVENCIÓN Y ATENCIÓN DE CASOS DE VIOLENCIA Y ACOSO LABORAL, COMPETENCIAS DE LOS INSPECTORES DE TRABAJO Y SEGURIDAD SOCIAL RELACIONADAS AL FUERO DE PROTECCIÓN LEGAL CONTEMPLADO EN EL ARTÍCULO 11 DE LA LEY 1010 DE 2006</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</si>
  <si>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</si>
  <si>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</si>
  <si>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</si>
  <si>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</si>
  <si>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</si>
  <si>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</si>
  <si>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</si>
  <si>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</si>
  <si>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</si>
  <si>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</si>
  <si>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</si>
  <si>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Modifica el literal a) del artículo 2.3.2.1 del Título 2 de la Parte 3 del Libro 2 y sustituye el Capítulo 3 del Título 2 de la Parte 3 del Libro 2 del Decreto 1 079 de 2015, Único Reglamentario del Sector Transporte.</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</si>
  <si>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</si>
  <si>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</si>
  <si>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</si>
  <si>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</si>
  <si>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</si>
  <si>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</si>
  <si>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</si>
  <si>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</si>
  <si>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</si>
  <si>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</si>
  <si>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Practicas laborales</t>
  </si>
  <si>
    <t>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t>
  </si>
  <si>
    <t>Practicas Laborales</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</si>
  <si>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</si>
  <si>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</si>
  <si>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</si>
  <si>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</si>
  <si>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Auxilio de transporte</t>
  </si>
  <si>
    <t>Por el cual se fija el auxilio de transporte</t>
  </si>
  <si>
    <t>Salario mínimo</t>
  </si>
  <si>
    <t>Por el cual se fija el salario mínimo mensual legal</t>
  </si>
  <si>
    <t>Por medio de la cual se dictan normas para promover la inserción laboral y productiva de los jóvenes, y se dictan otras disposiciones.</t>
  </si>
  <si>
    <t>Procedimiento de vinculación</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</si>
  <si>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</si>
  <si>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</si>
  <si>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</si>
  <si>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</si>
  <si>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</si>
  <si>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Remuneración de empleos</t>
  </si>
  <si>
    <t>Por la cual se fijan las remuneraciones de los empleos que sean desempeñados por empleados públicos de la rama ejecutiva, corporaciones autónomas regionales y de desarrollo sostenible</t>
  </si>
  <si>
    <t>Plantas de Personal y gastos</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</si>
  <si>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</si>
  <si>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</si>
  <si>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</si>
  <si>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</si>
  <si>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</si>
  <si>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Por el cual se modifican la Ley 909 de 2004, el Decreto Ley 1567 de 1998 y se dictan otras disposiciones</t>
  </si>
  <si>
    <t>Por la cual se definen los Estándares Mínimos del Sistema de Gestión de Salud y Seguridad en el Trabajo</t>
  </si>
  <si>
    <t>Sistema Tipo de Evaluación del Desempeño Laboral</t>
  </si>
  <si>
    <t>Comisión Nacional del Servicio Civil -CNSC</t>
  </si>
  <si>
    <t>Por el cual se establece el Sistema Tipo de Evaluación del Desempeño Laboral de los Empleados Públicos de Carrera Administrativa y en Período de Prueba.</t>
  </si>
  <si>
    <t>Por el cual se modifica el Decreto 1083 de 2015, Único Reglamentario del Sector de Función Pública, en lo relacionado con las competencias laborales generales para los empleos públicos de los distintos niveles jerárquicos</t>
  </si>
  <si>
    <t>Planes de Acción</t>
  </si>
  <si>
    <t>"Por el cual se fijan directrices para la integración de los planes institucionales y estratégicos al Plan de Acción por parte de las entidades del Estado"</t>
  </si>
  <si>
    <t>Adopción del Código de integridad de servidores públicos</t>
  </si>
  <si>
    <t>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t>
  </si>
  <si>
    <t>Creación del programa Estado Joven</t>
  </si>
  <si>
    <t>“Por la cual se modifican parcialmente las resoluciones 4566 de 2016 y 1530 de 2017, sobre el financiamiento del programa “Estado joven” prácticas laborales en el sector público y se dictan otras disposiciones”.</t>
  </si>
  <si>
    <t>Estructural organizacional</t>
  </si>
  <si>
    <t>Planta de Personal</t>
  </si>
  <si>
    <t>Por el cual se modifica la planta de personal de
 la Fundación Gilberto Álzate Avendaño”</t>
  </si>
  <si>
    <t>Actualización del Plan de Capacitación</t>
  </si>
  <si>
    <t>“Por la cual se actualiza el Plan Nacional de Formación y 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</si>
  <si>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</si>
  <si>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</si>
  <si>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</si>
  <si>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</si>
  <si>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</si>
  <si>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</si>
  <si>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</si>
  <si>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Por medio del cual se modifica el artículo 2.2.4.6.37. del Decreto 1072 de 2015 Decreto Único Reglamentario del Sector Trabajo, sobre la transición para la implementación del Sistema de Gestión de la Seguridad y Salud en el Trabajo (SG-SST)</t>
  </si>
  <si>
    <t>Manual de Seguridad y Salud en el Trabajo</t>
  </si>
  <si>
    <t>Licencia de maternidad y paternidad</t>
  </si>
  <si>
    <t>Por medio de la cual se incentiva la adecuada atención y cuidado de la primera infancia, se modifican los artículos 236 y 239 del código sustantivo del trabajo y se dictan otras disposiciones.</t>
  </si>
  <si>
    <t>Liquidación de nómina y situaciones administrativas</t>
  </si>
  <si>
    <t>Promoción de transportes alternativos</t>
  </si>
  <si>
    <t>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</si>
  <si>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</si>
  <si>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</si>
  <si>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</si>
  <si>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</si>
  <si>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</si>
  <si>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</si>
  <si>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</si>
  <si>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</si>
  <si>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Por medio del cual se expide el 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</si>
  <si>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</si>
  <si>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</si>
  <si>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</si>
  <si>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</si>
  <si>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</si>
  <si>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</si>
  <si>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Por el cual se expide la Tabla de Enfermedades Laborales.</t>
  </si>
  <si>
    <t>Modificado por Decreto 676 de 2020</t>
  </si>
  <si>
    <t>Gestión de Riesgos</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</si>
  <si>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</si>
  <si>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</si>
  <si>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</si>
  <si>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</si>
  <si>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</si>
  <si>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Circular externa de la Función Publica</t>
  </si>
  <si>
    <r>
      <rPr>
        <u/>
        <sz val="11"/>
        <color rgb="FF1155CC"/>
        <rFont val="Arial, sans-serif"/>
      </rPr>
      <t>100-008</t>
    </r>
  </si>
  <si>
    <t>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</si>
  <si>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</si>
  <si>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</si>
  <si>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</si>
  <si>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</si>
  <si>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</si>
  <si>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</si>
  <si>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</si>
  <si>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Ampliación de los plazos de Conformación y funcionamiento de comité de convivencia laboral</t>
  </si>
  <si>
    <t>Por la cual se modifica parcialmente la Resolución 652 de 2012.</t>
  </si>
  <si>
    <t>Resolución de conformación del Comité de Convivencia Laboral</t>
  </si>
  <si>
    <t>Sistema general de riesgo laborales</t>
  </si>
  <si>
    <t>Por la cual se modifica el Sistema de Riesgos Laborales y se dictan otras disposiciones en materia de salud ocupacional.</t>
  </si>
  <si>
    <t>Matriz de riesgos e identificación de peligros</t>
  </si>
  <si>
    <t>ICONTEC</t>
  </si>
  <si>
    <t>Norma Técnica Colombiana</t>
  </si>
  <si>
    <r>
      <rPr>
        <u/>
        <sz val="11"/>
        <color rgb="FF1155CC"/>
        <rFont val="Arial, sans-serif"/>
      </rPr>
      <t>NTC GTC 45</t>
    </r>
  </si>
  <si>
    <t>Guía para la identificación de los Peligros y la valoración de los riesgos en seguridad y salud ocupacional</t>
  </si>
  <si>
    <t>Conformación y funcionamiento de comité de convivencia laboral</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</si>
  <si>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</si>
  <si>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</si>
  <si>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</si>
  <si>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</si>
  <si>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</si>
  <si>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</si>
  <si>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</si>
  <si>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</si>
  <si>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</si>
  <si>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</si>
  <si>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y costo de evaluaciones medicas ocupacionales</t>
  </si>
  <si>
    <t>Por la cual se modifican los artículos 11 y 17 de la Resolución 2346 de 2007 y se dictan otras disposiciones</t>
  </si>
  <si>
    <t>Manual de seguridad y salud en el trabajo, Informe de condiciones de salud</t>
  </si>
  <si>
    <t>contraprestación directa y retributiva servidor publico</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</si>
  <si>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</si>
  <si>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</si>
  <si>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</si>
  <si>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</si>
  <si>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</si>
  <si>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</si>
  <si>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</si>
  <si>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</si>
  <si>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</si>
  <si>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</si>
  <si>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</si>
  <si>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Planilla de autoliquidación</t>
  </si>
  <si>
    <t>Investigación de incidentes y accidentes de trabajo</t>
  </si>
  <si>
    <t>Por la cual se reglamenta la investigación de incidentes y accidentes de trabajo.</t>
  </si>
  <si>
    <t>Procedimiento de investigación de accidentes</t>
  </si>
  <si>
    <t>Reconocimiento por permanencia</t>
  </si>
  <si>
    <t>Por el cual se crea un reconocimiento por permanencia en el servicio público para empleados públicos del Distrito Capital</t>
  </si>
  <si>
    <t>Modificado por el art. 1, Acuerdo Distrital 336 de 2008
 Modificado por el Acuerdo 528 de 2013 , modificó la base de cálculo al 18%</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</si>
  <si>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</si>
  <si>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</si>
  <si>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</si>
  <si>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</si>
  <si>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</si>
  <si>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</si>
  <si>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</si>
  <si>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ARTÍCULO 4º.(Modificado por el Decreto 19 de 2012, Art. 26), ARTÍCULO 16 (Modificado por el Art. 7 del Decreto 2106 de 2019), ARTÍCULO 24 (Modificado por el Decreto 19 de 2012, Art. 36), ARTÍCULO 27, (Reglamentado por Decreto 1879 de 2008).</t>
  </si>
  <si>
    <t>Formatos de informe de accidente de trabajo y de enfermedad profesional</t>
  </si>
  <si>
    <t>Por la cual se adoptan los formatos de informe de accidente de trabajo y de enfermedad profesional y se dictan otras disposiciones”</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</si>
  <si>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</si>
  <si>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</si>
  <si>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</si>
  <si>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</si>
  <si>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</si>
  <si>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</si>
  <si>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</si>
  <si>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</si>
  <si>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</si>
  <si>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</si>
  <si>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</si>
  <si>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</si>
  <si>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</si>
  <si>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</si>
  <si>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</si>
  <si>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Certificado de custodia de la historias clínicas por la IPS a cargo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</si>
  <si>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</si>
  <si>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</si>
  <si>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</si>
  <si>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Cesantías</t>
  </si>
  <si>
    <r>
      <rPr>
        <u/>
        <sz val="11"/>
        <color rgb="FF1155CC"/>
        <rFont val="Arial, sans-serif"/>
      </rPr>
      <t>Por medio de la cual se fijan términos para el pago oportuno de cesantías para los servidores públicos, se establecen sanciones y se dictan otras disposiciones..</t>
    </r>
  </si>
  <si>
    <t>Adicionada y Modificada por la Ley 1071 de 2006</t>
  </si>
  <si>
    <t>General</t>
  </si>
  <si>
    <t>Ministerio deTrabajo</t>
  </si>
  <si>
    <t>Por el cual se fija el salario mínimo mensual legal 2026</t>
  </si>
  <si>
    <t xml:space="preserve">Por el cual se fija transitoriamente el salario mínimo mensual legal del año 2026 </t>
  </si>
  <si>
    <t>Artículo 1. Salario Mínimo Legal Mensual vigente para el año 2026. Fijar transitoriamente a partir de la fecha de publicación del presente decreto como Salario Mínimo Legal Mensual para el año 2026, la suma de UN MILLÓN SETECIENTOS CINCUENTA MIL NOVECIENTOS CINCO PESOS ($1.750.905). Artículo 2. Vigencia y derogatoria. Este decreto estará vigente desde la fecha de su publicación y hasta que se dicte sentencia en el proceso de nulidad radicado 11001-03-25-000-2026-00004-00 (0004-2026) que cursa en la Sección Segunda, Subsección A, de la Sala de lo Contencioso Administrativo del Consejo de Estado.</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</si>
  <si>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</si>
  <si>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</si>
  <si>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</si>
  <si>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</si>
  <si>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</si>
  <si>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</si>
  <si>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</si>
  <si>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t>
  </si>
  <si>
    <t>Por la cual se crea el sistema de seguridad social integral y se dictan otras disposiciones</t>
  </si>
  <si>
    <t>Régimen especial para el Distrito Capital de Santafé de Bogotá</t>
  </si>
  <si>
    <t>Farmacodependencia, alcoholismo y tabaquismo en los SST</t>
  </si>
  <si>
    <t>Por la cual se reglamentan actividades en materia de Salud Ocupacional.</t>
  </si>
  <si>
    <t>Derecho al trabajo</t>
  </si>
  <si>
    <t>Constitución</t>
  </si>
  <si>
    <r>
      <rPr>
        <u/>
        <sz val="11"/>
        <color rgb="FF1155CC"/>
        <rFont val="Arial, sans-serif"/>
      </rPr>
      <t>Art 54</t>
    </r>
  </si>
  <si>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</si>
  <si>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Higiene y seguridad</t>
  </si>
  <si>
    <r>
      <rPr>
        <u/>
        <sz val="11"/>
        <color rgb="FF1155CC"/>
        <rFont val="Arial, sans-serif"/>
      </rPr>
      <t>NTC 1461</t>
    </r>
  </si>
  <si>
    <t>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</si>
  <si>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</si>
  <si>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</si>
  <si>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</si>
  <si>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</si>
  <si>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La complementa la Resolución del Ministerio de Trabajo 1016 de 1989</t>
  </si>
  <si>
    <t>Resolución de conformación COPASST</t>
  </si>
  <si>
    <t>Vivienda, Higiene y seguridad en áreas de trabajo</t>
  </si>
  <si>
    <t>Por la cual se establecen algunas disposiciones sobre vivienda, higiene y seguridad en los establecimientos de trabajo.</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</si>
  <si>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</si>
  <si>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</si>
  <si>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</si>
  <si>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ARTÍCULO 21 (Derogado por el Artículo 2 de la Ley 995 de 2005.), ARTÍCULO 27 Nota: (Declarado INEXEQUIBLE, mediante Sentencia C-105 de 1997 de la Corte Constitucional), ARTÍCULO 42. INEXEQUIBLE. De la retención del auxilio de cesantía,</t>
  </si>
  <si>
    <t>Seguridad social entre el sector público y el privado</t>
  </si>
  <si>
    <t>Por el cual se prevé la integración de la seguridad social entre el sector público y el privado y se regula el régimen prestacional de los empleados públicos y trabajadores oficiales</t>
  </si>
  <si>
    <t>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t>
  </si>
  <si>
    <t>Administración del personal</t>
  </si>
  <si>
    <t>Por el cual se modifican las normas que regulan la administración del personal civil y se dictan otras disposiciones</t>
  </si>
  <si>
    <r>
      <rPr>
        <u/>
        <sz val="11"/>
        <color rgb="FF1155CC"/>
        <rFont val="Arial, sans-serif"/>
      </rPr>
      <t>Modificado por el Decreto 3074 de 1968 y otras normas sobre administración del personal civil.</t>
    </r>
  </si>
  <si>
    <t>Mayra Liseth Gómez Quiroz</t>
  </si>
  <si>
    <t>Contratista - Gestión del Talento humano</t>
  </si>
  <si>
    <t>Fecha: 22/05/2026</t>
  </si>
  <si>
    <t>Racionalización de Trámites
Servicio al Ciudadano
Control interno</t>
  </si>
  <si>
    <t>Servicio al ciudadano</t>
  </si>
  <si>
    <t>Manual de Servicio a la Ciudadanía del
Distrito Capital Vs 3</t>
  </si>
  <si>
    <t>Secretaria General Alcaldía Mayor de Bogotá</t>
  </si>
  <si>
    <t>Lineamientos para la implementación de la actualización del Manual de Servicio a la Ciudadanía – versión 3 en las entidades y organismos del Distrito Capital.</t>
  </si>
  <si>
    <t>Instrumento Reporte Pública de Política Pública de Servicio a la Ciudadanía.
Manual de servicio a la ciudadanía FUGA.</t>
  </si>
  <si>
    <t>Programas de Transparencia y Etica Pública</t>
  </si>
  <si>
    <t>Presidencia de la
República</t>
  </si>
  <si>
    <t>Por el cual se reglamenta el artículo 73 de la Ley 1474 de 2011, modificado por el artículo 31 de la Ley 2195 de 2022, en lo relacionado con los Programas de Transparencia y Ética Pública</t>
  </si>
  <si>
    <t>Programa de Transparencia y Ética Pública"</t>
  </si>
  <si>
    <t>Manual Operativo del rol de Defensor de la Ciudadanía</t>
  </si>
  <si>
    <t>Por la cual se actualiza el Manual Operativo del Defensor de la Ciudadanía en el Distrito Capital</t>
  </si>
  <si>
    <t xml:space="preserve">La presente Resolución rige a partir del día siguiente a la fecha de su publicación 17-05-2024 </t>
  </si>
  <si>
    <t>Manual Operativo del Modelo Distrital de Relacionamiento Integral con la Ciudadanía</t>
  </si>
  <si>
    <t>Por la cual se adopta el Manual Operativo del Modelo Distrital de Relacionamiento Integral con la Ciudadanía</t>
  </si>
  <si>
    <t xml:space="preserve">La presente Resolución rige a partir del día siguiente a la fecha de su publicación 02-01-2024 </t>
  </si>
  <si>
    <t xml:space="preserve">Directrices para las denuncias por posibles actos por corrupción </t>
  </si>
  <si>
    <t xml:space="preserve">Secretaría General alcaldía Mayor de Bogotá y y Secretaría Jurídica Distrital </t>
  </si>
  <si>
    <t>La presente deja sin efectos la Directiva Conjunta 001 de 2021.</t>
  </si>
  <si>
    <t>Procedimiento para la atención de la ciudadanía y gestión de pqrs</t>
  </si>
  <si>
    <t>Atención a la ciudadanía y Política Pública Distrital de Servicio a la Ciudadanía</t>
  </si>
  <si>
    <t>Por medio del cual se adopta la Política Pública de Discapacidad para Bogotá D.C. 2023-2034</t>
  </si>
  <si>
    <t>Regulación del Derecho Fundamental de Petición</t>
  </si>
  <si>
    <t>Secretaria Jurídica Distrital</t>
  </si>
  <si>
    <t>Derecho de petición / Incidencias disciplinarias frente al incumplimiento a la atención y/o respuesta dentro de los términos legales a las peticiones</t>
  </si>
  <si>
    <t>Gestión de peticiones identificadas a través de redes sociales en las Entidades Distritales</t>
  </si>
  <si>
    <t>Lineamientos para la gestión de peticiones identificadas a través de redes sociales en las Entidades Distritales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</si>
  <si>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</si>
  <si>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</si>
  <si>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</si>
  <si>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Racionalización de trámites, con el fin de facilitar, agilizar y garantizar el acceso al ejercicio de los derechos de las personas, el cumplimiento de sus obligaciones, combatir la corrupción y fomentar la competitividad.</t>
  </si>
  <si>
    <t>Estándares y directrices para publicar información señalada en la Ley 1712 del 2014 y se definen los requisitos materia de acceso a la información publica, accesibilidad web, seguridad digital y datos abiertos</t>
  </si>
  <si>
    <t xml:space="preserve">Ministerio de las TIC.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</si>
  <si>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</si>
  <si>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</si>
  <si>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Beneficios otorgados a los veteranos de la Fuerza Pública y se dictan otras disposiciones.</t>
  </si>
  <si>
    <t>Por medio de la cual se reconoce, rinde homenaje y se otorgan beneficios a los veteranos de la Fuerza Pública y se dictan otras disposiciones.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</si>
  <si>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</si>
  <si>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</si>
  <si>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Informes consolidados de PQRS</t>
  </si>
  <si>
    <t>Implementación formato de elaboración y presentación de informes de quejas y reclamos</t>
  </si>
  <si>
    <t>Procedimiento para la atención de la ciudadanía y gestión de pqrs
Informes de gestión de pqrs</t>
  </si>
  <si>
    <t>Decreto Único Reglamentario del Sector Justicia y del Derecho, relacionado con la presentación, tratamiento y radicación de las peticiones presentadas verbalmente</t>
  </si>
  <si>
    <t>Directrices relacionadas con la atención de denuncias y/o quejas por posibles actos de corrupción.</t>
  </si>
  <si>
    <t>Política pública de participación democrática</t>
  </si>
  <si>
    <t xml:space="preserve">Por la cual se dictan disposiciones en materia de promoción y protección  del  derecho a la participación democrática. </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</si>
  <si>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</si>
  <si>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</si>
  <si>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Ley de Transparencia y del Derecho de Acceso a la Información Pública Nacional </t>
  </si>
  <si>
    <t xml:space="preserve">Decreto </t>
  </si>
  <si>
    <t xml:space="preserve"> Norma Técnica Colombiana de accesibilidad en los espacios físicos</t>
  </si>
  <si>
    <t>INCONTEC</t>
  </si>
  <si>
    <t xml:space="preserve">Establece los criterios y los requisitos generales de accesibilidad y señalización al medio físico requeridos en los espacios físicos de acceso al ciudadano. </t>
  </si>
  <si>
    <t>Manual de Servicio a la ciudadanía del Distritro Capital 
Manual de Servicio a la ciudadanía 
Politica Pública de servicio a la ciudadania</t>
  </si>
  <si>
    <t>Plan Anticorrupción Atención al Ciudadano
Oficina de quejas, sugerencias y reclamos</t>
  </si>
  <si>
    <t>Política de gestión social y servicio a la ciudadanía</t>
  </si>
  <si>
    <t>Por la cual se establecen las disposiciones para garantizar el pleno ejercicio de los derechos de las personas con discapacidad</t>
  </si>
  <si>
    <t>Por la cual personales. se dictan disposiciones generales para la protección de datos</t>
  </si>
  <si>
    <t>Presentación de solicitudes, quejas o reclamos, atención especial a infantes, mujeres gestantes, personas en situación de atención especial</t>
  </si>
  <si>
    <t>Modificado por Decreto 2106 de 2019</t>
  </si>
  <si>
    <t>SDQS</t>
  </si>
  <si>
    <t>Estandarización de la información de identificación, caracterización, ubicación y contacto de los ciudadanos y ciudadanas que capturan las entidades del Distrito Capital.</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</si>
  <si>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</si>
  <si>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Por la cual se expide el Código de Procedimiento Administrativo y de lo Contencioso Administrativo</t>
  </si>
  <si>
    <t>Modificado por Decreto 1463 de 2022
Modificado por Ley 2220 de 2022
Adicionado por Ley 2195 de 2022
Modificado por Ley 2195 de 2022
Modificado por Ley 2080 de 2021
Modificado por Decreto 403 de 2020</t>
  </si>
  <si>
    <t>Documento</t>
  </si>
  <si>
    <t>CONPES 3649 del 15 de marzo de 2010 del Programa Nacional de Servicio al Ciudadano, Política Nacional de Servicio al Ciudadano.</t>
  </si>
  <si>
    <t>Por el cual se crea el Sistema Nacional de Servicio al Ciudadano.</t>
  </si>
  <si>
    <t xml:space="preserve">Los artículos 8, 9 y 11  (Derogado parcialmente Decreto 1002 de 2022)
</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</si>
  <si>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</si>
  <si>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</si>
  <si>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
Articulo 4 (Modificado por el Decreto 19 de 2012, Art. 26)
Articulo 9 (Derogado por el Art. 309 de la Ley 1437 de 2011)
Articulo 16 (Modificado por el Art. 7 del Decreto 2106 de 2019)
Articulo 24 (Modificado por el Decreto 19 de 2012, Art. 36)
Articulo 29 y 30 (Derogado por el Art. 14 de la Ley 1447 de 2011)
</t>
  </si>
  <si>
    <t>Asamblea Nacional Constituyente</t>
  </si>
  <si>
    <r>
      <rPr>
        <sz val="11"/>
        <color theme="1"/>
        <rFont val="Arial"/>
      </rPr>
      <t>Constitución</t>
    </r>
    <r>
      <rPr>
        <u/>
        <sz val="11"/>
        <color theme="1"/>
        <rFont val="Arial"/>
      </rPr>
      <t xml:space="preserve"> </t>
    </r>
    <r>
      <rPr>
        <sz val="11"/>
        <color theme="1"/>
        <rFont val="Arial"/>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</si>
  <si>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</si>
  <si>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 xml:space="preserve">Cargo y/o Rol: </t>
  </si>
  <si>
    <t xml:space="preserve">Cargo y/o Rol </t>
  </si>
  <si>
    <t xml:space="preserve">Fecha: </t>
  </si>
  <si>
    <t xml:space="preserve">Comentarios </t>
  </si>
  <si>
    <t xml:space="preserve">Fecha : </t>
  </si>
  <si>
    <t>Contol Interno Disciplinario</t>
  </si>
  <si>
    <t>CRONOGRAMA MESAS DE TRABAJO SIPROJ-WEB 2024 y SOLICITUD ACTUALIZACIÓN Y ACTIVACIÓN DE USUARIOS</t>
  </si>
  <si>
    <t>Secretaría Jurídica Distrital - Dirección Distrital de Asuntos Disciplinarios</t>
  </si>
  <si>
    <t>Lineamiento indagación previa: procedencia, Objetivo y trámite.</t>
  </si>
  <si>
    <t>Por medio de la cual se reforma el Código de Procedimiento Administrativo y de lo Contencioso Administrativo - Ley 1437 de 2011 - y se dictan otras disposiciones en materia de descongestión en los procesos que se tramitan ante la jurisdicción</t>
  </si>
  <si>
    <t>Implementación del Decreto 610 de 2023</t>
  </si>
  <si>
    <t>Falta disciplinaria, conflicto de intereses, inhabilidades e incompatibilidades.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</si>
  <si>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</si>
  <si>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</si>
  <si>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</si>
  <si>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</si>
  <si>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SECRETARI JURIDICA DISTRITAL BOGOTA DC</t>
  </si>
  <si>
    <t>Metodologia del proceso disciplinario - Guia basica sobre el procedimiento contenido en la Ley 1952 de 2019.</t>
  </si>
  <si>
    <t>El principio de favorabilidad en el Código General Disciplinario</t>
  </si>
  <si>
    <t>Gestión documental, custodia y archivo del expediente en el proceso disciplinario.</t>
  </si>
  <si>
    <t>Notificaciones y comunicaciones dentro del proceso disciplinario - Lry 1952 de 2019-</t>
  </si>
  <si>
    <t>Alcance circular 044 del 23 de agosto del 2022, sobre la segunda instancia y doble conformidad.</t>
  </si>
  <si>
    <t>Procedimiento disciplinario segunda instancia y doble conformidad.</t>
  </si>
  <si>
    <t>La aceptación de cargos en el código general disciplinario- Ley 1952 de 2019.</t>
  </si>
  <si>
    <t>Medidas cautelares en el proceso disciplinario</t>
  </si>
  <si>
    <t>Por la cual adiciona el Manual Distrital de Procesos y Procedimientos Disciplinarios para la aplicación del Código General Disciplinario</t>
  </si>
  <si>
    <t>Abordaje disciplinario con enfoque de género y de derechos en casos de violencia y discriminación contra las servidoras y/o colaboradores del distrito capital</t>
  </si>
  <si>
    <t>Cicrular</t>
  </si>
  <si>
    <t>Derecho de petición/incidencias disciplinarias frente al incumplimiento a la atención y/o respuesta dentro de los terminos legales a las peticiones.</t>
  </si>
  <si>
    <t>Lineamientos organizacionales para la adecuación de las unidades u oficinas de instrucción y juzgamiento de control disciplinario interno en las entidades públicas.</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</si>
  <si>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</si>
  <si>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</si>
  <si>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Por medio de la cual se adoptan medidas en materia de transparencia, prevención y lucha contra la corrupción y se dictan oras disposiciones</t>
  </si>
  <si>
    <t>Rige a partir de su publicación y deroga las disposiciones que le sean contrarias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</si>
  <si>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</si>
  <si>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</si>
  <si>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</si>
  <si>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</si>
  <si>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</si>
  <si>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Plan Nacional de Desarrollo</t>
  </si>
  <si>
    <t>Código general disciplinario</t>
  </si>
  <si>
    <t>Alcaldía Mayor de Bogotá DC</t>
  </si>
  <si>
    <t>Por medio del cual se establece la estructura organizacional de la Secretaría Jurídica Distrital, y se dictan otras disposiciones</t>
  </si>
  <si>
    <t>SECRETARIA GENERAL ALCALDIA DE BOGOTA DC</t>
  </si>
  <si>
    <t>Por la cual se actualiza el “Manual Distrital de Procesos y Procedimientos Disciplinarios” para las entidades distritales a las que se aplica el Código Disciplinario Único</t>
  </si>
  <si>
    <t>Aplicación como norma orientadora y supletiva en materia de terminos procesales, práctica de pruebas, desarrollo de diligencias y gestión procesal no regulada en el Código Disciplinario Único.</t>
  </si>
  <si>
    <t>Contratación</t>
  </si>
  <si>
    <t>LEY</t>
  </si>
  <si>
    <t>Por medio de la cual se introducen medidas para la eficiencia y la transparencia en la Ley 80 de 1993 y se dictan otras disposiciones generales sobre la contratación con Recursos Públicos.</t>
  </si>
  <si>
    <t>DIRECTIVA</t>
  </si>
  <si>
    <t>Implementación Control Disciplinario Interno</t>
  </si>
  <si>
    <t>Por medio del cual se adoptan medidas para prevenir, corregir y sancionar el acoso laboral y otros hostigamientos en el marco de las relaciones de trabajo</t>
  </si>
  <si>
    <t>Por medio de la cual se aprueba la "Convención de las Naciones Unidas contra la Corrupción", adoptada por la Asamblea General de las Naciones Unidas,</t>
  </si>
  <si>
    <t>Aplicación al contexto propio de la conducta a investigar o investigada</t>
  </si>
  <si>
    <t>Por la cual se expiden normas que regulan el empleo público, la carrera administrativa, gerencia pública y se dictan otras disposiciones.</t>
  </si>
  <si>
    <t>DECRETO</t>
  </si>
  <si>
    <t>"Por el cual se adoptan las estrategias, metodologías, técnicas y mecanismos de carácter administrativo y organizacional en materia disciplinaria para las entidades distritales a las que es aplicable el Código Disciplinario Único"</t>
  </si>
  <si>
    <t>Por la cual se expide el Código de Procedimiento Penal.</t>
  </si>
  <si>
    <t>Por el cual se expide el código de policía de Bogotá D.C.</t>
  </si>
  <si>
    <t>Directiva Presidencial</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</si>
  <si>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</si>
  <si>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</si>
  <si>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Por la cual se expide el Código de Procedimiento Penal</t>
  </si>
  <si>
    <t>Por la cual se expide el Código Penal</t>
  </si>
  <si>
    <t>Inhabilidades e incompatibilidades.</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</si>
  <si>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</si>
  <si>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Aplicación del Artículo 113 en materia de inhabilidad e incompatibilidad para contratar.</t>
  </si>
  <si>
    <t>Por la cual se dictan normas tendientes a preservar la moralidad en la Administración Pública y se fijan disposiciones con el fin de erradicar la corrupción administrativa.</t>
  </si>
  <si>
    <t>Régimen de inhabilidades e incompatibilidades en materia de contratación estatal.</t>
  </si>
  <si>
    <t>Aplicación de tratados interrnacionales de derechos humanos y conveniso internacionalesde la OIT, por el Bloque de Constitucionalidad</t>
  </si>
  <si>
    <t>Raúl Andrés Gutiérrez Sánchez</t>
  </si>
  <si>
    <t>Fortalecimiento Organizacional y Simplificación de Procesos
  Seguimiento y Evaluación del Desempeño Institucional
  Control Interno</t>
  </si>
  <si>
    <t>Gestión de Mejora</t>
  </si>
  <si>
    <t>Departamento Administrativo de la Función Pública DAFP</t>
  </si>
  <si>
    <t>100-003</t>
  </si>
  <si>
    <t>Apoyo coordinado e integrado para la buena administración pública de las entidades territoriales.</t>
  </si>
  <si>
    <t>GM-CA-01 Proceso gestión de mejora 
  - GM-FT-11 Plan Implementación y Sostenibilidad 
  - GM-PD-05 Procedimiento Autoevaluación de la gestión institucional</t>
  </si>
  <si>
    <t>GM-CA-01 Proceso gestión de mejora 
  GM-PO-01 Política de Administración de Riesgos
  GM-FT-10-Matriz de Riesgos Institucional</t>
  </si>
  <si>
    <t>Por medio del cual se dictan lineamientos para el Sistema Distrital de Planeación, la creación de planes de desarrollo, se garantiza la participación ciudadana en el Distrito Capital y se dictan otras disposiciones</t>
  </si>
  <si>
    <t>Por medio del cual se reglamenta el Sistema Distrital de Planeación, y se dictan otras disposiciones</t>
  </si>
  <si>
    <t>Estandarización de procesos transversales de la gestión Distrital</t>
  </si>
  <si>
    <t>Guía Técnica</t>
  </si>
  <si>
    <t>Documento Técnico</t>
  </si>
  <si>
    <t>SARLAFT Lineamiento para implementar el Sistema de Administración de Riesgos Lavado de Activos y Financiación del Terrorismo en las Entidades del Distrito</t>
  </si>
  <si>
    <t>Lineamiento para implementar el Sistema de Administración de Riesgos Lavado de Activos y Financiación del Terrorismo en las Entidades del Distrito</t>
  </si>
  <si>
    <t>Matriz de riesgos de la FUGA</t>
  </si>
  <si>
    <t>Guía para la construcciónde mapas de aseguramiento</t>
  </si>
  <si>
    <t>En esta publicación se cuenta con la "Guía para la construcción de mapas de aseguramiento" y el "Formato Lineas de Defensa y mapa de aseguramiento".</t>
  </si>
  <si>
    <t>Mapa de aseguramiento</t>
  </si>
  <si>
    <t>Guia para la Gestión Integral del Riesgo en Entidades Publicas V7</t>
  </si>
  <si>
    <t>El Departamento Administrativo de la Función Pública, como entidad técnica, estratégica y transversal del Gobierno nacional, en articulación con la Secretaría de Transparencia y el Ministerio de Tecnologías de la Información y las Comunicaciones (MINTIC) pone a disposición de las entidades la metodología para la gestión integral del riesgo, la cual se actualiza con la incorporación de los lineamientos para la identificación y tratamiento de los riesgos a la integridad pública, de acuerdo con el componente programático denominado Estrategia Institucional para la Lucha Contra la Corrupción, temática 1 Administración del Riesgo desplegado en el Anexo Técnico de los Programas de Transparencia y Ética Pública, en cumplimiento de lo establecido en la Ley 2195 de 20221 y el Decreto 1122 de 20242 , reglamentación que modifica el capítulo relacionado con riesgos asociados a posibles actos de corrupción descrito en la versión 6 de la guía. De igual forma, en materia de seguridad de la información se incluyen las actualizaciones pertinentes para la gestión de estos riesgos de forma articulada, de acuerdo con esquema metodológico general.</t>
  </si>
  <si>
    <t>Matriz de riesgos de la FUGA
GM-PO-01 Politica de Administracion del Riesgos</t>
  </si>
  <si>
    <t>AJUSTADA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</si>
  <si>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</si>
  <si>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</si>
  <si>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Lineamientos Internos</t>
  </si>
  <si>
    <t>Política</t>
  </si>
  <si>
    <t>Política de Administración del Riesgo V5</t>
  </si>
  <si>
    <t xml:space="preserve">Lineamientos para la identificación, análisis, valoración y el tratamiento de los riesgos positivos o negativos que pudieran afectar la misión y el desempeño de los objetivos institucionales, en el marco de los procesos institucionales </t>
  </si>
  <si>
    <t>Aprobado en Comité Institucional de Coordinación de Control Interno de agosto de 2024</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</si>
  <si>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</si>
  <si>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</si>
  <si>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</si>
  <si>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</si>
  <si>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</si>
  <si>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</si>
  <si>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</si>
  <si>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GM-PO-01 Política de Administración de Riesgos
  GM-FT-10- Matriz de Riesgos Institucional
  -GM-PD-05 Procedimiento Autoevaluación de la gestión institucional</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</si>
  <si>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</si>
  <si>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</si>
  <si>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</si>
  <si>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GM-CA-01 Proceso gestión de mejora y procedimientos asociados
  GM-FT-11 Plan Implementación y Sostenibilidad MIPG
  . Plan de Mejoramiento del Sistema de Control Interno
  - GM-PD-05 Procedimiento Autoevaluación de la gestión institucional</t>
  </si>
  <si>
    <t>189 - 2020</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</si>
  <si>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</si>
  <si>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</si>
  <si>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</si>
  <si>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</si>
  <si>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</si>
  <si>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</si>
  <si>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</si>
  <si>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</si>
  <si>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</si>
  <si>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</si>
  <si>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</si>
  <si>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GM-CA-01 Proceso gestión de mejora 
  GM-FT-11 Plan Implementación y Sostenibilidad MIPG
  . Plan de Mejoramiento del Sistema de Control Interno
  - GM-PD-01 Procedimiento Planes de Mejoramiento</t>
  </si>
  <si>
    <t>Identificación y declaración de conflicto de intereses en el sector público colombiano V2</t>
  </si>
  <si>
    <t>Aplica todo el documento, emitido el marco de la Política de Integridad . Manual MIPG V2</t>
  </si>
  <si>
    <t>112 - 2019</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</si>
  <si>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</si>
  <si>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</si>
  <si>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</si>
  <si>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GM-FT-08 Listado maestro de documentos
  - GM-FT-11 Plan Implementación y Sostenibilidad MIPG
  . Plan de Mejoramiento del Sistema de Control Interno
  - GM-PD-05 Procedimiento Autoevaluación de la gestión institucional</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</si>
  <si>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</si>
  <si>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</si>
  <si>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</si>
  <si>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</si>
  <si>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</si>
  <si>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</si>
  <si>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</si>
  <si>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</si>
  <si>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</si>
  <si>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</si>
  <si>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</si>
  <si>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</si>
  <si>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</si>
  <si>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</si>
  <si>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"Por la cual se dictan normas orientadas a fortalecer los mecanismos de prevención, investigación y sanción de actos de corrupción y la efectividad del control de la gestión pública".</t>
  </si>
  <si>
    <t>Modificada por la ley 2195 de 2022 en los Articulos 34, 34-1, 34-2, 34-3, 34-4, 34-5, 34-6 y 34-7</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</si>
  <si>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</si>
  <si>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</si>
  <si>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</si>
  <si>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</si>
  <si>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</si>
  <si>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</si>
  <si>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</si>
  <si>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</si>
  <si>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</si>
  <si>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</si>
  <si>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Seguimiento y Evaluación del Desempeño Institucional
Control interno</t>
  </si>
  <si>
    <t>Evaluación Independiente de la gestión</t>
  </si>
  <si>
    <t>Trámite del Plan de Mejoramiento que presentan los sujetos de vigilancia y control a la gestión fiscal de Contraloría de Bogotá D.C.</t>
  </si>
  <si>
    <t>DISTRITAL</t>
  </si>
  <si>
    <t>CONTRALORÍA GENERAL DE LA NACION</t>
  </si>
  <si>
    <t>RESOLUCIÓN REGLAMENTARIA</t>
  </si>
  <si>
    <t>Por la cual se reglamenta el trámite del Plan de Mejoramiento que presentan los sujetos de vigilancia y control a la gestión fiscal de Contraloría de Bogotá D.C., se adopta un nuevo procedimiento interno y se dictan otras disposiciones.</t>
  </si>
  <si>
    <t xml:space="preserve">Formulación, ejecución y seguimiento del plan anual de auditoría por vigencia. </t>
  </si>
  <si>
    <t>Sector Gestión Pública</t>
  </si>
  <si>
    <t>ALCALDÍA MAYOR DE BOGOTÁ</t>
  </si>
  <si>
    <t xml:space="preserve">
Por medio del cual se expide el Decreto Único del Sector Gestión Pública</t>
  </si>
  <si>
    <t>El presente decreto rige a partir del día siguiente a la fecha de su publicación en el Registro Distrital, deroga el Decreto 221 de 2023 y demás normatividad que le sea contraria.</t>
  </si>
  <si>
    <t>Decreto Único Distrital del Sector Gestión Jurídica</t>
  </si>
  <si>
    <t>Por medio del cual se expide el Decreto Único Distrital del Sector Gestión Jurídica</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</si>
  <si>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</si>
  <si>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Consejo Asesor del Gobierno Nacional en materia de control interno de las entidades del orden nacional y territorial</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</si>
  <si>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</si>
  <si>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</si>
  <si>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Modifica la estructura del Departamento Nacional de Planeación</t>
  </si>
  <si>
    <t>PRESIDENCIA DE LA REPÚBLICA</t>
  </si>
  <si>
    <t>Por el cual se modifica la estructura del Departamento Nacional de Planeación</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</si>
  <si>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</si>
  <si>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Matriz de reporte de información</t>
  </si>
  <si>
    <t xml:space="preserve"> Seguimiento a la estrategia de racionalización de trámites a través del Sistema Único de Información de Trámites – SUIT.</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</si>
  <si>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</si>
  <si>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</si>
  <si>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</si>
  <si>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</si>
  <si>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</si>
  <si>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</si>
  <si>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</si>
  <si>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</si>
  <si>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</si>
  <si>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</si>
  <si>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 
Hace parte del tema en mención la Resolución 485 de 2023 de Septiembre 14 "Por la cual se modifica el capítulo VII de la Resolución 104 de 2018 “Por la cual se establecen los parámetros para la administración, seguridad y la gestión de la información jurídica a través de los Sistemas de Información Jurídica".</t>
  </si>
  <si>
    <t xml:space="preserve">Artículo 1°.- Modificar el artículo 30 de la Resolución 104 de 2018, el cual quedará así:.
</t>
  </si>
  <si>
    <t>Articulación del Control Interno con las funciones de la Contraloría General de la República</t>
  </si>
  <si>
    <t xml:space="preserve">403 </t>
  </si>
  <si>
    <t>Por el cual se dictan normas para la correcta implementación del Acto Legislativo 04 de 2019 y el fortalecimiento del control fiscal</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</si>
  <si>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</si>
  <si>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</si>
  <si>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</si>
  <si>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</si>
  <si>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</si>
  <si>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</si>
  <si>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Modificado por el Decreto 635 de 2023.</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</si>
  <si>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</si>
  <si>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</si>
  <si>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</si>
  <si>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Decreto 1605 de 2019 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</si>
  <si>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</si>
  <si>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</si>
  <si>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</si>
  <si>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</si>
  <si>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</si>
  <si>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</si>
  <si>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Competencias funcionales para las áreas o procesos transversales de las entidades públicas</t>
  </si>
  <si>
    <t>Por medio de la cual se adopta el catálogo de competencias funcionales para las áreas o procesos transversales de las entidades públicas</t>
  </si>
  <si>
    <t>Se actualiza el Modelo Integrado de Planeación y Gestión del que trata el Título 22 de la Parte 2 del Libro 2 del Decreto 1083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</si>
  <si>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</si>
  <si>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</si>
  <si>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</si>
  <si>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Procedimiento para la evaluación del control interno contable</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</si>
  <si>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</si>
  <si>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</si>
  <si>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Establece medidas para el fortalecimiento del Sistema de Control Interno</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</si>
  <si>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</si>
  <si>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</si>
  <si>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</si>
  <si>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</si>
  <si>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</si>
  <si>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</si>
  <si>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 xml:space="preserve">Sucedida por los Planes Nacionales de Desarrollo posteriores (Leyes 1955 de 2019 y 2294 de 2023). Varios de sus artículos fueron derogados expresamente por la Ley 1955 de 2019 y la Ley 2294 de 2023 </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</si>
  <si>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</si>
  <si>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</si>
  <si>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</si>
  <si>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Adicionado por Decreto 763 de 2024</t>
  </si>
  <si>
    <t>Decreto Único Reglamentario del Sector Función Pública</t>
  </si>
  <si>
    <t xml:space="preserve">1083 </t>
  </si>
  <si>
    <t>Por medio del cual se expide el Decreto Único Reglamentario del Sector de Función Pública.</t>
  </si>
  <si>
    <t xml:space="preserve">Compilatorio </t>
  </si>
  <si>
    <t xml:space="preserve">Auditoría de cumplimiento del sistema de gestión de la seguridad y salud en el trabajo. SG-SST. </t>
  </si>
  <si>
    <t xml:space="preserve">Modificado por Decreto 720 de 2024,
Decreto 0234 de 2026 Artículo 1. SUBROGACIÓN DE UN CAPÍTULO DEL DECRETO 1072 DE 2015. Subróguese el Capítulo 7 del Título 2 de la Parte 2 del Libro 2 del Decreto 1072 de 2015, Único Reglamentario del Sector Trabajo
</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</si>
  <si>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</si>
  <si>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</si>
  <si>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</si>
  <si>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</si>
  <si>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</si>
  <si>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</si>
  <si>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</si>
  <si>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</si>
  <si>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</si>
  <si>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</si>
  <si>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 xml:space="preserve">Circular Secretaría General 10 de 2015 y Circular Secretaría General  116 de 2015 </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</si>
  <si>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</si>
  <si>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</si>
  <si>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</si>
  <si>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</si>
  <si>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</si>
  <si>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</si>
  <si>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</si>
  <si>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</si>
  <si>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</si>
  <si>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Reglamentado parcialmente por Decreto 1122 de 2024 Presidencia de la Republica</t>
  </si>
  <si>
    <t xml:space="preserve">Crea el acta de informe de gestión </t>
  </si>
  <si>
    <t xml:space="preserve">951 </t>
  </si>
  <si>
    <t>Por la cual se crea el acta de informe de gestión.</t>
  </si>
  <si>
    <t>Informes de evaluación de gestión de las dependencias</t>
  </si>
  <si>
    <t>Adopta el Sistema de Gestión de Calidad</t>
  </si>
  <si>
    <t>CONCEJO DE BOGOTÁ</t>
  </si>
  <si>
    <t>ACUERDO</t>
  </si>
  <si>
    <t xml:space="preserve">122 </t>
  </si>
  <si>
    <r>
      <rPr>
        <b/>
        <sz val="11"/>
        <color theme="1"/>
        <rFont val="Arial"/>
      </rPr>
      <t>"</t>
    </r>
    <r>
      <rPr>
        <sz val="11"/>
        <color theme="1"/>
        <rFont val="Arial"/>
      </rPr>
      <t xml:space="preserve">Por el cual se adopta en Bogotá, D.C. el sistema de gestión de la calidad creado por la Ley 872 de 2003" </t>
    </r>
  </si>
  <si>
    <t>Derecho de autor y los derechos conexos, en lo referente a utilización de programas de ordenador</t>
  </si>
  <si>
    <t>Respeto al derecho de autor y los derechos conexos, en lo referente a utilización de programas de ordenador (software)</t>
  </si>
  <si>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</si>
  <si>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</si>
  <si>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</si>
  <si>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</si>
  <si>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</si>
  <si>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</si>
  <si>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</si>
  <si>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</si>
  <si>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</si>
  <si>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</si>
  <si>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</si>
  <si>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</si>
  <si>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</si>
  <si>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</si>
  <si>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</si>
  <si>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</si>
  <si>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</si>
  <si>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</si>
  <si>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</si>
  <si>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</si>
  <si>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Participación Ciudadana en la Gestión Pública</t>
  </si>
  <si>
    <t>Transformación cultural para la revitalización del centro</t>
  </si>
  <si>
    <t xml:space="preserve">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   
Vigencias y Derogatorias. El presente Acuerdo rige a partir de la fecha de su publicación, modifica las disposiciones en él señaladas y deroga expresamente los Acuerdos Distritales 37 de 1999 y 670 de 2017; los artículos 3 y 4 del Acuerdo Distrital 273 de 2007; el artículo 2 del Acuerdo 138 de 2004; el Acuerdo Distrital 761 de 2020 salvo los artículos 24, 31, 43, 54, 57, 70, 71, 77, 78, 83, 86, 87, 88, 89, 95, 102, 104, 109, 117, 125, 130, 133, 140, 141, 145 y el Acuerdo 645 de 2016 salvo sus artículos 74, 78, 119, 128 y 136.
 </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</si>
  <si>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</si>
  <si>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</si>
  <si>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 xml:space="preserve">Vigente.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</si>
  <si>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</si>
  <si>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</si>
  <si>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</si>
  <si>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</si>
  <si>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Norma que reglamenta el Acuerdo 813 frente a las convocatorias en el Programa Distrital de Estímulos - PDE, eventos artísticos,  formación artística y cultural der personas con discapacidad </t>
  </si>
  <si>
    <t>Alcaldia Mayor de bogotá</t>
  </si>
  <si>
    <t>Vigete</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</si>
  <si>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</si>
  <si>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Norma de impacto Distrital en relación con el PEMP</t>
  </si>
  <si>
    <t>Ministerio de Cultura</t>
  </si>
  <si>
    <t>Resolucion</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</si>
  <si>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</si>
  <si>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</si>
  <si>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</si>
  <si>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</si>
  <si>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</si>
  <si>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</si>
  <si>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</si>
  <si>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</si>
  <si>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</si>
  <si>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</si>
  <si>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</si>
  <si>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</si>
  <si>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</si>
  <si>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</si>
  <si>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</si>
  <si>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</si>
  <si>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</si>
  <si>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</si>
  <si>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</si>
  <si>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</si>
  <si>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</si>
  <si>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 xml:space="preserve">El Congreso de Colombia </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</si>
  <si>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</si>
  <si>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</si>
  <si>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</si>
  <si>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</si>
  <si>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Distrital </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</si>
  <si>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</si>
  <si>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</si>
  <si>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</si>
  <si>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 xml:space="preserve">El Presidente de la República de Colombia, </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</si>
  <si>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</si>
  <si>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</si>
  <si>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</si>
  <si>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concejo de Bogotá D.C.</t>
  </si>
  <si>
    <t>"Por medio del cual se adopta el Plan de desarrollo económico, social, ambiental y de obras públicas del Distrito Capital 2020-2024 “Un nuevo contrato social y ambiental para la Bogotá del siglo XXI”</t>
  </si>
  <si>
    <t xml:space="preserve">Derogado por el Acuerdo Distrital 927 de 2024, salvo los artículos 24, 31, 43, 54, 57, 70, 71, 77, 78, 83, 86, 87, 88, 89, 95, 102, 104, 109, 117, 125, 130, 133, 140, 141 y 145.  </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</si>
  <si>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</si>
  <si>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</si>
  <si>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</si>
  <si>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</si>
  <si>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</si>
  <si>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</si>
  <si>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</si>
  <si>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</si>
  <si>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</si>
  <si>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</si>
  <si>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</si>
  <si>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</si>
  <si>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</si>
  <si>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</si>
  <si>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</si>
  <si>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</si>
  <si>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</si>
  <si>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</si>
  <si>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</si>
  <si>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</si>
  <si>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</si>
  <si>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</si>
  <si>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</si>
  <si>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</si>
  <si>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</si>
  <si>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</si>
  <si>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</si>
  <si>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</si>
  <si>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</si>
  <si>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</si>
  <si>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</si>
  <si>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</si>
  <si>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</si>
  <si>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</si>
  <si>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</si>
  <si>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</si>
  <si>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</si>
  <si>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</si>
  <si>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</si>
  <si>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</si>
  <si>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</si>
  <si>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</si>
  <si>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</si>
  <si>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</si>
  <si>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</si>
  <si>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</si>
  <si>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</si>
  <si>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</si>
  <si>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</si>
  <si>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</si>
  <si>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</si>
  <si>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</si>
  <si>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</si>
  <si>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</si>
  <si>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</si>
  <si>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</si>
  <si>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</si>
  <si>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</si>
  <si>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</si>
  <si>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</si>
  <si>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</si>
  <si>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</si>
  <si>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</si>
  <si>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</si>
  <si>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</si>
  <si>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</si>
  <si>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</si>
  <si>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</si>
  <si>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modificado por el Decreto 397 de 2016 Alcaldía Mayor de Bogotá, D.C.</t>
  </si>
  <si>
    <t>Normativa referencia para el tratamiento de datos personales</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</si>
  <si>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</si>
  <si>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</si>
  <si>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</si>
  <si>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</si>
  <si>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</si>
  <si>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</si>
  <si>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</si>
  <si>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</si>
  <si>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</si>
  <si>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</si>
  <si>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</si>
  <si>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</si>
  <si>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</si>
  <si>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</si>
  <si>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</si>
  <si>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</si>
  <si>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</si>
  <si>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</si>
  <si>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</si>
  <si>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</si>
  <si>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</si>
  <si>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</si>
  <si>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</si>
  <si>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</si>
  <si>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</si>
  <si>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</si>
  <si>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</si>
  <si>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</si>
  <si>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</si>
  <si>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</si>
  <si>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</si>
  <si>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</si>
  <si>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</si>
  <si>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</si>
  <si>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</si>
  <si>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</si>
  <si>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</si>
  <si>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</si>
  <si>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</si>
  <si>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</si>
  <si>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</si>
  <si>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</si>
  <si>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</si>
  <si>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</si>
  <si>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</si>
  <si>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</si>
  <si>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</si>
  <si>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Gestión Documental
Control interno</t>
  </si>
  <si>
    <t xml:space="preserve">Gestión Documental </t>
  </si>
  <si>
    <t xml:space="preserve"> Unificar, actualizar y reglamentar otros aspectos técnicos adicionales, para establecer los criterios técnicos y jurídicos de la función archivística en el Estado Colombiano y fijar otras disposiciones.</t>
  </si>
  <si>
    <t>Archivo General de la Nación</t>
  </si>
  <si>
    <t>Por el cual se establece el Acuerdo Único de la Función Archivística, se definen los criterios técnicos y jurídicos para su implementación en el Estado colombiano y se fijan otras disposiciones</t>
  </si>
  <si>
    <t>Procedimiento para la gestión de documentos y archivos institucionales
Instrumentos Archivísticos elaborados, adoptados e implementados
Planes y programas de archivos y gestión documental elaborados, adoptados e implementados</t>
  </si>
  <si>
    <t>003</t>
  </si>
  <si>
    <t>Reforma del Código de Procedimiento Administrativo y de lo Contencioso Administrativo, deberes de las autoridades en la atención al público y el deber de información al público y documentos electrónicos.</t>
  </si>
  <si>
    <t>2080</t>
  </si>
  <si>
    <t>Secretaría  General Alcaldía
 Mayor de Bogotá D.C.</t>
  </si>
  <si>
    <t>Lineamientos para el manejo de expedientes y comunicaciones oficiales en razón al COVID-19.</t>
  </si>
  <si>
    <t>001</t>
  </si>
  <si>
    <t xml:space="preserve">Lineamientos para la administración de expedientes y comunicaciones oficiales. </t>
  </si>
  <si>
    <t>Gestión documental electrónica y preservación de la información</t>
  </si>
  <si>
    <t xml:space="preserve">Departamento Administrativo de la Función Publica </t>
  </si>
  <si>
    <t>2106</t>
  </si>
  <si>
    <t>Programa de Gestión Documental - PGD
Expedientes verificados.
Inventario documental actualizado con ubicación física en el Sistema de Información de Gestión Documental y base de datos de Archivo.</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</si>
  <si>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</si>
  <si>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</si>
  <si>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</si>
  <si>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</si>
  <si>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Directrices para entrega de archivos, en cualquier Soporte, con ocasión del cambio de gobierno nacional y proceso de empalme de conformidad con lo establecido en la ley 594 de 2000, ley 951 de 2005 y ley 1712 de 2014</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</si>
  <si>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</si>
  <si>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</si>
  <si>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</si>
  <si>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</si>
  <si>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</si>
  <si>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</si>
  <si>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</si>
  <si>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</si>
  <si>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</si>
  <si>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</si>
  <si>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</si>
  <si>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reglamenta parcialmente la Ley 397 de 1997, modificada por la Ley 1185 de 2008 en lo relativo al Patrimonio Cultural de la Nación de naturaleza documental archivística y la Ley 594 de 2000 y se dictan otras disposiciones</t>
  </si>
  <si>
    <t>1712</t>
  </si>
  <si>
    <t>Por medio de la cual se crea la Ley de Transparencia y del Derecho de Acceso a la Información Pública Nacional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</si>
  <si>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</si>
  <si>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</si>
  <si>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</si>
  <si>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004</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</si>
  <si>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</si>
  <si>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</si>
  <si>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</si>
  <si>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</si>
  <si>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</si>
  <si>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</si>
  <si>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</si>
  <si>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</si>
  <si>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Departamento Administrativo de la Función Pública y Archivo General de la Nación</t>
  </si>
  <si>
    <t>Organización de las Historias Laborales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</si>
  <si>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</si>
  <si>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</si>
  <si>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</si>
  <si>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</si>
  <si>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Documentos registrados, radicados y digitalizados.
Distribución y entrega de documentos.
Sistema de Información de Gestión Documental.
Sistema de Gestión de Documentos Electrónicos de Archivo - SGDEA.</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</si>
  <si>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</si>
  <si>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</si>
  <si>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Gestión Ambiental (Componente)
Control interno</t>
  </si>
  <si>
    <t>Recursos Físicos</t>
  </si>
  <si>
    <t xml:space="preserve">LEY </t>
  </si>
  <si>
    <t>Mantenimiento</t>
  </si>
  <si>
    <t>Ministerio de Minas y Energía</t>
  </si>
  <si>
    <t>Por la cual se modifica el Reglamento Técnico de Instalaciones Eléctricas (RETIE)</t>
  </si>
  <si>
    <t>Plan Anual de Mantenimiento</t>
  </si>
  <si>
    <t>Ambiente PIGA</t>
  </si>
  <si>
    <t>Secretaría Distrital de Ambiente</t>
  </si>
  <si>
    <t xml:space="preserve"> Por la cual se adopta la guía técnica para la formulación del Plan Institucional de Gestión Ambiental (PIGA), y se dictan lineamientos para su concertación, implementación, evaluación, control y seguimiento, y otras disposiciones</t>
  </si>
  <si>
    <t>Plan Institucional de Gestión Ambiental PIGA</t>
  </si>
  <si>
    <t xml:space="preserve">Ambiente </t>
  </si>
  <si>
    <t>Interna</t>
  </si>
  <si>
    <t>“Por la cual se modifica la Resolución interna 260 de 2020 ‘Por la cual se adopta la Política Ambiental de la Fundación Gilberto Alzate Avendaño’”</t>
  </si>
  <si>
    <t xml:space="preserve">DOCUMENTO PIGA </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</si>
  <si>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</si>
  <si>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</si>
  <si>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</si>
  <si>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</si>
  <si>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</si>
  <si>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</si>
  <si>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Por la cual se establecen los requisitos mínimos de seguridad para el desarrollo de trabajo en alturas</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</si>
  <si>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</si>
  <si>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</si>
  <si>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</si>
  <si>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</si>
  <si>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</si>
  <si>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                                                                                                  Modifica: la Resolución 668 de 2016 (uso racional de bolsas plásticas)</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</si>
  <si>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</si>
  <si>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</si>
  <si>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</si>
  <si>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</si>
  <si>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</si>
  <si>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</si>
  <si>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</si>
  <si>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</si>
  <si>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</si>
  <si>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</si>
  <si>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</si>
  <si>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</si>
  <si>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</si>
  <si>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</si>
  <si>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</si>
  <si>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Por medio del cual se establecen los lineamientos para la formulación e implementación de los instrumentos operativos de planeación ambiental del Distrito PACA, PAL y PIGA, y se dictan otras disposiciones</t>
  </si>
  <si>
    <t>Plan Institucional de Gestión Ambiental - PIGA</t>
  </si>
  <si>
    <t>Norma técnica colombiana NTC</t>
  </si>
  <si>
    <t>Código colombiano de instalaciones hidráulicas y sanitarias</t>
  </si>
  <si>
    <t>Mantenimiento - Construcciones Sismorresistentes</t>
  </si>
  <si>
    <t>Por el cual se modifica parcialmente el
Reglamento Colombiano de Construcciones
Sismorresistentes NSR-10.</t>
  </si>
  <si>
    <t>Ministerio de transportes</t>
  </si>
  <si>
    <t>Por la cual se otorgan incentivos para promover el uso de la bicicleta en el territorio nacional y se modifica el Código Nacional de Tránsito.</t>
  </si>
  <si>
    <t>Reencauche de llantas</t>
  </si>
  <si>
    <t>Por medio del cual se crea el Programa de aprovechamiento y/o valorización de llantas usadas en el Distrito Capital y se adoptan otras disposiciones</t>
  </si>
  <si>
    <t>Modificado por el Decreto 265 de 2016</t>
  </si>
  <si>
    <t>Por medio del cual se modifica el Decreto Distrital 442 de 2015 y se adoptan otras disposiciones</t>
  </si>
  <si>
    <t>Por la cual se establecen los Sistemas de Recolección Selectiva y Gestión Ambiental de Llantas Usadas y se dictan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</si>
  <si>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</si>
  <si>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</si>
  <si>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</si>
  <si>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</si>
  <si>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</si>
  <si>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</si>
  <si>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</si>
  <si>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</si>
  <si>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</si>
  <si>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</si>
  <si>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</si>
  <si>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</si>
  <si>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</si>
  <si>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</si>
  <si>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</si>
  <si>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</si>
  <si>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</si>
  <si>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</si>
  <si>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</si>
  <si>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</si>
  <si>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</si>
  <si>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</si>
  <si>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</si>
  <si>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</si>
  <si>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</si>
  <si>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</si>
  <si>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</si>
  <si>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</si>
  <si>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Plan Institucional de Gestión Ambiental - PIGA.</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</si>
  <si>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</si>
  <si>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</si>
  <si>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</si>
  <si>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</si>
  <si>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</si>
  <si>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</si>
  <si>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</si>
  <si>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</si>
  <si>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</si>
  <si>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</si>
  <si>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</si>
  <si>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</si>
  <si>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</si>
  <si>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</si>
  <si>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</si>
  <si>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</si>
  <si>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</si>
  <si>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</si>
  <si>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</si>
  <si>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</si>
  <si>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</si>
  <si>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</si>
  <si>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</si>
  <si>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</si>
  <si>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</si>
  <si>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</si>
  <si>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</si>
  <si>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</si>
  <si>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</si>
  <si>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</si>
  <si>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</si>
  <si>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</si>
  <si>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</si>
  <si>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</si>
  <si>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</si>
  <si>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</si>
  <si>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</si>
  <si>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</si>
  <si>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</si>
  <si>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</si>
  <si>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</si>
  <si>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Transporte. Transporte de mercancias peligrosas, definiciones, clasificación, marcado, etiquetado y rotulado</t>
  </si>
  <si>
    <t>Decreto Unico Reglamentario del Sector Transporte</t>
  </si>
  <si>
    <t>Ministerio de ambiente y desarrollo sostenible</t>
  </si>
  <si>
    <t>Por el cual se desarrollan parcialmente las disposiciones de la ley 2232 de 2022 sobre la reducción gradual de la producción y consumo e ciertos productos de plásticos de un solo uso, el articulo 2.2.7C.7 del Decreto 1076 de 2015 que establece las medidas tendientes a la reducción gradual de la producción y consumo de ciertos plásticos de un solo uso y se adoptan otras disposiciones</t>
  </si>
  <si>
    <t xml:space="preserve">Plan de acción PIGA </t>
  </si>
  <si>
    <t>Secretaria General</t>
  </si>
  <si>
    <t>Cumplimiento acuerdo colectivo laboral de ambito territorial 2024-2025 - ítem 20. promoción para el cumplimiento de la politica de eliminación de plasticos de un solo uso a traves del sistema de gestión ambiental que estan implementando las entidades</t>
  </si>
  <si>
    <t>Cumplimiento acuerdo colectivo laboral de ambito territorial 2024-2025 - ítem19. lineamientos para la participación de las y los servidores públicos distritales en jornadas de siembra de arboles 2025</t>
  </si>
  <si>
    <t>Función Pública</t>
  </si>
  <si>
    <t>Por medio de la cual se expide el código general disciplinario se derogan la ley 734 de 2002 y algunas disposiciones de la ley 1474 de 2011, relacionadas con el derecho disciplinario.</t>
  </si>
  <si>
    <t>Inventario anual de todos los bienes de la entidad</t>
  </si>
  <si>
    <t>Uso de bienes: manejo y responsabilidad</t>
  </si>
  <si>
    <t>modificada y reglamentada por: Decreto 704 de 1986, Decreto 305 de 1988, Decreto 1172 de 1989, Decreto 374 de 1994, Decreto 1546 de 1998, Decreto 2493 de 2004, Modificada por Decreto 126 de 2010, Modificada por Ley 1805 de 2016</t>
  </si>
  <si>
    <t>Norma Técnica Colombiana NTC  6047</t>
  </si>
  <si>
    <t>Accesivilidad al medio físico. Espacios de servicio al ciudadano en la administración pública. Requisitos</t>
  </si>
  <si>
    <t>Desde recursos físicos no se tiene el alcance para la implemetación de la norma, dado que no se cuenta con recurso humano y financiero para la aplicación y cumplimiento de cada criterio; sin embargo, las solicitudes que surjan desde atención al ciudadano deben estar acordes a la realidad institucional y la designación de BIC de orden nacional y distrital.</t>
  </si>
  <si>
    <t>Aplica para atención al ciudadano:
Manual de Servicio a la ciudadanía del Distritro Capital 
Manual de Servicio a la ciudadanía 
Politica Pública de servicio a la ciudadania</t>
  </si>
  <si>
    <t>Gestión Presupuestal y Eficiencia del Gasto Público
Control interno</t>
  </si>
  <si>
    <t>Gestión Financiera</t>
  </si>
  <si>
    <t xml:space="preserve">Plan de austeridad en el gasto distrital </t>
  </si>
  <si>
    <t>Secretaría Distrital de Hacienda y Secretario General de la Alcaldia Mayor</t>
  </si>
  <si>
    <t>Plan de austeridad en el gasto distrital 2025-2027</t>
  </si>
  <si>
    <t>Aplicación en vigencias 2025 a 2027</t>
  </si>
  <si>
    <t>Proyección mensual de la ejecución presupuestal 2025</t>
  </si>
  <si>
    <t>Secretaría Distrital de Hacienda - Dirección Distrita de Presupuesto</t>
  </si>
  <si>
    <t>Alicación para la vigencia 2025</t>
  </si>
  <si>
    <t>Liquidación del  presupuesto</t>
  </si>
  <si>
    <t>Alcaldia Mayor de Bogotá DC</t>
  </si>
  <si>
    <t>Liquidación del Presupuesto vigencia 2025</t>
  </si>
  <si>
    <t>Aplicación vigencia 2025</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</si>
  <si>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</si>
  <si>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</si>
  <si>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</si>
  <si>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</si>
  <si>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Trámite de vigencias futuras ordinarias para gastos de funcionamiento</t>
  </si>
  <si>
    <t>Trámite de vigencias futuras ordinarias para gastos de funcionamiento de las entidades del Presupuesto Anual de Distrito Caítal, delegadas a la Dirección Distrital de Presupuesto - DDP.</t>
  </si>
  <si>
    <t>A partir del siguiente dia a su publicación</t>
  </si>
  <si>
    <t>Guía de ejecución, seguimiento y cierre presupuestal</t>
  </si>
  <si>
    <t>Guía de ejecución, seguimiento y cierre presupuestal 2024</t>
  </si>
  <si>
    <t>Aplicación durante la vigencia 2024 incluida parte de la vigencia 2025, al generar y remitir informes de cierre de la vigencia 2024.</t>
  </si>
  <si>
    <t>Austeridad y eficiencia en el Gasto Público</t>
  </si>
  <si>
    <t>A partir del dia siguiente a su publicación</t>
  </si>
  <si>
    <t>Priorización del Gasto Público</t>
  </si>
  <si>
    <t>17/012024</t>
  </si>
  <si>
    <t>Priorización del Gasto Público 2024</t>
  </si>
  <si>
    <t>Aplicación inmediata determinando valores susceptibles de suspensión en gastos de funcionamiento e inversión</t>
  </si>
  <si>
    <t>Lineamientos de política para el Presupuesto Anual</t>
  </si>
  <si>
    <t xml:space="preserve">Directiva </t>
  </si>
  <si>
    <t>Lineamientos de Política para el Presupuesto Anual 2025</t>
  </si>
  <si>
    <t>Lineamientos presupuesto vigencia 2025</t>
  </si>
  <si>
    <t>Reforma tributaria</t>
  </si>
  <si>
    <t>Presidencia de la Republica</t>
  </si>
  <si>
    <t>POR MEDIO DE LA CUAL SE ADOPTA UNA REFORMA TRIBUTARIA PARA LA IGUALDAD Y LA JUSTICIA SOCIAL Y SE DICTAN OTRAS DISPOSICIONES</t>
  </si>
  <si>
    <t>Cuentas Cuenta Única
Distrital - CUD</t>
  </si>
  <si>
    <t>Actualización procedimiento contable "Cuenta Unica Distrital - CUD" emitido mediante Circular Externa No. 014 de 2018 y Carta Circular No. 72 de 2018.</t>
  </si>
  <si>
    <t>A partir de su expedición</t>
  </si>
  <si>
    <t>Informes Financieros</t>
  </si>
  <si>
    <t>Contaduría General de la Nación</t>
  </si>
  <si>
    <t>Por la cual se modifica el procedimiento para la preparación, presentación de informes financieros y contables de los procedimientos transversales del régimen de Contabilidad Pública.</t>
  </si>
  <si>
    <t>Presentación de informes financieros y contables.</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</si>
  <si>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</si>
  <si>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</si>
  <si>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</si>
  <si>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Rendición de información  CHIP</t>
  </si>
  <si>
    <t>Contraloría General de la Republica</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</si>
  <si>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</si>
  <si>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</si>
  <si>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LINEAMIENTOS REPORTE DE EXOGENA DISTRITAL</t>
  </si>
  <si>
    <t>SECRETARIA DISTRITAL DE HACIENDA</t>
  </si>
  <si>
    <t>“Por la cual se establecen las personas naturales, jurídicas, consorcios, uniones temporales y/o
sociedades de hecho, el contenido y las características de la información que deben suministrar a
la Dirección Distrital de Impuestos de Bogotá”.</t>
  </si>
  <si>
    <t>Procedimientos Transversales del Régimen de Contabilidad Pública, el Procedimiento para la agregación de información, diligenciamiento y envío de los reportes de la Categoría Información Contable Pública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</si>
  <si>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</si>
  <si>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En el envío de los reportes de la categoria de información contable pública -Convergencia a través del Sistema Consolidador de Hacienda e Información Financiera Pública (CHIP)</t>
  </si>
  <si>
    <t>Guía para la estimación del deterioro de valor en bienes.</t>
  </si>
  <si>
    <t>Carta Circular</t>
  </si>
  <si>
    <t>Guía para la estimación del deterioro de valor en bienes</t>
  </si>
  <si>
    <t>Registro contable de Derechos, Obligaciones Contingentes y Embargos Judiciales.</t>
  </si>
  <si>
    <t>Procedimiento para el registro contable de Derechos, Obligaciones Contingentes y Embargos Judiciales.</t>
  </si>
  <si>
    <t>Información a reportar, requisitos y plazos de envío a la Dirección Distrital de Contabilidad de la Secretaría Distrital de Hacienda.</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</si>
  <si>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</si>
  <si>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Catalogo de Cuentas</t>
  </si>
  <si>
    <t>Por la cual se modifica el Catálogo General de Cuentas del Marco Normativo para Entidades de Gobierno a fin de crear una cuenta para el registro de los bienes almacenados para consumo en cuentas de orden deudoras de control</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</si>
  <si>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</si>
  <si>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</si>
  <si>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</si>
  <si>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</si>
  <si>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</si>
  <si>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</si>
  <si>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</si>
  <si>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</si>
  <si>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</si>
  <si>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</si>
  <si>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</si>
  <si>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Instrucciones dirigidas a las ECP relacionadas con el cambio del
periodo contable 2022 - 2023, el reporte de información a la Contaduría General de la
Nación y otros asuntos del proceso contable.</t>
  </si>
  <si>
    <t>Contaduría general de la Nación</t>
  </si>
  <si>
    <t>Instructivo</t>
  </si>
  <si>
    <t>Programación de pagos</t>
  </si>
  <si>
    <t xml:space="preserve">Secretaría de Hacienda Distrital - Dirección Distrital de Tesorería </t>
  </si>
  <si>
    <t>Circular externa</t>
  </si>
  <si>
    <t>Vigencia 2023 - Programación de Pagos y Cierre de Operaciones de Tesorería</t>
  </si>
  <si>
    <t>Se emitió una circular interna a los funcionarios y se estableció un cronograma para pagos y pac</t>
  </si>
  <si>
    <t>Programa Anual Mensualizado de Caja – PAC</t>
  </si>
  <si>
    <t>Programación PAC 2023 y lineamientos generales de PAC</t>
  </si>
  <si>
    <t>Validación en el respectivo aplicativo.</t>
  </si>
  <si>
    <t>Cajas menores</t>
  </si>
  <si>
    <t>Alcaldía Mayo de Bogotá D.C.</t>
  </si>
  <si>
    <t>Por el cual se actualiza el funcionamiento de las Cajas Menores y los Avances en Efectivo</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</si>
  <si>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</si>
  <si>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</si>
  <si>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Por la cual se deroga la Resolución 109 del 17 de junio de 2020, que adicionó el formulario CGN2020_004_COVID_19 a la categoría información contable publica convergencia, hasta que durasen los efectos de la pandemia.</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</si>
  <si>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</si>
  <si>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</si>
  <si>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</si>
  <si>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</si>
  <si>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</si>
  <si>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</si>
  <si>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Procedimiento Fondos Presupuestales Entidades</t>
  </si>
  <si>
    <t>Secretaría de Hacienda Distrital</t>
  </si>
  <si>
    <t>Procedimiento de asociacion de cuentas bancarias a Fondos Presupuestales</t>
  </si>
  <si>
    <t>Procedimiento de asociación de cuentas bancarias a Fondos Presupuestales</t>
  </si>
  <si>
    <t>Estatuto Orgánico del Presupuesto Distrital</t>
  </si>
  <si>
    <t>Por medio del cual se reglamenta el Estatuto Orgánico del Presupuesto Distrital y se dictan otras disposiciones</t>
  </si>
  <si>
    <t xml:space="preserve">Desde su expedición </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</si>
  <si>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</si>
  <si>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</si>
  <si>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</si>
  <si>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</si>
  <si>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</si>
  <si>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</si>
  <si>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</si>
  <si>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</si>
  <si>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</si>
  <si>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Participación de las mujeres en la contratación del Distrito</t>
  </si>
  <si>
    <t>Secretaria Distrital de la Mujer</t>
  </si>
  <si>
    <t>Por medio del cual se establecen medidas afirmativas para promover la participación de las mujeres en la contratación del Distrito Capital</t>
  </si>
  <si>
    <t xml:space="preserve">Reporte bimensual radicado al área Jurídica de la FUGA </t>
  </si>
  <si>
    <t>Gestión tributaria y financiera</t>
  </si>
  <si>
    <t xml:space="preserve">Presidencia de la Republica </t>
  </si>
  <si>
    <t>Decreto Legislativo</t>
  </si>
  <si>
    <t>Por medio del cual se establecen medidas para la gestión tributaria, financiera y presupuestal de las entidades territoriales, en el marco de la Emergencia Económica, social y ecológica declarada mediante el Decreto 637 de 2020</t>
  </si>
  <si>
    <t>Lineamiento tratamiento contable contable de las estampillas</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</si>
  <si>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</si>
  <si>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</si>
  <si>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</si>
  <si>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</si>
  <si>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</si>
  <si>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</si>
  <si>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</si>
  <si>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</si>
  <si>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Protocolo de Seguridad de Tesorerías</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</si>
  <si>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</si>
  <si>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</si>
  <si>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</si>
  <si>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</si>
  <si>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</si>
  <si>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</si>
  <si>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</si>
  <si>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Envió información radicado en ORFEO los primeros 10 días cada 3 meses al correo obligacionescontingentes@shd.gov.co.</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</si>
  <si>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</si>
  <si>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</si>
  <si>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</si>
  <si>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</si>
  <si>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</si>
  <si>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</si>
  <si>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</si>
  <si>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</si>
  <si>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</si>
  <si>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</si>
  <si>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</si>
  <si>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</si>
  <si>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</si>
  <si>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</si>
  <si>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</si>
  <si>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</si>
  <si>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</si>
  <si>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</si>
  <si>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Por medio de la cual se establecen los procedimientos en relación con la distribución, consolidación, seguimiento y control del Programa Anual Mensualizado de Caja – PAC del Distrito Capital.</t>
  </si>
  <si>
    <t>Depuración Contable</t>
  </si>
  <si>
    <t>Lineamientos para la Depuración Contable Aplicable a las Entidades de Gobierno de Bogotá Distrito Capital.</t>
  </si>
  <si>
    <t>Comité contable</t>
  </si>
  <si>
    <t>Manual de Programación Presupuestal</t>
  </si>
  <si>
    <t>Secretaría de Hacienda Distrital - Dirección Distrital de Presupuesto</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</si>
  <si>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</si>
  <si>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</si>
  <si>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Aplicación de cada una de las apropiaciones definidas en el decreto para la entidad</t>
  </si>
  <si>
    <t>Estatuto de Presupuesto</t>
  </si>
  <si>
    <t>Por el cual se reglamentan el Decreto 714 de 1996, Estatuto Orgánico de Presupuesto Distrital y se dictan otras disposiciones</t>
  </si>
  <si>
    <t xml:space="preserve">Plazos para reporte de información ante la Contaduría General de la Nación </t>
  </si>
  <si>
    <t xml:space="preserve">Por la cual se establece la Información a reportar, los requisitos y los plazos de envío a la Contaduría General de la Nación </t>
  </si>
  <si>
    <t>Reporte trimestral a través de la plataforma CHIP</t>
  </si>
  <si>
    <t>Información a reportar, requisitos y plazos.</t>
  </si>
  <si>
    <t>Por la cual se establece la información a
reportar, los requisitos y los plazos de envió a la Contaduría General
de la Nación para las entidades públicas sujetas al ámbito de la Resolución 533 de 2015</t>
  </si>
  <si>
    <t xml:space="preserve">Radicado de la información </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</si>
  <si>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</si>
  <si>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</si>
  <si>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</si>
  <si>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</si>
  <si>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</si>
  <si>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</si>
  <si>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</si>
  <si>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</si>
  <si>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</si>
  <si>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</si>
  <si>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</si>
  <si>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</si>
  <si>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</si>
  <si>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</si>
  <si>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Plan general y manual de procedimientos Contaduría publica</t>
  </si>
  <si>
    <t>Por la cual se modifica el Plan General de Contabilidad Pública y el Manual de Procedimientos del Régimen de Contabilidad Pública</t>
  </si>
  <si>
    <t>consulta al plan general de cuentas y aplicando los procedimientos del régimen de contabilidad</t>
  </si>
  <si>
    <t>Por medio de la cual se adopta el Manual de Procedimientos para la Gestión de las Obligaciones Contingentes en Bogotá D.C.</t>
  </si>
  <si>
    <t>Racionalización del gasto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</si>
  <si>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</si>
  <si>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</si>
  <si>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</si>
  <si>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Régimen especial del Distrito Capital</t>
  </si>
  <si>
    <t>Presidencia de la Republica ( Ministerio de Gobierno)</t>
  </si>
  <si>
    <t>Decreto -Ley</t>
  </si>
  <si>
    <t xml:space="preserve">ESTATUTO TRIBUTARIO </t>
  </si>
  <si>
    <t>Por el cual se expide el Estatuto Tributario de los Impuestos Administrados por la Dirección General de Impuestos Nacionales</t>
  </si>
  <si>
    <t>Programación PAC 2025 y lineamientos generales de PAC</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</si>
  <si>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</si>
  <si>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PRESIDENCIA DE LA REPUBLICA</t>
  </si>
  <si>
    <t>Aplica impuesto de timbre hasta el 31 de diciembre de 2025</t>
  </si>
  <si>
    <t>Actualización de lineamientos para la administración de recursos de los Establecimientos Públicos y asimilados, que hacen parte del Presupuesto Anual del Distrito Capital en la Cuenta Única Distrital.</t>
  </si>
  <si>
    <t>Directrices para apertura, administración, manejo, control y cierre de cuentas bancarias distritales</t>
  </si>
  <si>
    <t>Lineamientos para la administración y manejo en el recaudo de recursos de terceros a través de la constitución de depósitos autorizados por la Dirección Distrital De Tesorería</t>
  </si>
  <si>
    <t>PROGRAMACIÓN PAC 2026 Y LINEAMIENTOS GENERALES DE PAC 2026</t>
  </si>
  <si>
    <t>LINEAMIENTOS PROGRAMACIÓN PAC 2026 Y LINEAMIENTOS GENERALES DE PAC 2026</t>
  </si>
  <si>
    <t>Gobierno Digital
Seguridad Digital
Control Interno</t>
  </si>
  <si>
    <t>Gestión TIC</t>
  </si>
  <si>
    <t>Tecnología Seguridad TI</t>
  </si>
  <si>
    <t>Norma Técnica ISO/IEC</t>
  </si>
  <si>
    <r>
      <rPr>
        <u/>
        <sz val="10"/>
        <color rgb="FF1155CC"/>
        <rFont val="Arial, sans-serif"/>
      </rPr>
      <t>ISO 22301</t>
    </r>
  </si>
  <si>
    <t>Norma Internacional que establece los requisitos para la
 planificación, el establecimiento, la implantación, la
 operación, la supervisión, la revisión, la prueba, el
 mantenimiento de una Gestión de Continuidad de
 Negocio</t>
  </si>
  <si>
    <r>
      <rPr>
        <u/>
        <sz val="10"/>
        <color rgb="FF1155CC"/>
        <rFont val="Arial, sans-serif"/>
      </rPr>
      <t>NTC 5722</t>
    </r>
  </si>
  <si>
    <t>Este requisito define los componentes claves aplicables
 para desarrollar el Plan de Continuidad de Negocio</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</si>
  <si>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</si>
  <si>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</si>
  <si>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Tecnología Estrategia de Gobierno Digital</t>
  </si>
  <si>
    <t xml:space="preserve">nacional </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</si>
  <si>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</si>
  <si>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</si>
  <si>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Plan de Acción de Seguridad y
Privacidad de la
Información</t>
  </si>
  <si>
    <t xml:space="preserve"> Recomendaciones de uso de servicios en la nube como medida para mitigar riesgos de seguridad digital.</t>
  </si>
  <si>
    <t>Plan Estratégico de Tecnologías
de la Información– PETI.</t>
  </si>
  <si>
    <t>Por la cual se expide el plan nacional de infraestructura de datos y su hoja de ruta en el desarrollo de la política de gobierno digital, y se dictan los lineamientos generales para su implementación</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</si>
  <si>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</si>
  <si>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 xml:space="preserve">Conunicaciones TICs y Manejo de la información </t>
  </si>
  <si>
    <t>Lineamientos para el uso de servicios en la nube, inteligencia artificial, seguridad digital y gestión de datos</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</si>
  <si>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</si>
  <si>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</si>
  <si>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</si>
  <si>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</si>
  <si>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</si>
  <si>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</si>
  <si>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</si>
  <si>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</si>
  <si>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</si>
  <si>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</si>
  <si>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</si>
  <si>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medio del cual se expide el Decreto Único Reglamentario del Sector Comercio, Industria y Turismo.</t>
  </si>
  <si>
    <t>Por el cual se establecen los lineamientos generales de la Estrategia de Gobierno digital, se reglamenta parcialmente la Ley 1341 de 2009 y se dictan otras disposiciones</t>
  </si>
  <si>
    <t>Tecnología Intercambio de información</t>
  </si>
  <si>
    <t>Por el cual se reglamenta parcialmente la Ley 1581 de 2012, Derogado Parcialmente por el Decreto 1081 de 2015</t>
  </si>
  <si>
    <t>Tecnología Políticas uso de Software</t>
  </si>
  <si>
    <t>PROMOCIÓN Y USO DE SOFTWARE LIBRE EN EL DISTRITO CAPITAL</t>
  </si>
  <si>
    <t>Reglamentada parcialmente por el Decreto Nacional 1377 de 2013, Reglamentada Parcialmente por el Decreto 1081 de 2015. Ver sentencia C-748 de 2011.</t>
  </si>
  <si>
    <t>Por medio del cual se dictan medidas para promover la implementación, uso y acceso de las Tecnologías de la Información y las Comunicaciones - TIC en los equipamientos colectivos y se dictan otras disposiciones</t>
  </si>
  <si>
    <t>Ministerio de Interior y de Justicia</t>
  </si>
  <si>
    <t>por el cual se regula el intercambio de información entre entidades para el cumplimiento de funciones públicas</t>
  </si>
  <si>
    <t>Compilado y derogado por el artículo 3.1.1. del Decreto 1069 de 2015  - Decreto Único Reglamentario del Sector Justicia y del Derech-  que integró las normas sobre intercambio de información entre entidades.</t>
  </si>
  <si>
    <t>Por la cual se definen principios y conceptos sobre la sociedad de la información y la organización de las Tecnologías de la Información y las Comunicaciones –TIC–, se crea la Agencia Nacional de Espectro y se dictan otras disposiciones.</t>
  </si>
  <si>
    <t>Por el cual se le asignan las funciones relacionadas con el Comité de Gobierno en Línea a la Comisión Distrital de Sistemas y se dictan otras disposiciones en la materia</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</si>
  <si>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</si>
  <si>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</si>
  <si>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</si>
  <si>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</si>
  <si>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</si>
  <si>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</si>
  <si>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</si>
  <si>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“Por el cual se dictan normas sobre asociación para actividades científicas y tecnológicas, proyectos de investigación y creación de tecnologías.”</t>
  </si>
  <si>
    <t>Defensa Jurídica
Mejora Normativa
Control Interno</t>
  </si>
  <si>
    <t>Gestión Juridica</t>
  </si>
  <si>
    <t>286 - 2024</t>
  </si>
  <si>
    <t xml:space="preserve">Por medio del cual se efectúan algunas delegaciones sobre enajenación de bienes inmuebles
 </t>
  </si>
  <si>
    <t>Fecha de Entrada en Vigencia:21/08/2024</t>
  </si>
  <si>
    <t>Procedimiento para la gestión jurídica (contratación estatal / política de prevención del daño antijurídico / asesoría en la administración pública).</t>
  </si>
  <si>
    <t>Por medio del cual se efectúan algunas delegaciones sobre enajenación de bienes inmuebles</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</si>
  <si>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</si>
  <si>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</si>
  <si>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r>
      <rPr>
        <sz val="11"/>
        <rFont val="Arial"/>
      </rPr>
      <t xml:space="preserve">Resolución 358 de 2023 adoptó documentos tipo.                                              Consejo de Estado de Colombia (mayo 2024) que suspendió provisionalmente ciertos artículos reglamentarios del Decreto 1082 modificados por Decreto 142 de 2023 </t>
    </r>
    <r>
      <rPr>
        <u/>
        <sz val="11"/>
        <color rgb="FF1155CC"/>
        <rFont val="Arial"/>
      </rPr>
      <t>https://vlex.com.co/vid/concepto-n-c-116-1047532851?utm_source=chatgpt.com</t>
    </r>
  </si>
  <si>
    <t xml:space="preserve">Judicial </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</si>
  <si>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</si>
  <si>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</si>
  <si>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</si>
  <si>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</si>
  <si>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</si>
  <si>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</si>
  <si>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</si>
  <si>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</si>
  <si>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</si>
  <si>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</si>
  <si>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</si>
  <si>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</si>
  <si>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 xml:space="preserve">El Congreso de la República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</si>
  <si>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</si>
  <si>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</si>
  <si>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</si>
  <si>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</si>
  <si>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</si>
  <si>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</si>
  <si>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</si>
  <si>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</si>
  <si>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</si>
  <si>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</si>
  <si>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</si>
  <si>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</si>
  <si>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</si>
  <si>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</si>
  <si>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</si>
  <si>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</si>
  <si>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</si>
  <si>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</si>
  <si>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</si>
  <si>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</si>
  <si>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</si>
  <si>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</si>
  <si>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</si>
  <si>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</si>
  <si>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</si>
  <si>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</si>
  <si>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</si>
  <si>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</si>
  <si>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</si>
  <si>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</si>
  <si>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</si>
  <si>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</si>
  <si>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</si>
  <si>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</si>
  <si>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</si>
  <si>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</si>
  <si>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</si>
  <si>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</si>
  <si>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</si>
  <si>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Parágrafo. 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</si>
  <si>
    <t xml:space="preserve">Vigente a partir de su publicación. Aplicación Art. 40 de la Ley 153 de 1887. </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</si>
  <si>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</si>
  <si>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</si>
  <si>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</si>
  <si>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</si>
  <si>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</si>
  <si>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</si>
  <si>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</si>
  <si>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</si>
  <si>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</si>
  <si>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</si>
  <si>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</si>
  <si>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</si>
  <si>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</si>
  <si>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</si>
  <si>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</si>
  <si>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</si>
  <si>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</si>
  <si>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</si>
  <si>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</si>
  <si>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 xml:space="preserve">Decaimiento por finalizar la emergencia sanitaria por COVID-19 que le servía de fundamento </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</si>
  <si>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</si>
  <si>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</si>
  <si>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</si>
  <si>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</si>
  <si>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</si>
  <si>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</si>
  <si>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</si>
  <si>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</si>
  <si>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</si>
  <si>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</si>
  <si>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</si>
  <si>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</si>
  <si>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</si>
  <si>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</si>
  <si>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</si>
  <si>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</si>
  <si>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</si>
  <si>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</si>
  <si>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</si>
  <si>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</si>
  <si>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</si>
  <si>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1437</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</si>
  <si>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</si>
  <si>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</si>
  <si>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</si>
  <si>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</si>
  <si>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</si>
  <si>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</si>
  <si>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</si>
  <si>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</si>
  <si>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</si>
  <si>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</si>
  <si>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</si>
  <si>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</si>
  <si>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</si>
  <si>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</si>
  <si>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</si>
  <si>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12</t>
  </si>
  <si>
    <t xml:space="preserve">La presente directiva fija los lineamientos, criterios, medidas y acciones de corto y mediano plazo, que deberán cumplir las entidades públicas en materia de lucha contra la corrupción en la contratación estatal. </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</si>
  <si>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</si>
  <si>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</si>
  <si>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</si>
  <si>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</si>
  <si>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</si>
  <si>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</si>
  <si>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</si>
  <si>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</si>
  <si>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</si>
  <si>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</si>
  <si>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</si>
  <si>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</si>
  <si>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</si>
  <si>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</si>
  <si>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</si>
  <si>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</si>
  <si>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Por la cual se dictan normas tendientes a preservar la moralidad en la Administración Pública y se fijan disposiciones con el fin de erradicar la corrupción administrativa.
Ver la Exposición de Motivos de la Ley 190 de 1995 , Ver la Ley 970 de 2005</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</si>
  <si>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</si>
  <si>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</si>
  <si>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</si>
  <si>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</si>
  <si>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</si>
  <si>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</si>
  <si>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</si>
  <si>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</si>
  <si>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</si>
  <si>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de Comercio- Decreto </t>
  </si>
  <si>
    <t>410</t>
  </si>
  <si>
    <t>Por el cual se expide el Código de Comercio</t>
  </si>
  <si>
    <t xml:space="preserve">Código Civil-Ley </t>
  </si>
  <si>
    <t>26/05/1873</t>
  </si>
  <si>
    <t>Código Civil de los Estados Unidos de Colombia</t>
  </si>
  <si>
    <t xml:space="preserve">Alcaldía Mayor de Bogotá </t>
  </si>
  <si>
    <t xml:space="preserve">371 </t>
  </si>
  <si>
    <t>de 2010</t>
  </si>
  <si>
    <t>Decreto 371  de 2010 Alcaldía Mayor</t>
  </si>
  <si>
    <t>de 2011</t>
  </si>
  <si>
    <t>Decreto  651 de 2011 Alcaldía Mayor</t>
  </si>
  <si>
    <t>Decreto  652 de 2011 Alcaldía Mayor</t>
  </si>
  <si>
    <t>de 2018</t>
  </si>
  <si>
    <t>Decreto  591 de 2018 Alcaldía Mayor</t>
  </si>
  <si>
    <t>de 2019</t>
  </si>
  <si>
    <t>Decreto  807 de 2019 Alcaldía Mayor</t>
  </si>
  <si>
    <t>Instituto Distrital de Patrimonio Cultural</t>
  </si>
  <si>
    <t>Por medio de la cual se adopta el trámite de autorización de intervención de bienes muebles y monumentos del patrimonio cultural del Distrito Capital</t>
  </si>
  <si>
    <t>5926-1</t>
  </si>
  <si>
    <t>Criterios para las
inspecciones de ascensores, escaleras mecánicas, andenes móviles y puertas eléctricas</t>
  </si>
  <si>
    <t>Mantenimiento de ascensores y escaleras mecánicas. Reglas para instrucciones de mantenimiento</t>
  </si>
  <si>
    <t>Andrea Casas</t>
  </si>
  <si>
    <t>Profesional Proceso de Gestión Documental</t>
  </si>
  <si>
    <t>Unifica las normas del Sector Gestión Pública de Bogotá D.C. y establece lineamientos sobre servicio a la ciudadanía, atención, trámites y gestión pública.</t>
  </si>
  <si>
    <t xml:space="preserve"> Alcaldía Mayor de Bogotá</t>
  </si>
  <si>
    <t>Por medio del cual se expide el Decreto Único del Sector Gestión Pública</t>
  </si>
  <si>
    <t>El presente decreto rige a partir del día siguiente de su publicación en el Registro Distrital.</t>
  </si>
  <si>
    <t>Defensor de la ciudadanía. 
Gestión de peticiones ciudadanas.
Manual de servicio al ciudadano. 
Modelo Distrital de Relacionamiento Integral con la Ciudadanía.</t>
  </si>
  <si>
    <t xml:space="preserve">Todas las entidades y organismos del Distrito Capital deberán adoptar el Manual de Servicio a la Ciudadanía – versión 3 (Capitulos I, II y III) corno referente obligatorio para el diseno, implenientación y evaluacion de sus procesos de servicio a Ia ciudadania. Sc deberá garantizar su difusión interna, socializacion con los equipos de servicio y su incorporación a los procesos institucionales relacionados con servicio a Ia ciudadania,participación y comunicación pública. 
</t>
  </si>
  <si>
    <t>Atención, asistencia y reparación integral a las víctimas del conflicto armado interno</t>
  </si>
  <si>
    <t>Congreso de la República de Colombia</t>
  </si>
  <si>
    <t>Por la cual se modifica la Ley 1448 de 2011 y se dictan otras disposiciones sobre reparación a las víctimas del conflicto armado interno.</t>
  </si>
  <si>
    <t xml:space="preserve"> La presente ley rige a partir de su promulgación, tendrá una vigencia hasta el 10 de junio de 2031 y deroga las disposiciones que le sean contrarias.</t>
  </si>
  <si>
    <t>Manual de servicio a la ciudadanía FUGA.</t>
  </si>
  <si>
    <t xml:space="preserve">El presente Decreto rige a partir de su publicación y regula de manera integral lo relacionado con los Programas de Transparencia y Ética Pública. Deroga parcialmente Decreto 1081 de 2015 Sector Presidencia de la República. Reglamenta Ley 1474 de 2011. </t>
  </si>
  <si>
    <t>Procedimiento para la atención de la ciudadanía y gestión de pqrs
Informes Defensor de la Ciudadanía</t>
  </si>
  <si>
    <t>Mesa Tecnica de Relacionamiento</t>
  </si>
  <si>
    <t xml:space="preserve">Directrices para la atención y gestión de denuncias por posibles actos de corrupción, y/o existencias de inhabilidades, incompatibilidades o conflicto de intereses y protección de identidad del denunciante. </t>
  </si>
  <si>
    <t>Procedimiento para la atención de la ciudadanía y gestión de pqrs
Manual de servicio al ciudadano</t>
  </si>
  <si>
    <t>El Decreto 089 de 2023 fue derogado y compilado por el Decreto Único Sectorial 647 de 2025; no obstante, sus anexos continúan vigentes y son aplicables, conforme a la nota de vigencia de la norma.</t>
  </si>
  <si>
    <t>Política Pública de Participación
Manual de servicio al ciudadano</t>
  </si>
  <si>
    <t>Procedimiento para la atención de la ciudadanía y gestión de pqrs.
Procedimiento Gestión de Comunicaciones.</t>
  </si>
  <si>
    <t xml:space="preserve">Por medio de la cual se reforma el codigo de procedimiento administrativo y de lo contencioso administrativo - Ley 1437 de 2011-  y se dictan otras disposiciones en materia de descongestión en los procesos que se tramitan ante la jurisdicción. </t>
  </si>
  <si>
    <t xml:space="preserve">Procedimiento para la atención de la ciudadanía y gestión de pqrs
</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</si>
  <si>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t>
  </si>
  <si>
    <t xml:space="preserve">Modificado por Ley 2155 de 2021, A partir de su promulgación deroga el parágrafo 2 del artículo 13 de la Ley 2052 de 2020 
</t>
  </si>
  <si>
    <t xml:space="preserve">Plan de Racionalización de trámites </t>
  </si>
  <si>
    <t>Plan de Transparencia 
Matriz ITA</t>
  </si>
  <si>
    <t>Reglamentado por Decreto 1345 de 2020</t>
  </si>
  <si>
    <t xml:space="preserve">Manual de Servicio al Ciudadano </t>
  </si>
  <si>
    <t>Política Pública Distrital de Servicio a la Ciudadanía. Establece el plan de acción de la Política Pública Distrital de servicio a la Ciudadanía.</t>
  </si>
  <si>
    <t>Documento 
CONPES D.C</t>
  </si>
  <si>
    <t>Política Pública Distrital de Servicio a la Ciudadanía</t>
  </si>
  <si>
    <t>.Publicado en el Registro Distrital No. 6643 de fecha 26 de Septiembre de 2019. Vigente. Aplica a las entidades y organismos distritales en el marco de la implementación de la Política Pública Distrital de Servicio a la Ciudadanía.</t>
  </si>
  <si>
    <t xml:space="preserve">Monitoreos realizados por la Alcaldía mayor en los protocolos de los canales. 
Procedimiento para la atención de la ciudadanía y gestión de pqrs. 
Informes de gestión de pqrs.
Manual de Servicio al Ciudadano </t>
  </si>
  <si>
    <t>Procedimiento para la atención de la ciudadanía y gestión de pqrs
Informe Defensor del Ciudadano</t>
  </si>
  <si>
    <t>Establece reglas frente a la presentación, radicación y
constancia de las peticiones presentadas verbalmente</t>
  </si>
  <si>
    <t>Procedimiento para la atención de la ciudadanía y gestión de pqrs
Informe de rendición de cuentas</t>
  </si>
  <si>
    <t xml:space="preserve">Sustituido por Decreto 385 de 2026 Presidencia de la Republica. 
Adicionado por art. 1 de Decreto 103 de 2025 Presidencia de la Republica. 
Derogado parcialmente Decreto 1188 de 2024 Presidencia de la Republica. </t>
  </si>
  <si>
    <t>Reglamentado por el Decreto Nacional 103 de 2015.
Modificado por Ley 2195 de 2022</t>
  </si>
  <si>
    <t>Plan de Transparencia y Etica Pública
Procedimiento para la atención de la ciudadanía y gestión de pqrs</t>
  </si>
  <si>
    <t>Garantizar el pleno ejercicio de los derechos de las personas con discapacidad.</t>
  </si>
  <si>
    <t>Manual de servicio al ciudadano</t>
  </si>
  <si>
    <t xml:space="preserve">
Reglamentado por Decreto 1081 de 2015 Sector Presidencia de la República.
Reglamentado por Decreto 886 de 2014.
Reglamentada parcialmente por el Decreto Nacional 1377 de 2013 " Por el cual se reglamenta parcialmente la Ley 1581 de 2012".</t>
  </si>
  <si>
    <t>Natalia Lozano</t>
  </si>
  <si>
    <t>Contratista Proceso de Servicio al Ciudadano</t>
  </si>
  <si>
    <t>TECNOLOGÍA DE LA INFORMACIÓN. TÉCNICAS DE SEGURIDAD. SISTEMAS DE GESTIÓN DE LA SEGURIDAD DE LA INFORMACIÓN (SGSI). REQUISITOS</t>
  </si>
  <si>
    <t>Seguridad Digital y Delitos Informáticos</t>
  </si>
  <si>
    <t>Tiene por objeto modificar y establecer un agravante al artículo 296 de la Ley 599 del 2000 - Código Penal Colombiano referente al delito de falsedad personal para la modalidad de suplantación utilizando Inteligencia Artificial -IA-. Así mismo, establece directrices para la formulación de políticas públicas en materia de prevención y control del uso indebido de la IA en la suplantación de identidad.</t>
  </si>
  <si>
    <t>Todas las entidades públicas sujetas a la política de Gobierno Digital</t>
  </si>
  <si>
    <t>MinTIC</t>
  </si>
  <si>
    <t>Actualiza el Anexo 1 de la Resolución 500 de 2021, ajustando el Modelo de Seguridad y Privacidad de la Información (MSPI) a la versión 2022 de la norma ISO/IEC 27001. También deroga lineamientos y guías anteriores que quedaron desactualizados</t>
  </si>
  <si>
    <t xml:space="preserve">Tecnologías de la Información y las Comunicaciones </t>
  </si>
  <si>
    <t>Modifica el régimen del sector de Tecnologías de la Información y las Comunicaciones (TIC). En concreto, adiciona un parágrafo al artículo 2.2.2.4.1 del Decreto 1078 de 2015, sobre el tope máximo de espectro radioeléctrico por proveedor de redes y servicios de telecomunicaciones</t>
  </si>
  <si>
    <t>Arquitectura de la Política de Gobierno Digital</t>
  </si>
  <si>
    <t xml:space="preserve">Resolución MinTIC </t>
  </si>
  <si>
    <t>Adopta la Versión 3 del Marco de Referencia de Arquitectura Empresarial (MRAE) para el Estado colombiano como instrumento para implementar el habilitador de arquitectura de la Política de Gobierno Digital</t>
  </si>
  <si>
    <t>Servicios Digitales</t>
  </si>
  <si>
    <t>Requisitos para prestadores de servicios digitales</t>
  </si>
  <si>
    <t>Lineamientos generales de la Política de Gobierno Digital</t>
  </si>
  <si>
    <t>Mediante el cual el Gobierno de Colombia actualiza y redefine la Política de Gobierno Digital, subrogando el Capítulo 1 del Título 9 de la Parte 2 del Libro 2 del Decreto 1078 de 2015 (Decreto Único del sector TIC)</t>
  </si>
  <si>
    <t>Adiciona decreto 1078 de 2015 sector de tecnologías de la información y las comunicaciones</t>
  </si>
  <si>
    <t>Tecnología de la Información</t>
  </si>
  <si>
    <t>Decreto Único Reglamentario del sector TIC.</t>
  </si>
  <si>
    <t>Modificado por Decreto 391 de 2026 Ministerio de Tecnologías de la Información y las Comunicaciones
Adicionado por Decreto 2248 de 2023
Modificado por Decreto 1740 de 2023
Adicionado por Decreto 1740 de 2023
Adicionado por Decreto 1633 de 2023
Adicionado por Decreto 1373 de 2023
Adicionado por Decreto 1326 de 2023
Modificado por Decreto 2640 de 2022 Departamento Administrativo de la Función Pública
Adicionado por Decreto 1448 de 2022
Adicionado por Decreto 1389 de 2022
Adicionado por Decreto 1310 de 2022
Adicionado por Decreto 1263 de 2022
Modificado parcialmente por Decreto 1103 de 2022
Modificado por Decreto 984 de 2022
Modificado por Decreto 821 de 2022
Modificado por Decreto 767 de 2022
Adicionado por Decreto 338 de 2022
Adicionado por Decreto 088 de 2022
Adicionado por Decreto 934 de 2021
Modificado por Decreto 377 de 2021
Adicionado por Decreto 377 de 2021
Modificado por Decreto 045 de 2021
Modificado por Decreto 1419 de 2020
Modificado por Decreto 887 de 2020
Modificado por Decreto 825 de 2020
Modificado por Decreto 681 de 2020
Modificado por Decreto 680 de 2020
Modificado por Decreto 622 de 2020
Modificado por Decreto 621 de 2020
Modificado por Decreto 620 de 2020
Adicionado por Decreto 614 de 2020
Modificado por Decreto 1604 de 2019
Adicionado por Decreto 1570 de 2019
Modificado por Decreto 1125 de 2018
Modificado por Decreto 1008 de 2018
Adicionado por Decreto 704 de 2018
Modificado por Decreto 2194 de 2017
Adicionado por Decreto 1413 de 2017
Adicionado por Decreto 1412 de 2017
Adicionado por Decreto 728 de 2017
Adicionado por Decreto 290 de 2017
Modificado por Decreto 1053 de 2016
Adicionado por Decreto 54 de 2016
Adicionado por Decreto 2434 de 2015
Reglamentado por Decreto 2433 de 2015</t>
  </si>
  <si>
    <t>Por el cual se reglamenta el artículo 25 de la Ley 1581 de 2012, relativo al Registro Nacional de Bases de Datos. Fue compilado por el DECRETO 1074 de 2015</t>
  </si>
  <si>
    <t>No está derogado totalmente de forma expresa en todos sus apartes.
Pero sus disposiciones fueron compiladas en el Decreto 1078 de 2015 y posteriormente modificadas por normas como el Decreto 1008 de 2018</t>
  </si>
  <si>
    <t>Derogado Parcialmente por el Decreto 1081 de 2015 y varias disposiciones fueron compiladas en el Decreto 1074 de 2015 (Decreto Único del sector Comercio, Industria y Turismo)</t>
  </si>
  <si>
    <t>No se encuentra derogado pero su razón de ser era asignar funciones del Comité de Gobierno en Línea a la CDS, figura que fue completamente reformada y reemplazada por el marco de Gobierno Digital del Decreto Distrital 767 de 2022 y el Decreto 25 de 2021 (que creó la Comisión Distrital de Transformación Digital).
El propio Decreto 1151 de 2008 (norma nacional en la que se basaba) fue derogado, lo que deja sin sustento jurídico las funciones que este Decreto asignaba</t>
  </si>
  <si>
    <t>No se encuentra derogado pero con la el Decreto 767 de 2022 sobre politica de Gobierno Digital, su contenido se encuentra sin efecto</t>
  </si>
  <si>
    <t xml:space="preserve">No se encuentra derogado pero la Resolución 305 de 2008 de la CDS, que desarrollaba y complementaba este Acuerdo 279, sí fue derogada por el Decreto 767 de 2022. </t>
  </si>
  <si>
    <t xml:space="preserve">Linda Pedraza </t>
  </si>
  <si>
    <t>Profesional de TIC</t>
  </si>
  <si>
    <t>Transparencia, Acceso a la Información Pública y Lucha Contra la Corrupción
Control Interno</t>
  </si>
  <si>
    <t xml:space="preserve">Oficina Consejería de Comunicaciones de la Secretaría General de la Alcaldía </t>
  </si>
  <si>
    <t>001-2021</t>
  </si>
  <si>
    <t xml:space="preserve">A través de la adopción de disposiciones que promuevan Ia inclusión de las redes, colectivos y medios de comunicación comunitaria en los procesos de contratación de servicios de comunicación y divulgación adelantados por las entidades distritales. ". </t>
  </si>
  <si>
    <t xml:space="preserve">Implementación de estrategias de comunicación </t>
  </si>
  <si>
    <t>002-2021</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</si>
  <si>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</si>
  <si>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</si>
  <si>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Manual para una comunicación libre de sexismo y discriminación</t>
  </si>
  <si>
    <t>Política y lineamientos de la comunicación pública de la SCRD y sus entidades adscritas</t>
  </si>
  <si>
    <t>Através del  uso adecuado y cumplimiento de los líneamientos y parámetros establecidos para los productos de comunicaciones</t>
  </si>
  <si>
    <t xml:space="preserve"> 1519 DE 2020</t>
  </si>
  <si>
    <t xml:space="preserve">Ver Directiva 005 de 2020 - Gobierno abierto de la Alcaldía Mayor de Bogotá. Manual de uso de marca ciudad "Bogotá́" (Circular 001 de 2020) </t>
  </si>
  <si>
    <t xml:space="preserve">
"Por la cual se modifica la Ley 23 de 1982 y se establecen otras disposiciones en matera de derecho de autor y derechos conexos"</t>
  </si>
  <si>
    <t xml:space="preserve">Por medio de la divulgación de información sobre el Bronx Distrito Creativo. </t>
  </si>
  <si>
    <r>
      <rPr>
        <sz val="11"/>
        <color rgb="FF000000"/>
        <rFont val="Arial"/>
      </rPr>
      <t>Recomendaciones Procuraduría General de la Nación - Deber de Divulgación de Información sobre los Proyectos de Cooperación - Cumplimiento Ley </t>
    </r>
    <r>
      <rPr>
        <u/>
        <sz val="11"/>
        <color rgb="FF000000"/>
        <rFont val="Arial"/>
      </rPr>
      <t>1712</t>
    </r>
    <r>
      <rPr>
        <sz val="11"/>
        <color rgb="FF000000"/>
        <rFont val="Arial"/>
      </rPr>
      <t> de 2014 - Circulares </t>
    </r>
    <r>
      <rPr>
        <u/>
        <sz val="11"/>
        <color rgb="FF000000"/>
        <rFont val="Arial"/>
      </rPr>
      <t>142</t>
    </r>
    <r>
      <rPr>
        <sz val="11"/>
        <color rgb="FF000000"/>
        <rFont val="Arial"/>
      </rPr>
      <t> de 2014 y </t>
    </r>
    <r>
      <rPr>
        <u/>
        <sz val="11"/>
        <color rgb="FF000000"/>
        <rFont val="Arial"/>
      </rPr>
      <t>043</t>
    </r>
    <r>
      <rPr>
        <sz val="11"/>
        <color rgb="FF000000"/>
        <rFont val="Arial"/>
      </rPr>
      <t> de 2015 Secretaría General Alcaldía Mayor de Bogotá.</t>
    </r>
  </si>
  <si>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</si>
  <si>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</si>
  <si>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</si>
  <si>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</si>
  <si>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</si>
  <si>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</si>
  <si>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 xml:space="preserve">Vigencia. El presente decreto rige a partir de la fecha de su publicación, sin perjuicio de lo previsto en el artículo 33 de la Ley 1712 de 2014, respecto a la entrada en
vigencia para los entes territoriales. </t>
  </si>
  <si>
    <t>Guía de lenguaje claro para servidores públicos de Colombia</t>
  </si>
  <si>
    <t>Se establecen los lineamientos para un lenguaje claro en el ejercicio de la  función pública de Colombia</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</si>
  <si>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</si>
  <si>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</si>
  <si>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 xml:space="preserve">Por el cual se reglamenta parcialmente la Ley 1581 de 2012. </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</si>
  <si>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</si>
  <si>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C-748</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</si>
  <si>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</si>
  <si>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</si>
  <si>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</si>
  <si>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 xml:space="preserve">
Por la cual se modifica y adiciona la ley 23 de 1982 y se modifica la ley 29 de 1944
</t>
  </si>
  <si>
    <t>NOTAS DE VIGENCIA:
- Modificada por la Ley 1915 de 2018 POR LA CUAL SE MODIFICA LA LEY 23 DE 1982 Y SE ESTABLECEN OTRAS DISPOSICIONES EN MATERIA DE DERECHO DE AUTOR Y DERECHOS CONEXOS</t>
  </si>
  <si>
    <t>Erika Rios</t>
  </si>
  <si>
    <t>Contratista Lider Comunicaciones</t>
  </si>
  <si>
    <t xml:space="preserve">NILSON ALFONOS AGUIRRE DAZA </t>
  </si>
  <si>
    <t xml:space="preserve">NILSON ALFONSO AGUIRRE DAZA </t>
  </si>
  <si>
    <t xml:space="preserve">Jefe Oficna Jurídica (E) </t>
  </si>
  <si>
    <t>Profesional Especializado OJ</t>
  </si>
  <si>
    <t xml:space="preserve">Revisado y actualizado, se verificó link de consulta. </t>
  </si>
  <si>
    <t xml:space="preserve">Contratación Estatal </t>
  </si>
  <si>
    <t xml:space="preserve">Departamento Nacional de Planeación </t>
  </si>
  <si>
    <t xml:space="preserve"> DECRETO </t>
  </si>
  <si>
    <t>287 -2026</t>
  </si>
  <si>
    <t>"Por el cual se modifican las artículos 2.2.1.2.4.2.6., 2.2.1.2.4.2.7. y 2.2.1.2.4.2.8. del Decreto 1082 de 2015, Único Reglamentario del Sector Administrativo de Planeación"</t>
  </si>
  <si>
    <t>Fecha de Entrada en Vigencia: 19/03/2026</t>
  </si>
  <si>
    <t xml:space="preserve">Jefe Oficina Jurídica (e) </t>
  </si>
  <si>
    <t xml:space="preserve">Se revisó y actualizó, verifaco el link de vinculo de consulta. </t>
  </si>
  <si>
    <t>19/03/2026</t>
  </si>
  <si>
    <t>Columna1</t>
  </si>
  <si>
    <t xml:space="preserve">Secretaría Jurídica Distrital  </t>
  </si>
  <si>
    <t>Procesos y  Procedimientos</t>
  </si>
  <si>
    <t>100-002</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</si>
  <si>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</si>
  <si>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 xml:space="preserve">La Alcaldesa Mayor de Bogotá D.C </t>
  </si>
  <si>
    <t xml:space="preserve">Por medio de la cual se reforma la Ley 1952 de 2019. Especialmente en materia de la entrada en vigencia del Artículo 7 para el 29 de diciembre de 2023. </t>
  </si>
  <si>
    <t>Por medio de la cual se reforma el códgo de procedimiento admisnitrativo y de lo contncioso administrativo-Ley 1437 de 2011- y se dictan otras disposiciones en materia de descongestión en los procesos que se tramitan ante la jurisdicción</t>
  </si>
  <si>
    <t xml:space="preserve">Gobierno Abierto </t>
  </si>
  <si>
    <t xml:space="preserve">Directrices sobre Gobierno Abierto Bogotá </t>
  </si>
  <si>
    <t>ARTÍCULO 140. PRÓRROGA CÓDIGO GENERAL DISCIPLINARIO. Prorróguese hasta el 1 de julio de 2021 la entrada en vigencia de la Ley 1952 de 2019.</t>
  </si>
  <si>
    <t>La vigencia de esta norma fue diferida hasta el 29 de marzo del 2022.
Deroga la ley 734 de 2002 y algunas disposiciones de la ley 1474 de 2011, relacionadas con el derecho disciplinario</t>
  </si>
  <si>
    <t>Art. 14. Marco general de funciones de la Dirección Distrital de Asuntos Disciplinarios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</si>
  <si>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</si>
  <si>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Procesos y  Procedimientos /Plan Anticorrupción y de Atención al ciudadano</t>
  </si>
  <si>
    <t xml:space="preserve">DIRECTIVA </t>
  </si>
  <si>
    <t xml:space="preserve">     Se aplican los Artículo de acuerdo a la conducta a
investigar</t>
  </si>
  <si>
    <t>Deroga parcialmente la Ley  443 de 1998. Actualmente reglamentada por el Decreto 1083 de 2015 del Sector de Función Pública.</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</si>
  <si>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</si>
  <si>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Aplicación del Artículo 8 en materia de inhabildiad e nicompatibilidad para contratar. Así mismo, la norma se encuentra modificada por el Artículo 32 de la Ley 1150 de 2007.</t>
  </si>
  <si>
    <t xml:space="preserve">Constitución Política  de Colombia </t>
  </si>
  <si>
    <t xml:space="preserve">Constitución Política </t>
  </si>
  <si>
    <t>Jefe OFICINA DE CONTROL INTERNO DISCIPLINARIO</t>
  </si>
  <si>
    <t xml:space="preserve">Cargo y/o Rol :    Profesional Contratista MIPG - OAP  </t>
  </si>
  <si>
    <t xml:space="preserve">Comentarios :  Documento cumple con los lineamientos metodologicos documentales. </t>
  </si>
  <si>
    <t xml:space="preserve">Ingrid Mariño </t>
  </si>
  <si>
    <t>Documento cumple con los lineamientos metodologicos documentales.</t>
  </si>
  <si>
    <t>Angie Stephany Sanchez Lopez</t>
  </si>
  <si>
    <t>Contratista Apoyo Administrativo OAP</t>
  </si>
  <si>
    <t>Fecha: 01/06/2026</t>
  </si>
  <si>
    <t>Por la cual se reglamenta el trámite del Plan de Mejoramiento que presentan los sujetos de vigilancia y control a la gestión fiscal de Contraloría de Bogotá D.C., se adopta un nuevo procedimiento interno y se dictan otras disposiciones</t>
  </si>
  <si>
    <t xml:space="preserve">GM-CA-01 Proceso gestión de mejora </t>
  </si>
  <si>
    <t>Manual Operativo del Modelo Integrado de Planeación y Gestión V6</t>
  </si>
  <si>
    <t>&lt;</t>
  </si>
  <si>
    <t>Tratamiento de datos sensibles dentro de los archivos</t>
  </si>
  <si>
    <t>1581</t>
  </si>
  <si>
    <t>Ley General de Protección de Datos Personales</t>
  </si>
  <si>
    <t>Tratamiento de datos sensibles dentro de los archivos.</t>
  </si>
  <si>
    <t>Gestión de Documentos Electrónicos</t>
  </si>
  <si>
    <t>Instrucciones para la gestión de documentos electrónicos en Bogotá.</t>
  </si>
  <si>
    <t>Lineamientos sobre documentos electrónicos</t>
  </si>
  <si>
    <t>Mejores prácticas de procesos archvísticos</t>
  </si>
  <si>
    <t>Internacional/Nacional</t>
  </si>
  <si>
    <t>ISO / ICONTEC</t>
  </si>
  <si>
    <t>Norma técnica</t>
  </si>
  <si>
    <t>ISO 15489-1</t>
  </si>
  <si>
    <t>Información y documentación — Gestión de documentos</t>
  </si>
  <si>
    <t>Mejores prácticas internacionales para procesos archivísticos.</t>
  </si>
  <si>
    <t>Juan Pablo Cruz</t>
  </si>
  <si>
    <t>Contratista Gestión Documental</t>
  </si>
  <si>
    <t>Tatiana Katherine Guevara Osorio
Fabrizio Armella Velásquez</t>
  </si>
  <si>
    <t>Contratista Transformación Cultural del Centro - SAC
Contratista Transformación Cultural del Centro - Centro</t>
  </si>
  <si>
    <t>Fecha: 2/06/2026</t>
  </si>
  <si>
    <t>Ingry Paola Socha Ortiz</t>
  </si>
  <si>
    <t>Comentarios : Documento cumple con los lineamientos metodologicos documentales, no obstante no cuenta con la decripción de ningun mecanismo de cumplimiento. Se recomienda al proceso complertar para la proxima actualización este campo</t>
  </si>
  <si>
    <t>Angélica Hernández Rodriguez</t>
  </si>
  <si>
    <t xml:space="preserve">Jefe Oficina Control Interno </t>
  </si>
  <si>
    <t>Fecha: 03/06/2026</t>
  </si>
  <si>
    <t xml:space="preserve"> </t>
  </si>
  <si>
    <t>Nilson Alfonso Aguirre Daza</t>
  </si>
  <si>
    <t>Profesional especializado Oficina Jurídica</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</si>
  <si>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</si>
  <si>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observa que tiene vinculadas normas que resultan transversales a los demas procesos, pero que desde la óptica jurídica resulta pertinente que esten agrupadas tambien en este espacio por su necesidad de consulta. Ej:  Plan de desarrollo económico. </t>
  </si>
  <si>
    <t>Nilson Aslfonso Aguirre Daza</t>
  </si>
  <si>
    <t>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ajustó el hipervinculo de 4 normas. de vigencias 2026 - 2025.</t>
  </si>
  <si>
    <t>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ajustó el hipervinculo de 3 primeras líneas.</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</si>
  <si>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reubicó la primera línea que corresponde a la Circular 7 de 2026 "CRONOGRAMA MESAS DE TRABAJO SIPROJ-WEB 2024 y SOLICITUD ACTUALIZACIÓN Y ACTIVACIÓN DE USUARIOS.". Se deja en el escenario de Gestión Jurídica por ser un asunto de su competencia. </t>
  </si>
  <si>
    <t xml:space="preserve">Nilson Alfonso Aguirre Daza </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</si>
  <si>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t>
  </si>
  <si>
    <t>01-2024</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</si>
  <si>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ajustaron los hipervinculos de las tres últimas líneas. </t>
  </si>
  <si>
    <t>Nilson Alfonos Aguirre Daza</t>
  </si>
  <si>
    <t>Profesional Especilizado OJ</t>
  </si>
  <si>
    <t>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t>
  </si>
  <si>
    <t>11/0672026</t>
  </si>
  <si>
    <t xml:space="preserve">Verificado vigencia y link de consulta, sin perjuicio de señalar que el normograma institucional corresponde a una referencia normativa que no exime al operador de consultar normas complementarias y vigencia al momento de requerir soportar actos administrativos y procedimientos de su competencia.  Se ajustaron Hipervinculos línea 1 y 4. </t>
  </si>
  <si>
    <t>Profesional especializado  OJ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</si>
</sst>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mm/yyyy"/>
    <numFmt numFmtId="165" formatCode="mm&quot; de &quot;yyyy"/>
    <numFmt numFmtId="166" formatCode="d/m/yyyy"/>
  </numFmts>
  <fonts count="65">
    <font>
      <sz val="10"/>
      <color rgb="FF000000"/>
      <name val="Arial"/>
      <scheme val="minor"/>
    </font>
    <font>
      <sz val="10"/>
      <color rgb="FF000000"/>
      <name val="Arial"/>
    </font>
    <font>
      <b/>
      <sz val="11"/>
      <color theme="1"/>
      <name val="Arial"/>
    </font>
    <font>
      <sz val="10"/>
      <color theme="1"/>
      <name val="Arial"/>
    </font>
    <font>
      <sz val="10"/>
      <name val="Arial"/>
    </font>
    <font>
      <sz val="11"/>
      <color theme="1"/>
      <name val="Arial"/>
    </font>
    <font>
      <b/>
      <sz val="11"/>
      <color rgb="FF000000"/>
      <name val="Arial"/>
    </font>
    <font>
      <sz val="11"/>
      <color rgb="FF000000"/>
      <name val="Arial"/>
    </font>
    <font>
      <u/>
      <sz val="11"/>
      <color rgb="FF0000FF"/>
      <name val="Calibri"/>
    </font>
    <font>
      <u/>
      <sz val="11"/>
      <color rgb="FF000000"/>
      <name val="Arial"/>
    </font>
    <font>
      <u/>
      <sz val="11"/>
      <color rgb="FF0000FF"/>
      <name val="Arial"/>
    </font>
    <font>
      <u/>
      <sz val="10"/>
      <color theme="10"/>
      <name val="Arial"/>
    </font>
    <font>
      <u/>
      <sz val="11"/>
      <color rgb="FF1155CC"/>
      <name val="Arial"/>
    </font>
    <font>
      <u/>
      <sz val="10"/>
      <color rgb="FF0000FF"/>
      <name val="Arial"/>
    </font>
    <font>
      <sz val="11"/>
      <color rgb="FF1155CC"/>
      <name val="Arial"/>
    </font>
    <font>
      <sz val="10"/>
      <color theme="1"/>
      <name val="Arial"/>
    </font>
    <font>
      <b/>
      <sz val="10"/>
      <color theme="1"/>
      <name val="Arial"/>
    </font>
    <font>
      <u/>
      <sz val="11"/>
      <color rgb="FF4A86E8"/>
      <name val="Arial"/>
    </font>
    <font>
      <b/>
      <u/>
      <sz val="11"/>
      <color rgb="FF4A86E8"/>
      <name val="Arial"/>
    </font>
    <font>
      <b/>
      <sz val="11"/>
      <color rgb="FFFF0000"/>
      <name val="Arial"/>
    </font>
    <font>
      <sz val="11"/>
      <color rgb="FFFF0000"/>
      <name val="Arial"/>
    </font>
    <font>
      <u/>
      <sz val="10"/>
      <color rgb="FF0070C0"/>
      <name val="Arial"/>
    </font>
    <font>
      <u/>
      <sz val="11"/>
      <color rgb="FF0070C0"/>
      <name val="Arial"/>
    </font>
    <font>
      <u/>
      <sz val="12"/>
      <color rgb="FF0070C0"/>
      <name val="Arial"/>
    </font>
    <font>
      <sz val="11"/>
      <color rgb="FF0070C0"/>
      <name val="Arial"/>
    </font>
    <font>
      <sz val="11"/>
      <color rgb="FF333333"/>
      <name val="Arial"/>
    </font>
    <font>
      <b/>
      <sz val="11"/>
      <color rgb="FF0070C0"/>
      <name val="Arial"/>
    </font>
    <font>
      <u/>
      <sz val="11"/>
      <color theme="10"/>
      <name val="Arial"/>
    </font>
    <font>
      <u/>
      <sz val="11"/>
      <color theme="1"/>
      <name val="Arial"/>
    </font>
    <font>
      <u/>
      <sz val="11"/>
      <color rgb="FF0000FF"/>
      <name val="Arial"/>
    </font>
    <font>
      <u/>
      <sz val="11"/>
      <color rgb="FF0000FF"/>
      <name val="Arial"/>
    </font>
    <font>
      <b/>
      <sz val="14"/>
      <color theme="1"/>
      <name val="Arial"/>
    </font>
    <font>
      <sz val="14"/>
      <color theme="1"/>
      <name val="Arial"/>
    </font>
    <font>
      <u/>
      <sz val="11"/>
      <color rgb="FF0000FF"/>
      <name val="Arial"/>
    </font>
    <font>
      <u/>
      <sz val="11"/>
      <color rgb="FF0000FF"/>
      <name val="Arial"/>
    </font>
    <font>
      <u/>
      <sz val="11"/>
      <color rgb="FF0000FF"/>
      <name val="Arial"/>
    </font>
    <font>
      <u/>
      <sz val="11"/>
      <color rgb="FF0000FF"/>
      <name val="Arial"/>
    </font>
    <font>
      <sz val="11"/>
      <color rgb="FF0000FF"/>
      <name val="Arial"/>
    </font>
    <font>
      <u/>
      <sz val="11"/>
      <color rgb="FF0070C0"/>
      <name val="Arial"/>
    </font>
    <font>
      <u/>
      <sz val="11"/>
      <color rgb="FF0000FF"/>
      <name val="Arial"/>
    </font>
    <font>
      <u/>
      <sz val="11"/>
      <color rgb="FF0000FF"/>
      <name val="Arial"/>
    </font>
    <font>
      <sz val="11"/>
      <color rgb="FF4B4949"/>
      <name val="Arial"/>
    </font>
    <font>
      <u/>
      <sz val="11"/>
      <color rgb="FF0000FF"/>
      <name val="Arial"/>
    </font>
    <font>
      <u/>
      <sz val="11"/>
      <color rgb="FF0000FF"/>
      <name val="Arial"/>
    </font>
    <font>
      <u/>
      <sz val="11"/>
      <color rgb="FF0000FF"/>
      <name val="Arial"/>
    </font>
    <font>
      <sz val="10"/>
      <color theme="1"/>
      <name val="Calibri"/>
    </font>
    <font>
      <u/>
      <sz val="12"/>
      <color rgb="FF1155CC"/>
      <name val="Arial, sans-serif"/>
    </font>
    <font>
      <u/>
      <sz val="11"/>
      <color rgb="FF1155CC"/>
      <name val="Arial, sans-serif"/>
    </font>
    <font>
      <u/>
      <sz val="10"/>
      <color rgb="FF1155CC"/>
      <name val="Arial, sans-serif"/>
    </font>
    <font>
      <sz val="11"/>
      <name val="Arial"/>
    </font>
    <font>
      <u/>
      <sz val="10"/>
      <color theme="10"/>
      <name val="Arial"/>
      <scheme val="minor"/>
    </font>
    <font>
      <sz val="10"/>
      <color theme="1"/>
      <name val="Arial"/>
      <family val="2"/>
    </font>
    <font>
      <b/>
      <sz val="11"/>
      <color theme="1"/>
      <name val="Arial"/>
      <family val="2"/>
    </font>
    <font>
      <sz val="10"/>
      <name val="Arial"/>
      <family val="2"/>
    </font>
    <font>
      <sz val="11"/>
      <color theme="1"/>
      <name val="Arial"/>
      <family val="2"/>
    </font>
    <font>
      <u/>
      <sz val="10"/>
      <color rgb="FF0000FF"/>
      <name val="Arial"/>
      <family val="2"/>
    </font>
    <font>
      <u/>
      <sz val="11"/>
      <color rgb="FF0000FF"/>
      <name val="Arial"/>
      <family val="2"/>
    </font>
    <font>
      <sz val="10"/>
      <color rgb="FF000000"/>
      <name val="Arial"/>
      <family val="2"/>
      <scheme val="minor"/>
    </font>
    <font>
      <sz val="11"/>
      <color rgb="FF333333"/>
      <name val="Arial"/>
      <family val="2"/>
    </font>
    <font>
      <u/>
      <sz val="10"/>
      <color rgb="FF0070C0"/>
      <name val="Arial"/>
      <family val="2"/>
      <scheme val="minor"/>
    </font>
    <font>
      <sz val="12"/>
      <color rgb="FF333333"/>
      <name val="Arial"/>
      <family val="2"/>
    </font>
    <font>
      <sz val="10"/>
      <color rgb="FF000000"/>
      <name val="Arial"/>
      <family val="2"/>
    </font>
    <font>
      <sz val="11"/>
      <color rgb="FF000000"/>
      <name val="Arial"/>
      <family val="2"/>
    </font>
    <font>
      <u/>
      <sz val="11"/>
      <color theme="1"/>
      <name val="Arial"/>
      <family val="2"/>
    </font>
    <font>
      <b/>
      <sz val="10"/>
      <color theme="1"/>
      <name val="Arial"/>
      <family val="2"/>
    </font>
  </fonts>
  <fills count="22">
    <fill>
      <patternFill patternType="none"/>
    </fill>
    <fill>
      <patternFill patternType="gray125"/>
    </fill>
    <fill>
      <patternFill patternType="solid">
        <fgColor rgb="FFFFFFFF"/>
        <bgColor rgb="FFFFFFFF"/>
      </patternFill>
    </fill>
    <fill>
      <patternFill patternType="solid">
        <fgColor rgb="FFCCC0D9"/>
        <bgColor rgb="FFCCC0D9"/>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4F81BD"/>
        <bgColor rgb="FF4F81BD"/>
      </patternFill>
    </fill>
    <fill>
      <patternFill patternType="solid">
        <fgColor rgb="FFDBE5F1"/>
        <bgColor rgb="FFDBE5F1"/>
      </patternFill>
    </fill>
    <fill>
      <patternFill patternType="solid">
        <fgColor rgb="FFB8CCE4"/>
        <bgColor rgb="FFB8CCE4"/>
      </patternFill>
    </fill>
    <fill>
      <patternFill patternType="solid">
        <fgColor rgb="FFFAF9F9"/>
        <bgColor rgb="FFFAF9F9"/>
      </patternFill>
    </fill>
    <fill>
      <patternFill patternType="solid">
        <fgColor theme="4"/>
        <bgColor theme="4"/>
      </patternFill>
    </fill>
    <fill>
      <patternFill patternType="solid">
        <fgColor rgb="FFCFE2F3"/>
        <bgColor rgb="FFCFE2F3"/>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4" tint="0.39997558519241921"/>
        <bgColor rgb="FFFFFFFF"/>
      </patternFill>
    </fill>
    <fill>
      <patternFill patternType="solid">
        <fgColor theme="4" tint="0.39997558519241921"/>
        <bgColor indexed="64"/>
      </patternFill>
    </fill>
    <fill>
      <patternFill patternType="solid">
        <fgColor theme="0"/>
        <bgColor indexed="64"/>
      </patternFill>
    </fill>
    <fill>
      <patternFill patternType="solid">
        <fgColor theme="2" tint="-0.249977111117893"/>
        <bgColor indexed="64"/>
      </patternFill>
    </fill>
    <fill>
      <patternFill patternType="solid">
        <fgColor theme="4" tint="0.79998168889431442"/>
        <bgColor theme="0"/>
      </patternFill>
    </fill>
    <fill>
      <patternFill patternType="solid">
        <fgColor theme="4" tint="0.59999389629810485"/>
        <bgColor rgb="FFFFFFFF"/>
      </patternFill>
    </fill>
    <fill>
      <patternFill patternType="solid">
        <fgColor theme="0"/>
        <bgColor rgb="FFFFFF00"/>
      </patternFill>
    </fill>
  </fills>
  <borders count="48">
    <border>
      <left/>
      <right/>
      <top/>
      <bottom/>
      <diagonal/>
    </border>
    <border>
      <left/>
      <right/>
      <top/>
      <bottom/>
      <diagonal/>
    </border>
    <border>
      <left/>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0" fillId="0" borderId="0" applyNumberFormat="0" applyFill="0" applyBorder="0" applyAlignment="0" applyProtection="0"/>
  </cellStyleXfs>
  <cellXfs count="654">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horizontal="left"/>
    </xf>
    <xf numFmtId="0" fontId="2" fillId="0" borderId="6" xfId="0" applyFont="1" applyBorder="1" applyAlignment="1">
      <alignment horizontal="left"/>
    </xf>
    <xf numFmtId="0" fontId="5" fillId="0" borderId="7" xfId="0" applyFont="1" applyBorder="1" applyAlignment="1">
      <alignment horizontal="center"/>
    </xf>
    <xf numFmtId="0" fontId="6" fillId="3" borderId="11" xfId="0" applyFont="1" applyFill="1" applyBorder="1" applyAlignment="1">
      <alignment horizontal="center" vertical="center" wrapText="1"/>
    </xf>
    <xf numFmtId="0" fontId="6" fillId="3" borderId="11" xfId="0" applyFont="1" applyFill="1" applyBorder="1" applyAlignment="1">
      <alignment horizontal="left" vertical="center" wrapText="1"/>
    </xf>
    <xf numFmtId="0" fontId="6" fillId="3" borderId="12" xfId="0" applyFont="1" applyFill="1" applyBorder="1" applyAlignment="1">
      <alignment horizontal="center" vertical="center" wrapText="1"/>
    </xf>
    <xf numFmtId="0" fontId="1" fillId="0" borderId="0" xfId="0" applyFont="1" applyAlignment="1">
      <alignment wrapText="1"/>
    </xf>
    <xf numFmtId="0" fontId="7" fillId="0" borderId="11" xfId="0" applyFont="1" applyBorder="1" applyAlignment="1">
      <alignment horizontal="left" vertical="center" wrapText="1"/>
    </xf>
    <xf numFmtId="0" fontId="7" fillId="0" borderId="11" xfId="0" applyFont="1" applyBorder="1" applyAlignment="1">
      <alignment horizontal="center" vertical="center" wrapText="1"/>
    </xf>
    <xf numFmtId="0" fontId="8" fillId="0" borderId="11" xfId="0" applyFont="1" applyBorder="1" applyAlignment="1">
      <alignment horizontal="center" vertical="center" wrapText="1"/>
    </xf>
    <xf numFmtId="164" fontId="7" fillId="0" borderId="11" xfId="0" applyNumberFormat="1" applyFont="1" applyBorder="1" applyAlignment="1">
      <alignment horizontal="left" vertical="center" wrapText="1"/>
    </xf>
    <xf numFmtId="0" fontId="1" fillId="0" borderId="0" xfId="0" applyFont="1" applyAlignment="1">
      <alignment vertical="center" wrapText="1"/>
    </xf>
    <xf numFmtId="0" fontId="9" fillId="0" borderId="11" xfId="0" applyFont="1" applyBorder="1" applyAlignment="1">
      <alignment horizontal="left" vertical="center" wrapText="1"/>
    </xf>
    <xf numFmtId="0" fontId="10" fillId="0" borderId="11" xfId="0" applyFont="1" applyBorder="1" applyAlignment="1">
      <alignment horizontal="center" vertical="center" wrapText="1"/>
    </xf>
    <xf numFmtId="166" fontId="7" fillId="0" borderId="11" xfId="0" applyNumberFormat="1" applyFont="1" applyBorder="1" applyAlignment="1">
      <alignment horizontal="center" vertical="center" wrapText="1"/>
    </xf>
    <xf numFmtId="0" fontId="7" fillId="0" borderId="11" xfId="0" applyFont="1" applyBorder="1" applyAlignment="1">
      <alignment vertical="center" wrapText="1"/>
    </xf>
    <xf numFmtId="0" fontId="1"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7" fillId="0" borderId="0" xfId="0" applyFont="1" applyAlignment="1">
      <alignment horizontal="left" vertical="center" wrapText="1"/>
    </xf>
    <xf numFmtId="0" fontId="1" fillId="0" borderId="11" xfId="0" applyFont="1" applyBorder="1" applyAlignment="1">
      <alignment horizontal="left" vertical="center" wrapText="1"/>
    </xf>
    <xf numFmtId="0" fontId="5" fillId="0" borderId="11" xfId="0" applyFont="1" applyBorder="1" applyAlignment="1">
      <alignment horizontal="center" vertical="center" wrapText="1"/>
    </xf>
    <xf numFmtId="0" fontId="5" fillId="4" borderId="11" xfId="0" applyFont="1" applyFill="1" applyBorder="1" applyAlignment="1">
      <alignment horizontal="left" vertical="top"/>
    </xf>
    <xf numFmtId="0" fontId="2" fillId="4" borderId="11" xfId="0" applyFont="1" applyFill="1" applyBorder="1" applyAlignment="1">
      <alignment horizontal="center" vertical="top"/>
    </xf>
    <xf numFmtId="0" fontId="5" fillId="4" borderId="11" xfId="0" applyFont="1" applyFill="1" applyBorder="1" applyAlignment="1">
      <alignment horizontal="left" vertical="top" wrapText="1"/>
    </xf>
    <xf numFmtId="0" fontId="5" fillId="2" borderId="11" xfId="0" applyFont="1" applyFill="1" applyBorder="1" applyAlignment="1">
      <alignment horizontal="left" vertical="top" wrapText="1"/>
    </xf>
    <xf numFmtId="0" fontId="2" fillId="5" borderId="26" xfId="0" applyFont="1" applyFill="1" applyBorder="1" applyAlignment="1">
      <alignment vertical="top"/>
    </xf>
    <xf numFmtId="0" fontId="5" fillId="0" borderId="11" xfId="0" applyFont="1" applyBorder="1" applyAlignment="1">
      <alignment horizontal="left" vertical="top"/>
    </xf>
    <xf numFmtId="166" fontId="5" fillId="0" borderId="11" xfId="0" applyNumberFormat="1" applyFont="1" applyBorder="1" applyAlignment="1">
      <alignment horizontal="left"/>
    </xf>
    <xf numFmtId="0" fontId="7" fillId="0" borderId="0" xfId="0" applyFont="1"/>
    <xf numFmtId="0" fontId="7" fillId="0" borderId="0" xfId="0" applyFont="1" applyAlignment="1">
      <alignment horizontal="center"/>
    </xf>
    <xf numFmtId="0" fontId="7" fillId="0" borderId="0" xfId="0" applyFont="1" applyAlignment="1">
      <alignment horizontal="left"/>
    </xf>
    <xf numFmtId="0" fontId="15" fillId="0" borderId="0" xfId="0" applyFont="1"/>
    <xf numFmtId="0" fontId="16" fillId="0" borderId="0" xfId="0" applyFont="1" applyAlignment="1">
      <alignment horizontal="center"/>
    </xf>
    <xf numFmtId="0" fontId="15" fillId="2" borderId="1" xfId="0" applyFont="1" applyFill="1" applyBorder="1"/>
    <xf numFmtId="0" fontId="2" fillId="0" borderId="10" xfId="0" applyFont="1" applyBorder="1" applyAlignment="1">
      <alignment horizontal="center" vertical="top"/>
    </xf>
    <xf numFmtId="0" fontId="5" fillId="0" borderId="10" xfId="0" applyFont="1" applyBorder="1" applyAlignment="1">
      <alignment horizontal="center" wrapText="1"/>
    </xf>
    <xf numFmtId="0" fontId="2" fillId="3" borderId="11" xfId="0" applyFont="1" applyFill="1" applyBorder="1" applyAlignment="1">
      <alignment horizontal="center" wrapText="1"/>
    </xf>
    <xf numFmtId="0" fontId="15" fillId="5" borderId="28" xfId="0" applyFont="1" applyFill="1" applyBorder="1"/>
    <xf numFmtId="0" fontId="15" fillId="5" borderId="29" xfId="0" applyFont="1" applyFill="1" applyBorder="1"/>
    <xf numFmtId="0" fontId="15" fillId="5" borderId="30" xfId="0" applyFont="1" applyFill="1" applyBorder="1"/>
    <xf numFmtId="0" fontId="15" fillId="5" borderId="31" xfId="0" applyFont="1" applyFill="1" applyBorder="1"/>
    <xf numFmtId="166" fontId="15" fillId="5" borderId="29" xfId="0" applyNumberFormat="1" applyFont="1" applyFill="1" applyBorder="1"/>
    <xf numFmtId="0" fontId="2" fillId="5" borderId="15" xfId="0" applyFont="1" applyFill="1" applyBorder="1" applyAlignment="1">
      <alignment vertical="top"/>
    </xf>
    <xf numFmtId="0" fontId="7" fillId="8" borderId="11" xfId="0" applyFont="1" applyFill="1" applyBorder="1" applyAlignment="1">
      <alignment horizontal="center"/>
    </xf>
    <xf numFmtId="166" fontId="7" fillId="8" borderId="11" xfId="0" applyNumberFormat="1" applyFont="1" applyFill="1" applyBorder="1" applyAlignment="1">
      <alignment horizontal="center"/>
    </xf>
    <xf numFmtId="0" fontId="7" fillId="8" borderId="11" xfId="0" applyFont="1" applyFill="1" applyBorder="1" applyAlignment="1">
      <alignment horizontal="left"/>
    </xf>
    <xf numFmtId="0" fontId="7" fillId="9" borderId="11" xfId="0" applyFont="1" applyFill="1" applyBorder="1" applyAlignment="1">
      <alignment horizontal="center"/>
    </xf>
    <xf numFmtId="166" fontId="7" fillId="9" borderId="11" xfId="0" applyNumberFormat="1" applyFont="1" applyFill="1" applyBorder="1" applyAlignment="1">
      <alignment horizontal="center"/>
    </xf>
    <xf numFmtId="0" fontId="7" fillId="9" borderId="11" xfId="0" applyFont="1" applyFill="1" applyBorder="1" applyAlignment="1">
      <alignment horizontal="left"/>
    </xf>
    <xf numFmtId="0" fontId="6" fillId="5" borderId="11" xfId="0" applyFont="1" applyFill="1" applyBorder="1" applyAlignment="1">
      <alignment horizontal="left" vertical="top"/>
    </xf>
    <xf numFmtId="0" fontId="2" fillId="0" borderId="6" xfId="0" applyFont="1" applyBorder="1" applyAlignment="1">
      <alignment horizontal="left" vertical="center"/>
    </xf>
    <xf numFmtId="0" fontId="5" fillId="0" borderId="32" xfId="0" applyFont="1" applyBorder="1" applyAlignment="1">
      <alignment horizontal="left" vertical="center"/>
    </xf>
    <xf numFmtId="0" fontId="7" fillId="8" borderId="11" xfId="0" applyFont="1" applyFill="1" applyBorder="1" applyAlignment="1">
      <alignment horizontal="left" wrapText="1"/>
    </xf>
    <xf numFmtId="0" fontId="5" fillId="8" borderId="11" xfId="0" applyFont="1" applyFill="1" applyBorder="1" applyAlignment="1">
      <alignment horizontal="left" wrapText="1"/>
    </xf>
    <xf numFmtId="0" fontId="7" fillId="9" borderId="11" xfId="0" applyFont="1" applyFill="1" applyBorder="1" applyAlignment="1">
      <alignment horizontal="left" wrapText="1"/>
    </xf>
    <xf numFmtId="0" fontId="5" fillId="9" borderId="11" xfId="0" applyFont="1" applyFill="1" applyBorder="1" applyAlignment="1">
      <alignment horizontal="left" wrapText="1"/>
    </xf>
    <xf numFmtId="0" fontId="20" fillId="9" borderId="11" xfId="0" applyFont="1" applyFill="1" applyBorder="1" applyAlignment="1">
      <alignment horizontal="left"/>
    </xf>
    <xf numFmtId="0" fontId="20" fillId="0" borderId="11" xfId="0" applyFont="1" applyBorder="1" applyAlignment="1">
      <alignment horizontal="center"/>
    </xf>
    <xf numFmtId="0" fontId="5" fillId="6" borderId="33" xfId="0" applyFont="1" applyFill="1" applyBorder="1" applyAlignment="1">
      <alignment horizontal="left" vertical="center" wrapText="1"/>
    </xf>
    <xf numFmtId="0" fontId="6" fillId="4" borderId="11" xfId="0" applyFont="1" applyFill="1" applyBorder="1" applyAlignment="1">
      <alignment vertical="top"/>
    </xf>
    <xf numFmtId="166" fontId="7" fillId="4" borderId="11" xfId="0" applyNumberFormat="1" applyFont="1" applyFill="1" applyBorder="1" applyAlignment="1">
      <alignment horizontal="left" vertical="top"/>
    </xf>
    <xf numFmtId="0" fontId="6" fillId="4" borderId="11" xfId="0" applyFont="1" applyFill="1" applyBorder="1" applyAlignment="1">
      <alignment horizontal="left" vertical="top"/>
    </xf>
    <xf numFmtId="166" fontId="6" fillId="4" borderId="11" xfId="0" applyNumberFormat="1" applyFont="1" applyFill="1" applyBorder="1" applyAlignment="1">
      <alignment horizontal="center"/>
    </xf>
    <xf numFmtId="0" fontId="5" fillId="0" borderId="0" xfId="0" applyFont="1" applyAlignment="1">
      <alignment horizontal="left"/>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2" fillId="7" borderId="1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1" xfId="0" applyFont="1" applyFill="1" applyBorder="1" applyAlignment="1">
      <alignment horizontal="center" vertical="center"/>
    </xf>
    <xf numFmtId="166" fontId="5" fillId="8" borderId="11" xfId="0" applyNumberFormat="1" applyFont="1" applyFill="1" applyBorder="1" applyAlignment="1">
      <alignment horizontal="center" vertical="center" wrapText="1"/>
    </xf>
    <xf numFmtId="0" fontId="5" fillId="8" borderId="11" xfId="0" applyFont="1" applyFill="1" applyBorder="1" applyAlignment="1">
      <alignment vertical="center" wrapText="1"/>
    </xf>
    <xf numFmtId="0" fontId="5" fillId="9" borderId="11" xfId="0" applyFont="1" applyFill="1" applyBorder="1" applyAlignment="1">
      <alignment horizontal="center" vertical="center" wrapText="1"/>
    </xf>
    <xf numFmtId="0" fontId="5" fillId="9" borderId="11" xfId="0" applyFont="1" applyFill="1" applyBorder="1" applyAlignment="1">
      <alignment horizontal="center" vertical="center"/>
    </xf>
    <xf numFmtId="0" fontId="21" fillId="9" borderId="11" xfId="0" applyFont="1" applyFill="1" applyBorder="1" applyAlignment="1">
      <alignment horizontal="center" vertical="center" wrapText="1"/>
    </xf>
    <xf numFmtId="166" fontId="5" fillId="9" borderId="11" xfId="0" applyNumberFormat="1" applyFont="1" applyFill="1" applyBorder="1" applyAlignment="1">
      <alignment horizontal="center" vertical="center" wrapText="1"/>
    </xf>
    <xf numFmtId="0" fontId="5" fillId="9" borderId="11" xfId="0" applyFont="1" applyFill="1" applyBorder="1" applyAlignment="1">
      <alignment vertical="center" wrapText="1"/>
    </xf>
    <xf numFmtId="0" fontId="22" fillId="9" borderId="11" xfId="0" applyFont="1" applyFill="1" applyBorder="1" applyAlignment="1">
      <alignment horizontal="center" vertical="center" wrapText="1"/>
    </xf>
    <xf numFmtId="0" fontId="23" fillId="8" borderId="11" xfId="0" applyFont="1" applyFill="1" applyBorder="1" applyAlignment="1">
      <alignment horizontal="center" vertical="center" wrapText="1"/>
    </xf>
    <xf numFmtId="0" fontId="5" fillId="9" borderId="11" xfId="0" applyFont="1" applyFill="1" applyBorder="1" applyAlignment="1">
      <alignment wrapText="1"/>
    </xf>
    <xf numFmtId="0" fontId="5" fillId="9" borderId="11" xfId="0" applyFont="1" applyFill="1" applyBorder="1" applyAlignment="1">
      <alignment horizontal="center" wrapText="1"/>
    </xf>
    <xf numFmtId="166" fontId="5" fillId="9" borderId="11" xfId="0" applyNumberFormat="1" applyFont="1" applyFill="1" applyBorder="1" applyAlignment="1">
      <alignment horizontal="center" wrapText="1"/>
    </xf>
    <xf numFmtId="0" fontId="2" fillId="5" borderId="11" xfId="0" applyFont="1" applyFill="1" applyBorder="1" applyAlignment="1">
      <alignment vertical="top" wrapText="1"/>
    </xf>
    <xf numFmtId="0" fontId="15" fillId="0" borderId="0" xfId="0" applyFont="1" applyAlignment="1">
      <alignment vertical="top"/>
    </xf>
    <xf numFmtId="0" fontId="2" fillId="7" borderId="38"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2" fillId="5" borderId="11" xfId="0" applyFont="1" applyFill="1" applyBorder="1" applyAlignment="1">
      <alignment horizontal="center" wrapText="1"/>
    </xf>
    <xf numFmtId="0" fontId="2" fillId="3" borderId="27" xfId="0" applyFont="1" applyFill="1" applyBorder="1" applyAlignment="1">
      <alignment horizontal="center"/>
    </xf>
    <xf numFmtId="0" fontId="2" fillId="0" borderId="6" xfId="0" applyFont="1" applyBorder="1"/>
    <xf numFmtId="0" fontId="5" fillId="8" borderId="22" xfId="0" applyFont="1" applyFill="1" applyBorder="1" applyAlignment="1">
      <alignment horizontal="left" vertical="top" wrapText="1"/>
    </xf>
    <xf numFmtId="0" fontId="5" fillId="8" borderId="11" xfId="0" applyFont="1" applyFill="1" applyBorder="1" applyAlignment="1">
      <alignment vertical="top" wrapText="1"/>
    </xf>
    <xf numFmtId="0" fontId="5" fillId="8" borderId="11" xfId="0" applyFont="1" applyFill="1" applyBorder="1" applyAlignment="1">
      <alignment horizontal="center" vertical="top" wrapText="1"/>
    </xf>
    <xf numFmtId="0" fontId="5" fillId="9" borderId="11" xfId="0" applyFont="1" applyFill="1" applyBorder="1" applyAlignment="1">
      <alignment vertical="top" wrapText="1"/>
    </xf>
    <xf numFmtId="0" fontId="5" fillId="9" borderId="11" xfId="0" applyFont="1" applyFill="1" applyBorder="1" applyAlignment="1">
      <alignment horizontal="center" vertical="top" wrapText="1"/>
    </xf>
    <xf numFmtId="0" fontId="5" fillId="8" borderId="11" xfId="0" applyFont="1" applyFill="1" applyBorder="1" applyAlignment="1">
      <alignment vertical="top"/>
    </xf>
    <xf numFmtId="0" fontId="2" fillId="9" borderId="11" xfId="0" applyFont="1" applyFill="1" applyBorder="1" applyAlignment="1">
      <alignment vertical="top" wrapText="1"/>
    </xf>
    <xf numFmtId="0" fontId="5" fillId="0" borderId="0" xfId="0" applyFont="1" applyAlignment="1">
      <alignment horizontal="center" vertical="center"/>
    </xf>
    <xf numFmtId="0" fontId="2" fillId="0" borderId="3" xfId="0" applyFont="1" applyBorder="1" applyAlignment="1">
      <alignment horizontal="center" vertical="center"/>
    </xf>
    <xf numFmtId="0" fontId="5" fillId="0" borderId="32" xfId="0" applyFont="1" applyBorder="1" applyAlignment="1">
      <alignment horizontal="center" vertical="center" wrapText="1"/>
    </xf>
    <xf numFmtId="0" fontId="2" fillId="0" borderId="0" xfId="0" applyFont="1" applyAlignment="1">
      <alignment horizontal="center" vertical="center" wrapText="1"/>
    </xf>
    <xf numFmtId="0" fontId="20" fillId="0" borderId="0" xfId="0" applyFont="1" applyAlignment="1">
      <alignment horizontal="center" vertical="center" wrapText="1"/>
    </xf>
    <xf numFmtId="0" fontId="24" fillId="0" borderId="0" xfId="0" applyFont="1" applyAlignment="1">
      <alignment horizontal="center" vertical="center" wrapText="1"/>
    </xf>
    <xf numFmtId="0" fontId="15" fillId="9" borderId="11" xfId="0" applyFont="1" applyFill="1" applyBorder="1" applyAlignment="1">
      <alignment vertical="center"/>
    </xf>
    <xf numFmtId="0" fontId="15" fillId="8" borderId="11" xfId="0" applyFont="1" applyFill="1" applyBorder="1" applyAlignment="1">
      <alignment vertical="center"/>
    </xf>
    <xf numFmtId="0" fontId="5" fillId="0" borderId="32" xfId="0" applyFont="1" applyBorder="1" applyAlignment="1">
      <alignment horizontal="center"/>
    </xf>
    <xf numFmtId="0" fontId="29" fillId="8" borderId="11"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5" fillId="8" borderId="11" xfId="0" applyFont="1" applyFill="1" applyBorder="1" applyAlignment="1">
      <alignment horizontal="center" wrapText="1"/>
    </xf>
    <xf numFmtId="166" fontId="5" fillId="8" borderId="11" xfId="0" applyNumberFormat="1" applyFont="1" applyFill="1" applyBorder="1" applyAlignment="1">
      <alignment horizontal="center" wrapText="1"/>
    </xf>
    <xf numFmtId="0" fontId="15" fillId="0" borderId="14" xfId="0" applyFont="1" applyBorder="1" applyAlignment="1">
      <alignment vertical="top"/>
    </xf>
    <xf numFmtId="0" fontId="15" fillId="0" borderId="2" xfId="0" applyFont="1" applyBorder="1" applyAlignment="1">
      <alignment vertical="top"/>
    </xf>
    <xf numFmtId="0" fontId="31" fillId="0" borderId="6" xfId="0" applyFont="1" applyBorder="1" applyAlignment="1">
      <alignment vertical="top" wrapText="1"/>
    </xf>
    <xf numFmtId="0" fontId="32" fillId="0" borderId="7" xfId="0" applyFont="1" applyBorder="1" applyAlignment="1">
      <alignment vertical="top" wrapText="1"/>
    </xf>
    <xf numFmtId="0" fontId="33" fillId="9" borderId="11" xfId="0" applyFont="1" applyFill="1" applyBorder="1" applyAlignment="1">
      <alignment horizontal="center" vertical="center"/>
    </xf>
    <xf numFmtId="0" fontId="34" fillId="8" borderId="11" xfId="0" applyFont="1" applyFill="1" applyBorder="1" applyAlignment="1">
      <alignment horizontal="center" vertical="top" wrapText="1"/>
    </xf>
    <xf numFmtId="166" fontId="5" fillId="8" borderId="11" xfId="0" applyNumberFormat="1" applyFont="1" applyFill="1" applyBorder="1" applyAlignment="1">
      <alignment horizontal="center" vertical="top" wrapText="1"/>
    </xf>
    <xf numFmtId="0" fontId="35" fillId="9" borderId="11" xfId="0" applyFont="1" applyFill="1" applyBorder="1" applyAlignment="1">
      <alignment horizontal="center" vertical="top" wrapText="1"/>
    </xf>
    <xf numFmtId="166" fontId="5" fillId="9" borderId="11" xfId="0" applyNumberFormat="1" applyFont="1" applyFill="1" applyBorder="1" applyAlignment="1">
      <alignment horizontal="center" vertical="top" wrapText="1"/>
    </xf>
    <xf numFmtId="0" fontId="36" fillId="8" borderId="11" xfId="0" applyFont="1" applyFill="1" applyBorder="1" applyAlignment="1">
      <alignment horizontal="center" vertical="center"/>
    </xf>
    <xf numFmtId="0" fontId="37" fillId="8" borderId="11" xfId="0" applyFont="1" applyFill="1" applyBorder="1" applyAlignment="1">
      <alignment horizontal="center" vertical="center"/>
    </xf>
    <xf numFmtId="0" fontId="37" fillId="9" borderId="11" xfId="0" applyFont="1" applyFill="1" applyBorder="1" applyAlignment="1">
      <alignment horizontal="center" vertical="center"/>
    </xf>
    <xf numFmtId="166" fontId="15" fillId="9" borderId="11" xfId="0" applyNumberFormat="1" applyFont="1" applyFill="1" applyBorder="1" applyAlignment="1">
      <alignment vertical="center"/>
    </xf>
    <xf numFmtId="0" fontId="15" fillId="2" borderId="0" xfId="0" applyFont="1" applyFill="1"/>
    <xf numFmtId="0" fontId="38" fillId="9" borderId="11" xfId="0" applyFont="1" applyFill="1" applyBorder="1" applyAlignment="1">
      <alignment horizontal="center" vertical="center"/>
    </xf>
    <xf numFmtId="0" fontId="39" fillId="9" borderId="11" xfId="0" applyFont="1" applyFill="1" applyBorder="1" applyAlignment="1">
      <alignment horizontal="center"/>
    </xf>
    <xf numFmtId="0" fontId="40" fillId="8" borderId="11" xfId="0" applyFont="1" applyFill="1" applyBorder="1" applyAlignment="1">
      <alignment horizontal="center"/>
    </xf>
    <xf numFmtId="0" fontId="41" fillId="8" borderId="11" xfId="0" applyFont="1" applyFill="1" applyBorder="1" applyAlignment="1">
      <alignment horizontal="center" wrapText="1"/>
    </xf>
    <xf numFmtId="0" fontId="15" fillId="9" borderId="11" xfId="0" applyFont="1" applyFill="1" applyBorder="1"/>
    <xf numFmtId="0" fontId="42" fillId="8" borderId="11" xfId="0" applyFont="1" applyFill="1" applyBorder="1" applyAlignment="1">
      <alignment horizontal="center"/>
    </xf>
    <xf numFmtId="0" fontId="43" fillId="9" borderId="11" xfId="0" applyFont="1" applyFill="1" applyBorder="1" applyAlignment="1">
      <alignment horizontal="center" wrapText="1"/>
    </xf>
    <xf numFmtId="0" fontId="37" fillId="9" borderId="11" xfId="0" applyFont="1" applyFill="1" applyBorder="1" applyAlignment="1">
      <alignment horizontal="center"/>
    </xf>
    <xf numFmtId="166" fontId="15" fillId="9" borderId="11" xfId="0" applyNumberFormat="1" applyFont="1" applyFill="1" applyBorder="1"/>
    <xf numFmtId="0" fontId="15" fillId="9" borderId="0" xfId="0" applyFont="1" applyFill="1"/>
    <xf numFmtId="0" fontId="37" fillId="8" borderId="11" xfId="0" applyFont="1" applyFill="1" applyBorder="1" applyAlignment="1">
      <alignment horizontal="center"/>
    </xf>
    <xf numFmtId="0" fontId="15" fillId="8" borderId="11" xfId="0" applyFont="1" applyFill="1" applyBorder="1"/>
    <xf numFmtId="0" fontId="15" fillId="8" borderId="0" xfId="0" applyFont="1" applyFill="1"/>
    <xf numFmtId="0" fontId="15" fillId="4" borderId="19" xfId="0" applyFont="1" applyFill="1" applyBorder="1" applyAlignment="1">
      <alignment vertical="top"/>
    </xf>
    <xf numFmtId="166" fontId="15" fillId="4" borderId="19" xfId="0" applyNumberFormat="1" applyFont="1" applyFill="1" applyBorder="1" applyAlignment="1">
      <alignment vertical="top"/>
    </xf>
    <xf numFmtId="0" fontId="15" fillId="4" borderId="22" xfId="0" applyFont="1" applyFill="1" applyBorder="1"/>
    <xf numFmtId="0" fontId="15" fillId="4" borderId="19" xfId="0" applyFont="1" applyFill="1" applyBorder="1"/>
    <xf numFmtId="0" fontId="2" fillId="3" borderId="46" xfId="0" applyFont="1" applyFill="1" applyBorder="1" applyAlignment="1">
      <alignment horizontal="center"/>
    </xf>
    <xf numFmtId="0" fontId="5" fillId="2" borderId="11" xfId="0" applyFont="1" applyFill="1" applyBorder="1" applyAlignment="1">
      <alignment vertical="top" wrapText="1"/>
    </xf>
    <xf numFmtId="0" fontId="7" fillId="2" borderId="11" xfId="0" applyFont="1" applyFill="1" applyBorder="1" applyAlignment="1">
      <alignment vertical="top" wrapText="1"/>
    </xf>
    <xf numFmtId="0" fontId="44" fillId="2" borderId="11" xfId="0" applyFont="1" applyFill="1" applyBorder="1" applyAlignment="1">
      <alignment horizontal="left" vertical="top" wrapText="1"/>
    </xf>
    <xf numFmtId="166" fontId="5" fillId="2" borderId="11" xfId="0" applyNumberFormat="1" applyFont="1" applyFill="1" applyBorder="1" applyAlignment="1">
      <alignment horizontal="center" vertical="top" wrapText="1"/>
    </xf>
    <xf numFmtId="0" fontId="45" fillId="0" borderId="0" xfId="0" applyFont="1"/>
    <xf numFmtId="0" fontId="2" fillId="3" borderId="46" xfId="0" applyFont="1" applyFill="1" applyBorder="1" applyAlignment="1">
      <alignment horizontal="center" wrapText="1"/>
    </xf>
    <xf numFmtId="0" fontId="2" fillId="0" borderId="29" xfId="0" applyFont="1" applyBorder="1" applyAlignment="1">
      <alignment horizontal="left" vertical="center"/>
    </xf>
    <xf numFmtId="0" fontId="2" fillId="0" borderId="30" xfId="0" applyFont="1" applyBorder="1" applyAlignment="1">
      <alignment horizontal="center" vertical="center"/>
    </xf>
    <xf numFmtId="0" fontId="2" fillId="0" borderId="30" xfId="0" applyFont="1" applyBorder="1" applyAlignment="1">
      <alignment horizontal="left" vertical="center"/>
    </xf>
    <xf numFmtId="0" fontId="5" fillId="6" borderId="33" xfId="0" applyFont="1" applyFill="1" applyBorder="1" applyAlignment="1">
      <alignment horizontal="left"/>
    </xf>
    <xf numFmtId="0" fontId="2" fillId="3" borderId="22" xfId="0" applyFont="1" applyFill="1" applyBorder="1" applyAlignment="1">
      <alignment horizontal="center" vertical="center" wrapText="1"/>
    </xf>
    <xf numFmtId="0" fontId="2" fillId="6" borderId="33" xfId="0" applyFont="1" applyFill="1" applyBorder="1" applyAlignment="1">
      <alignment horizontal="left" vertical="center" wrapText="1"/>
    </xf>
    <xf numFmtId="0" fontId="10" fillId="9" borderId="11" xfId="0" applyFont="1" applyFill="1" applyBorder="1" applyAlignment="1">
      <alignment horizontal="center"/>
    </xf>
    <xf numFmtId="0" fontId="10" fillId="0" borderId="11" xfId="0" applyFont="1" applyBorder="1" applyAlignment="1">
      <alignment horizontal="center"/>
    </xf>
    <xf numFmtId="0" fontId="19" fillId="6" borderId="33" xfId="0" applyFont="1" applyFill="1" applyBorder="1" applyAlignment="1">
      <alignment horizontal="left" vertical="center" wrapText="1"/>
    </xf>
    <xf numFmtId="0" fontId="20" fillId="6" borderId="33" xfId="0" applyFont="1" applyFill="1" applyBorder="1" applyAlignment="1">
      <alignment horizontal="left" vertical="center" wrapText="1"/>
    </xf>
    <xf numFmtId="0" fontId="7" fillId="6" borderId="33" xfId="0" applyFont="1" applyFill="1" applyBorder="1" applyAlignment="1">
      <alignment horizontal="center"/>
    </xf>
    <xf numFmtId="0" fontId="1" fillId="6" borderId="33" xfId="0" applyFont="1" applyFill="1" applyBorder="1"/>
    <xf numFmtId="0" fontId="10" fillId="0" borderId="11" xfId="0" applyFont="1" applyBorder="1" applyAlignment="1">
      <alignment horizontal="left" wrapText="1"/>
    </xf>
    <xf numFmtId="0" fontId="51" fillId="0" borderId="29" xfId="0" applyFont="1" applyBorder="1"/>
    <xf numFmtId="0" fontId="51" fillId="0" borderId="30" xfId="0" applyFont="1" applyBorder="1"/>
    <xf numFmtId="0" fontId="51" fillId="0" borderId="0" xfId="0" applyFont="1"/>
    <xf numFmtId="0" fontId="52" fillId="0" borderId="3" xfId="0" applyFont="1" applyBorder="1" applyAlignment="1">
      <alignment horizontal="center"/>
    </xf>
    <xf numFmtId="0" fontId="54" fillId="0" borderId="32" xfId="0" applyFont="1" applyBorder="1" applyAlignment="1">
      <alignment horizontal="center"/>
    </xf>
    <xf numFmtId="0" fontId="52" fillId="3" borderId="46" xfId="0" applyFont="1" applyFill="1" applyBorder="1" applyAlignment="1">
      <alignment horizontal="center"/>
    </xf>
    <xf numFmtId="0" fontId="52" fillId="7" borderId="39" xfId="0" applyFont="1" applyFill="1" applyBorder="1" applyAlignment="1">
      <alignment horizontal="center" vertical="center" wrapText="1"/>
    </xf>
    <xf numFmtId="0" fontId="52" fillId="7" borderId="42" xfId="0" applyFont="1" applyFill="1" applyBorder="1" applyAlignment="1">
      <alignment horizontal="center" vertical="center" wrapText="1"/>
    </xf>
    <xf numFmtId="0" fontId="54" fillId="8" borderId="11" xfId="0" applyFont="1" applyFill="1" applyBorder="1" applyAlignment="1">
      <alignment horizontal="center" vertical="center" wrapText="1"/>
    </xf>
    <xf numFmtId="0" fontId="55" fillId="8" borderId="11" xfId="0" applyFont="1" applyFill="1" applyBorder="1" applyAlignment="1">
      <alignment horizontal="center" vertical="center" wrapText="1"/>
    </xf>
    <xf numFmtId="166" fontId="54" fillId="8" borderId="11" xfId="0" applyNumberFormat="1" applyFont="1" applyFill="1" applyBorder="1" applyAlignment="1">
      <alignment horizontal="center" vertical="center" wrapText="1"/>
    </xf>
    <xf numFmtId="0" fontId="54" fillId="9" borderId="11" xfId="0" applyFont="1" applyFill="1" applyBorder="1" applyAlignment="1">
      <alignment horizontal="center" vertical="center" wrapText="1"/>
    </xf>
    <xf numFmtId="0" fontId="55" fillId="9" borderId="11" xfId="0" applyFont="1" applyFill="1" applyBorder="1" applyAlignment="1">
      <alignment horizontal="center" vertical="center" wrapText="1"/>
    </xf>
    <xf numFmtId="166" fontId="54" fillId="9" borderId="11" xfId="0" applyNumberFormat="1" applyFont="1" applyFill="1" applyBorder="1" applyAlignment="1">
      <alignment horizontal="center" vertical="center" wrapText="1"/>
    </xf>
    <xf numFmtId="0" fontId="50" fillId="8" borderId="11" xfId="1" applyFill="1" applyBorder="1" applyAlignment="1">
      <alignment horizontal="center" vertical="center" wrapText="1"/>
    </xf>
    <xf numFmtId="0" fontId="56" fillId="9" borderId="11" xfId="0" applyFont="1" applyFill="1" applyBorder="1" applyAlignment="1">
      <alignment horizontal="center" vertical="center" wrapText="1"/>
    </xf>
    <xf numFmtId="0" fontId="56" fillId="8" borderId="11" xfId="0" applyFont="1" applyFill="1" applyBorder="1" applyAlignment="1">
      <alignment horizontal="center" vertical="center" wrapText="1"/>
    </xf>
    <xf numFmtId="0" fontId="50" fillId="9" borderId="11" xfId="1" applyFill="1" applyBorder="1" applyAlignment="1">
      <alignment horizontal="center" vertical="center" wrapText="1"/>
    </xf>
    <xf numFmtId="1" fontId="54" fillId="8" borderId="11" xfId="0" applyNumberFormat="1" applyFont="1" applyFill="1" applyBorder="1" applyAlignment="1">
      <alignment horizontal="center" vertical="center" wrapText="1"/>
    </xf>
    <xf numFmtId="164" fontId="54" fillId="8" borderId="11" xfId="0" applyNumberFormat="1" applyFont="1" applyFill="1" applyBorder="1" applyAlignment="1">
      <alignment horizontal="center" vertical="center" wrapText="1"/>
    </xf>
    <xf numFmtId="0" fontId="51" fillId="2" borderId="33" xfId="0" applyFont="1" applyFill="1" applyBorder="1"/>
    <xf numFmtId="0" fontId="54" fillId="8" borderId="11" xfId="0" applyFont="1" applyFill="1" applyBorder="1" applyAlignment="1">
      <alignment vertical="center" wrapText="1"/>
    </xf>
    <xf numFmtId="0" fontId="54" fillId="8" borderId="11" xfId="0" applyFont="1" applyFill="1" applyBorder="1" applyAlignment="1">
      <alignment horizontal="center" vertical="center"/>
    </xf>
    <xf numFmtId="0" fontId="51" fillId="0" borderId="0" xfId="0" applyFont="1" applyAlignment="1">
      <alignment vertical="center"/>
    </xf>
    <xf numFmtId="0" fontId="0" fillId="0" borderId="0" xfId="0" applyAlignment="1">
      <alignment vertical="center"/>
    </xf>
    <xf numFmtId="0" fontId="51" fillId="5" borderId="42" xfId="0" applyFont="1" applyFill="1" applyBorder="1"/>
    <xf numFmtId="0" fontId="51" fillId="5" borderId="41" xfId="0" applyFont="1" applyFill="1" applyBorder="1"/>
    <xf numFmtId="0" fontId="51" fillId="5" borderId="33" xfId="0" applyFont="1" applyFill="1" applyBorder="1"/>
    <xf numFmtId="1" fontId="51" fillId="5" borderId="39" xfId="0" applyNumberFormat="1" applyFont="1" applyFill="1" applyBorder="1"/>
    <xf numFmtId="164" fontId="51" fillId="5" borderId="41" xfId="0" applyNumberFormat="1" applyFont="1" applyFill="1" applyBorder="1"/>
    <xf numFmtId="0" fontId="52" fillId="5" borderId="11" xfId="0" applyFont="1" applyFill="1" applyBorder="1" applyAlignment="1">
      <alignment vertical="top" wrapText="1"/>
    </xf>
    <xf numFmtId="0" fontId="3" fillId="0" borderId="29" xfId="0" applyFont="1" applyBorder="1" applyAlignment="1">
      <alignment horizontal="center"/>
    </xf>
    <xf numFmtId="0" fontId="3" fillId="0" borderId="30" xfId="0" applyFont="1" applyBorder="1"/>
    <xf numFmtId="0" fontId="3" fillId="0" borderId="30" xfId="0" applyFont="1" applyBorder="1" applyAlignment="1">
      <alignment vertical="center"/>
    </xf>
    <xf numFmtId="0" fontId="3" fillId="0" borderId="0" xfId="0" applyFont="1"/>
    <xf numFmtId="0" fontId="16" fillId="0" borderId="6" xfId="0" applyFont="1" applyBorder="1" applyAlignment="1">
      <alignment horizontal="center" vertical="center"/>
    </xf>
    <xf numFmtId="0" fontId="3" fillId="0" borderId="32" xfId="0" applyFont="1" applyBorder="1" applyAlignment="1">
      <alignment horizontal="center" vertical="center"/>
    </xf>
    <xf numFmtId="0" fontId="2" fillId="3" borderId="22" xfId="0" applyFont="1" applyFill="1" applyBorder="1" applyAlignment="1">
      <alignment horizontal="center" wrapText="1"/>
    </xf>
    <xf numFmtId="0" fontId="21" fillId="8" borderId="11" xfId="0" applyFont="1" applyFill="1" applyBorder="1" applyAlignment="1">
      <alignment horizontal="center" vertical="center" wrapText="1"/>
    </xf>
    <xf numFmtId="0" fontId="22" fillId="8" borderId="11" xfId="0" applyFont="1" applyFill="1" applyBorder="1" applyAlignment="1">
      <alignment horizontal="center" vertical="center" wrapText="1"/>
    </xf>
    <xf numFmtId="49" fontId="22" fillId="9" borderId="11" xfId="0" applyNumberFormat="1" applyFont="1" applyFill="1" applyBorder="1" applyAlignment="1">
      <alignment horizontal="center" vertical="center" wrapText="1"/>
    </xf>
    <xf numFmtId="0" fontId="2" fillId="5" borderId="11" xfId="0" applyFont="1" applyFill="1" applyBorder="1" applyAlignment="1">
      <alignment horizontal="center" vertical="top" wrapText="1"/>
    </xf>
    <xf numFmtId="0" fontId="3" fillId="0" borderId="0" xfId="0" applyFont="1" applyAlignment="1">
      <alignment vertical="top"/>
    </xf>
    <xf numFmtId="0" fontId="3" fillId="0" borderId="0" xfId="0" applyFont="1" applyAlignment="1">
      <alignment horizontal="center"/>
    </xf>
    <xf numFmtId="0" fontId="3" fillId="0" borderId="0" xfId="0" applyFont="1" applyAlignment="1">
      <alignment vertical="center"/>
    </xf>
    <xf numFmtId="0" fontId="0" fillId="0" borderId="0" xfId="0" applyAlignment="1">
      <alignment horizontal="center"/>
    </xf>
    <xf numFmtId="0" fontId="52" fillId="0" borderId="6" xfId="0" applyFont="1" applyBorder="1" applyAlignment="1">
      <alignment horizontal="center"/>
    </xf>
    <xf numFmtId="0" fontId="54" fillId="0" borderId="7" xfId="0" applyFont="1" applyBorder="1" applyAlignment="1">
      <alignment horizontal="center"/>
    </xf>
    <xf numFmtId="0" fontId="54" fillId="8" borderId="11" xfId="0" applyFont="1" applyFill="1" applyBorder="1" applyAlignment="1">
      <alignment vertical="center"/>
    </xf>
    <xf numFmtId="0" fontId="55" fillId="8" borderId="11" xfId="0" applyFont="1" applyFill="1" applyBorder="1" applyAlignment="1">
      <alignment horizontal="center" vertical="center"/>
    </xf>
    <xf numFmtId="166" fontId="54" fillId="8" borderId="11" xfId="0" applyNumberFormat="1" applyFont="1" applyFill="1" applyBorder="1" applyAlignment="1">
      <alignment horizontal="center" vertical="center"/>
    </xf>
    <xf numFmtId="0" fontId="51" fillId="8" borderId="11" xfId="0" applyFont="1" applyFill="1" applyBorder="1"/>
    <xf numFmtId="0" fontId="54" fillId="9" borderId="11" xfId="0" applyFont="1" applyFill="1" applyBorder="1" applyAlignment="1">
      <alignment vertical="center"/>
    </xf>
    <xf numFmtId="0" fontId="54" fillId="9" borderId="11" xfId="0" applyFont="1" applyFill="1" applyBorder="1" applyAlignment="1">
      <alignment horizontal="center" vertical="center"/>
    </xf>
    <xf numFmtId="0" fontId="55" fillId="9" borderId="11" xfId="0" applyFont="1" applyFill="1" applyBorder="1" applyAlignment="1">
      <alignment horizontal="center" vertical="center"/>
    </xf>
    <xf numFmtId="166" fontId="54" fillId="9" borderId="11" xfId="0" applyNumberFormat="1" applyFont="1" applyFill="1" applyBorder="1" applyAlignment="1">
      <alignment horizontal="center" vertical="center"/>
    </xf>
    <xf numFmtId="0" fontId="51" fillId="9" borderId="11" xfId="0" applyFont="1" applyFill="1" applyBorder="1"/>
    <xf numFmtId="0" fontId="54" fillId="9" borderId="11" xfId="0" applyFont="1" applyFill="1" applyBorder="1" applyAlignment="1">
      <alignment vertical="center" wrapText="1"/>
    </xf>
    <xf numFmtId="0" fontId="51" fillId="9" borderId="11" xfId="0" applyFont="1" applyFill="1" applyBorder="1" applyAlignment="1">
      <alignment vertical="center" wrapText="1"/>
    </xf>
    <xf numFmtId="0" fontId="51" fillId="9" borderId="11" xfId="0" applyFont="1" applyFill="1" applyBorder="1" applyAlignment="1">
      <alignment vertical="center"/>
    </xf>
    <xf numFmtId="0" fontId="51" fillId="8" borderId="11" xfId="0" applyFont="1" applyFill="1" applyBorder="1" applyAlignment="1">
      <alignment vertical="center"/>
    </xf>
    <xf numFmtId="0" fontId="51" fillId="9" borderId="11" xfId="0" applyFont="1" applyFill="1" applyBorder="1" applyAlignment="1">
      <alignment horizontal="center" vertical="center"/>
    </xf>
    <xf numFmtId="0" fontId="51" fillId="8" borderId="11" xfId="0" applyFont="1" applyFill="1" applyBorder="1" applyAlignment="1">
      <alignment horizontal="center" vertical="center"/>
    </xf>
    <xf numFmtId="0" fontId="54" fillId="9" borderId="47" xfId="0" applyFont="1" applyFill="1" applyBorder="1" applyAlignment="1">
      <alignment horizontal="center" vertical="center" wrapText="1"/>
    </xf>
    <xf numFmtId="0" fontId="51" fillId="8" borderId="28" xfId="0" applyFont="1" applyFill="1" applyBorder="1" applyAlignment="1">
      <alignment vertical="center"/>
    </xf>
    <xf numFmtId="0" fontId="51" fillId="4" borderId="22" xfId="0" applyFont="1" applyFill="1" applyBorder="1" applyAlignment="1">
      <alignment vertical="top"/>
    </xf>
    <xf numFmtId="0" fontId="51" fillId="4" borderId="39" xfId="0" applyFont="1" applyFill="1" applyBorder="1" applyAlignment="1">
      <alignment vertical="top"/>
    </xf>
    <xf numFmtId="0" fontId="51" fillId="4" borderId="39" xfId="0" applyFont="1" applyFill="1" applyBorder="1"/>
    <xf numFmtId="0" fontId="51" fillId="4" borderId="22" xfId="0" applyFont="1" applyFill="1" applyBorder="1"/>
    <xf numFmtId="0" fontId="3" fillId="0" borderId="29" xfId="0" applyFont="1" applyBorder="1"/>
    <xf numFmtId="0" fontId="10" fillId="8" borderId="11" xfId="0" applyFont="1" applyFill="1" applyBorder="1" applyAlignment="1">
      <alignment horizontal="center" vertical="center"/>
    </xf>
    <xf numFmtId="0" fontId="10" fillId="9" borderId="11" xfId="0" applyFont="1" applyFill="1" applyBorder="1" applyAlignment="1">
      <alignment horizontal="center" vertical="center"/>
    </xf>
    <xf numFmtId="0" fontId="10" fillId="9" borderId="11" xfId="0" applyFont="1" applyFill="1" applyBorder="1" applyAlignment="1">
      <alignment horizontal="center" vertical="center" wrapText="1"/>
    </xf>
    <xf numFmtId="0" fontId="10" fillId="8" borderId="11" xfId="0" applyFont="1" applyFill="1" applyBorder="1" applyAlignment="1">
      <alignment horizontal="center" vertical="center" wrapText="1"/>
    </xf>
    <xf numFmtId="166" fontId="50" fillId="9" borderId="11" xfId="1" applyNumberFormat="1" applyFill="1" applyBorder="1" applyAlignment="1">
      <alignment horizontal="center" vertical="center" wrapText="1"/>
    </xf>
    <xf numFmtId="1" fontId="13" fillId="8" borderId="11" xfId="0" applyNumberFormat="1" applyFont="1" applyFill="1" applyBorder="1" applyAlignment="1">
      <alignment horizontal="center" vertical="center" wrapText="1"/>
    </xf>
    <xf numFmtId="1" fontId="10" fillId="9" borderId="11" xfId="0" applyNumberFormat="1"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3" fillId="4" borderId="31" xfId="0" applyFont="1" applyFill="1" applyBorder="1" applyAlignment="1">
      <alignment vertical="top"/>
    </xf>
    <xf numFmtId="0" fontId="3" fillId="4" borderId="28" xfId="0" applyFont="1" applyFill="1" applyBorder="1" applyAlignment="1">
      <alignment vertical="top"/>
    </xf>
    <xf numFmtId="0" fontId="3" fillId="4" borderId="28" xfId="0" applyFont="1" applyFill="1" applyBorder="1"/>
    <xf numFmtId="0" fontId="3" fillId="4" borderId="12" xfId="0" applyFont="1" applyFill="1" applyBorder="1"/>
    <xf numFmtId="0" fontId="3" fillId="2" borderId="33" xfId="0" applyFont="1" applyFill="1" applyBorder="1"/>
    <xf numFmtId="0" fontId="2" fillId="0" borderId="30" xfId="0" applyFont="1" applyBorder="1"/>
    <xf numFmtId="0" fontId="2" fillId="0" borderId="30" xfId="0" applyFont="1" applyBorder="1" applyAlignment="1">
      <alignment horizontal="left"/>
    </xf>
    <xf numFmtId="0" fontId="2" fillId="3" borderId="33" xfId="0" applyFont="1" applyFill="1" applyBorder="1" applyAlignment="1">
      <alignment horizontal="center" vertical="center"/>
    </xf>
    <xf numFmtId="0" fontId="6" fillId="2" borderId="33" xfId="0" applyFont="1" applyFill="1" applyBorder="1" applyAlignment="1">
      <alignment horizontal="center" vertical="center" wrapText="1"/>
    </xf>
    <xf numFmtId="0" fontId="1" fillId="2" borderId="33" xfId="0" applyFont="1" applyFill="1" applyBorder="1" applyAlignment="1">
      <alignment wrapText="1"/>
    </xf>
    <xf numFmtId="0" fontId="7" fillId="0" borderId="12" xfId="0" applyFont="1" applyBorder="1" applyAlignment="1">
      <alignment horizontal="center" vertical="center" wrapText="1"/>
    </xf>
    <xf numFmtId="0" fontId="7" fillId="2" borderId="33" xfId="0" applyFont="1" applyFill="1" applyBorder="1" applyAlignment="1">
      <alignment horizontal="left" vertical="center" wrapText="1"/>
    </xf>
    <xf numFmtId="0" fontId="1" fillId="2" borderId="33" xfId="0" applyFont="1" applyFill="1" applyBorder="1" applyAlignment="1">
      <alignment vertical="center" wrapText="1"/>
    </xf>
    <xf numFmtId="165" fontId="8" fillId="0" borderId="11" xfId="0" applyNumberFormat="1" applyFont="1" applyBorder="1" applyAlignment="1">
      <alignment horizontal="center" vertical="center" wrapText="1"/>
    </xf>
    <xf numFmtId="0" fontId="7" fillId="2" borderId="33" xfId="0" applyFont="1" applyFill="1" applyBorder="1" applyAlignment="1">
      <alignment horizontal="center" vertical="center" wrapText="1"/>
    </xf>
    <xf numFmtId="0" fontId="7" fillId="0" borderId="12" xfId="0" applyFont="1" applyBorder="1" applyAlignment="1">
      <alignment horizontal="left" vertical="center" wrapText="1"/>
    </xf>
    <xf numFmtId="0" fontId="3" fillId="2" borderId="33" xfId="0" applyFont="1" applyFill="1" applyBorder="1" applyAlignment="1">
      <alignment vertical="center" wrapText="1"/>
    </xf>
    <xf numFmtId="0" fontId="7" fillId="0" borderId="46" xfId="0" applyFont="1" applyBorder="1" applyAlignment="1">
      <alignment horizontal="left" vertical="center" wrapText="1"/>
    </xf>
    <xf numFmtId="0" fontId="9" fillId="0" borderId="11" xfId="0" applyFont="1" applyBorder="1" applyAlignment="1">
      <alignment horizontal="center" vertical="center" wrapText="1"/>
    </xf>
    <xf numFmtId="0" fontId="1" fillId="0" borderId="12" xfId="0" applyFont="1" applyBorder="1" applyAlignment="1">
      <alignment horizontal="left" vertical="center" wrapText="1"/>
    </xf>
    <xf numFmtId="0" fontId="1" fillId="2" borderId="33" xfId="0" applyFont="1" applyFill="1" applyBorder="1" applyAlignment="1">
      <alignment horizontal="left" vertical="center" wrapText="1"/>
    </xf>
    <xf numFmtId="0" fontId="7" fillId="0" borderId="29" xfId="0" applyFont="1" applyBorder="1" applyAlignment="1">
      <alignment horizontal="left" vertical="center" wrapText="1"/>
    </xf>
    <xf numFmtId="0" fontId="6" fillId="4" borderId="22" xfId="0" applyFont="1" applyFill="1" applyBorder="1" applyAlignment="1">
      <alignment horizontal="left" vertical="top"/>
    </xf>
    <xf numFmtId="0" fontId="2" fillId="5" borderId="36" xfId="0" applyFont="1" applyFill="1" applyBorder="1" applyAlignment="1">
      <alignment horizontal="left" vertical="center"/>
    </xf>
    <xf numFmtId="0" fontId="6" fillId="5" borderId="22" xfId="0" applyFont="1" applyFill="1" applyBorder="1" applyAlignment="1">
      <alignment horizontal="left" vertical="top"/>
    </xf>
    <xf numFmtId="0" fontId="2" fillId="5" borderId="37" xfId="0" applyFont="1" applyFill="1" applyBorder="1" applyAlignment="1">
      <alignment vertical="top"/>
    </xf>
    <xf numFmtId="0" fontId="2" fillId="5" borderId="46" xfId="0" applyFont="1" applyFill="1" applyBorder="1" applyAlignment="1">
      <alignment horizontal="left" vertical="top"/>
    </xf>
    <xf numFmtId="0" fontId="2" fillId="5" borderId="46" xfId="0" applyFont="1" applyFill="1" applyBorder="1" applyAlignment="1">
      <alignment vertical="top"/>
    </xf>
    <xf numFmtId="0" fontId="2" fillId="3" borderId="37" xfId="0" applyFont="1" applyFill="1" applyBorder="1" applyAlignment="1">
      <alignment horizontal="center" wrapText="1"/>
    </xf>
    <xf numFmtId="0" fontId="2" fillId="3" borderId="42" xfId="0" applyFont="1" applyFill="1" applyBorder="1" applyAlignment="1">
      <alignment horizontal="center" wrapText="1"/>
    </xf>
    <xf numFmtId="0" fontId="3" fillId="4" borderId="11" xfId="0" applyFont="1" applyFill="1" applyBorder="1" applyAlignment="1">
      <alignment vertical="top"/>
    </xf>
    <xf numFmtId="0" fontId="3" fillId="4" borderId="11" xfId="0" applyFont="1" applyFill="1" applyBorder="1"/>
    <xf numFmtId="0" fontId="3" fillId="4" borderId="33" xfId="0" applyFont="1" applyFill="1" applyBorder="1"/>
    <xf numFmtId="0" fontId="5" fillId="13" borderId="40" xfId="0" applyFont="1" applyFill="1" applyBorder="1" applyAlignment="1">
      <alignment horizontal="center" wrapText="1"/>
    </xf>
    <xf numFmtId="0" fontId="5" fillId="13" borderId="11" xfId="0" applyFont="1" applyFill="1" applyBorder="1" applyAlignment="1">
      <alignment horizontal="center" wrapText="1"/>
    </xf>
    <xf numFmtId="0" fontId="5" fillId="13" borderId="12" xfId="0" applyFont="1" applyFill="1" applyBorder="1" applyAlignment="1">
      <alignment horizontal="center" wrapText="1"/>
    </xf>
    <xf numFmtId="0" fontId="50" fillId="14" borderId="47" xfId="1" applyFill="1" applyBorder="1" applyAlignment="1">
      <alignment horizontal="center"/>
    </xf>
    <xf numFmtId="14" fontId="5" fillId="13" borderId="47" xfId="0" applyNumberFormat="1" applyFont="1" applyFill="1" applyBorder="1" applyAlignment="1">
      <alignment horizontal="center" wrapText="1"/>
    </xf>
    <xf numFmtId="0" fontId="5" fillId="13" borderId="37" xfId="0" applyFont="1" applyFill="1" applyBorder="1" applyAlignment="1">
      <alignment vertical="top"/>
    </xf>
    <xf numFmtId="0" fontId="4" fillId="14" borderId="25" xfId="0" applyFont="1" applyFill="1" applyBorder="1"/>
    <xf numFmtId="0" fontId="5" fillId="15" borderId="40" xfId="0" applyFont="1" applyFill="1" applyBorder="1" applyAlignment="1">
      <alignment horizontal="center" wrapText="1"/>
    </xf>
    <xf numFmtId="0" fontId="5" fillId="15" borderId="37" xfId="0" applyFont="1" applyFill="1" applyBorder="1" applyAlignment="1">
      <alignment horizontal="center"/>
    </xf>
    <xf numFmtId="0" fontId="5" fillId="15" borderId="46" xfId="0" applyFont="1" applyFill="1" applyBorder="1" applyAlignment="1">
      <alignment horizontal="center"/>
    </xf>
    <xf numFmtId="0" fontId="13" fillId="16" borderId="47" xfId="0" applyFont="1" applyFill="1" applyBorder="1" applyAlignment="1">
      <alignment horizontal="center"/>
    </xf>
    <xf numFmtId="166" fontId="5" fillId="15" borderId="47" xfId="0" applyNumberFormat="1" applyFont="1" applyFill="1" applyBorder="1" applyAlignment="1">
      <alignment horizontal="center"/>
    </xf>
    <xf numFmtId="0" fontId="5" fillId="15" borderId="37" xfId="0" applyFont="1" applyFill="1" applyBorder="1" applyAlignment="1">
      <alignment vertical="top" wrapText="1"/>
    </xf>
    <xf numFmtId="0" fontId="5" fillId="15" borderId="37" xfId="0" applyFont="1" applyFill="1" applyBorder="1" applyAlignment="1">
      <alignment vertical="top"/>
    </xf>
    <xf numFmtId="0" fontId="5" fillId="15" borderId="12" xfId="0" applyFont="1" applyFill="1" applyBorder="1" applyAlignment="1">
      <alignment horizontal="center" wrapText="1"/>
    </xf>
    <xf numFmtId="0" fontId="4" fillId="16" borderId="25" xfId="0" applyFont="1" applyFill="1" applyBorder="1"/>
    <xf numFmtId="0" fontId="52" fillId="0" borderId="29" xfId="0" applyFont="1" applyBorder="1" applyAlignment="1">
      <alignment vertical="center"/>
    </xf>
    <xf numFmtId="0" fontId="52" fillId="0" borderId="30" xfId="0" applyFont="1" applyBorder="1" applyAlignment="1">
      <alignment vertical="center"/>
    </xf>
    <xf numFmtId="0" fontId="52" fillId="0" borderId="30" xfId="0" applyFont="1" applyBorder="1" applyAlignment="1">
      <alignment horizontal="center" vertical="center"/>
    </xf>
    <xf numFmtId="0" fontId="54" fillId="0" borderId="0" xfId="0" applyFont="1"/>
    <xf numFmtId="0" fontId="52" fillId="0" borderId="32" xfId="0" applyFont="1" applyBorder="1" applyAlignment="1">
      <alignment vertical="center"/>
    </xf>
    <xf numFmtId="0" fontId="54" fillId="0" borderId="7" xfId="0" applyFont="1" applyBorder="1" applyAlignment="1">
      <alignment horizontal="center" vertical="center"/>
    </xf>
    <xf numFmtId="0" fontId="52" fillId="3" borderId="22" xfId="0" applyFont="1" applyFill="1" applyBorder="1" applyAlignment="1">
      <alignment horizontal="center" vertical="center" wrapText="1"/>
    </xf>
    <xf numFmtId="0" fontId="54" fillId="0" borderId="0" xfId="0" applyFont="1" applyAlignment="1">
      <alignment horizontal="center" vertical="center" wrapText="1"/>
    </xf>
    <xf numFmtId="0" fontId="52" fillId="3" borderId="42"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41" xfId="0" applyFont="1" applyFill="1" applyBorder="1" applyAlignment="1">
      <alignment horizontal="center" vertical="center" wrapText="1"/>
    </xf>
    <xf numFmtId="0" fontId="52" fillId="0" borderId="0" xfId="0" applyFont="1" applyAlignment="1">
      <alignment horizontal="center" vertical="center" wrapText="1"/>
    </xf>
    <xf numFmtId="0" fontId="61" fillId="0" borderId="0" xfId="0" applyFont="1"/>
    <xf numFmtId="0" fontId="54" fillId="18" borderId="39" xfId="0" applyFont="1" applyFill="1" applyBorder="1" applyAlignment="1">
      <alignment horizontal="center" vertical="center"/>
    </xf>
    <xf numFmtId="0" fontId="54" fillId="18" borderId="41" xfId="0" applyFont="1" applyFill="1" applyBorder="1" applyAlignment="1">
      <alignment horizontal="center" vertical="center" wrapText="1"/>
    </xf>
    <xf numFmtId="0" fontId="54" fillId="18" borderId="33" xfId="0" applyFont="1" applyFill="1" applyBorder="1" applyAlignment="1">
      <alignment horizontal="center" vertical="center" wrapText="1"/>
    </xf>
    <xf numFmtId="0" fontId="54" fillId="18" borderId="42" xfId="0" applyFont="1" applyFill="1" applyBorder="1" applyAlignment="1">
      <alignment horizontal="center" vertical="center" wrapText="1"/>
    </xf>
    <xf numFmtId="0" fontId="56" fillId="18" borderId="33" xfId="0" applyFont="1" applyFill="1" applyBorder="1" applyAlignment="1">
      <alignment horizontal="center" vertical="center" wrapText="1"/>
    </xf>
    <xf numFmtId="166" fontId="54" fillId="18" borderId="41" xfId="0" applyNumberFormat="1" applyFont="1" applyFill="1" applyBorder="1" applyAlignment="1">
      <alignment horizontal="center" vertical="center" wrapText="1"/>
    </xf>
    <xf numFmtId="0" fontId="54" fillId="18" borderId="39" xfId="0"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4" fillId="6" borderId="11" xfId="0" applyFont="1" applyFill="1" applyBorder="1" applyAlignment="1">
      <alignment vertical="top" wrapText="1"/>
    </xf>
    <xf numFmtId="0" fontId="54" fillId="0" borderId="11" xfId="0" applyFont="1" applyBorder="1" applyAlignment="1">
      <alignment horizontal="left" vertical="top" wrapText="1"/>
    </xf>
    <xf numFmtId="0" fontId="54" fillId="6" borderId="11" xfId="0" applyFont="1" applyFill="1" applyBorder="1" applyAlignment="1">
      <alignment horizontal="left" vertical="top" wrapText="1"/>
    </xf>
    <xf numFmtId="14" fontId="54" fillId="6" borderId="11" xfId="0" applyNumberFormat="1" applyFont="1" applyFill="1" applyBorder="1" applyAlignment="1">
      <alignment horizontal="left" vertical="top" wrapText="1"/>
    </xf>
    <xf numFmtId="166" fontId="54" fillId="0" borderId="11" xfId="0" applyNumberFormat="1" applyFont="1" applyBorder="1" applyAlignment="1">
      <alignment horizontal="left" vertical="center" wrapText="1"/>
    </xf>
    <xf numFmtId="0" fontId="54" fillId="0" borderId="0" xfId="0" applyFont="1" applyAlignment="1">
      <alignment horizontal="left" vertical="center" wrapText="1"/>
    </xf>
    <xf numFmtId="0" fontId="54" fillId="16" borderId="47" xfId="0" applyFont="1" applyFill="1" applyBorder="1" applyAlignment="1">
      <alignment horizontal="center" vertical="center"/>
    </xf>
    <xf numFmtId="0" fontId="54" fillId="16" borderId="47" xfId="0" applyFont="1" applyFill="1" applyBorder="1" applyAlignment="1">
      <alignment horizontal="center" vertical="center" wrapText="1"/>
    </xf>
    <xf numFmtId="0" fontId="58" fillId="16" borderId="47" xfId="0" applyFont="1" applyFill="1" applyBorder="1" applyAlignment="1">
      <alignment horizontal="center" vertical="center"/>
    </xf>
    <xf numFmtId="0" fontId="59" fillId="16" borderId="47" xfId="1" applyFont="1" applyFill="1" applyBorder="1" applyAlignment="1">
      <alignment horizontal="center" vertical="center" wrapText="1"/>
    </xf>
    <xf numFmtId="164" fontId="54" fillId="16" borderId="47" xfId="0" applyNumberFormat="1" applyFont="1" applyFill="1" applyBorder="1" applyAlignment="1">
      <alignment horizontal="center" vertical="center" wrapText="1"/>
    </xf>
    <xf numFmtId="0" fontId="54" fillId="16" borderId="47" xfId="0" applyFont="1" applyFill="1" applyBorder="1" applyAlignment="1">
      <alignment horizontal="left" vertical="top" wrapText="1"/>
    </xf>
    <xf numFmtId="0" fontId="54" fillId="14" borderId="47" xfId="0" applyFont="1" applyFill="1" applyBorder="1" applyAlignment="1">
      <alignment horizontal="center" vertical="center"/>
    </xf>
    <xf numFmtId="0" fontId="60" fillId="14" borderId="47" xfId="0" applyFont="1" applyFill="1" applyBorder="1" applyAlignment="1">
      <alignment horizontal="center" vertical="center" wrapText="1"/>
    </xf>
    <xf numFmtId="0" fontId="58" fillId="14" borderId="47" xfId="0" applyFont="1" applyFill="1" applyBorder="1" applyAlignment="1">
      <alignment horizontal="center" vertical="center"/>
    </xf>
    <xf numFmtId="0" fontId="59" fillId="19" borderId="47" xfId="1" applyFont="1" applyFill="1" applyBorder="1" applyAlignment="1">
      <alignment horizontal="center" vertical="center" wrapText="1"/>
    </xf>
    <xf numFmtId="164" fontId="54" fillId="14" borderId="47" xfId="0" applyNumberFormat="1" applyFont="1" applyFill="1" applyBorder="1" applyAlignment="1">
      <alignment horizontal="center" vertical="center" wrapText="1"/>
    </xf>
    <xf numFmtId="0" fontId="54" fillId="14" borderId="47" xfId="0" applyFont="1" applyFill="1" applyBorder="1" applyAlignment="1">
      <alignment horizontal="center" vertical="center" wrapText="1"/>
    </xf>
    <xf numFmtId="0" fontId="2" fillId="0" borderId="29" xfId="0" applyFont="1" applyBorder="1" applyAlignment="1">
      <alignment horizontal="center" vertical="center"/>
    </xf>
    <xf numFmtId="0" fontId="26" fillId="0" borderId="30" xfId="0" applyFont="1" applyBorder="1" applyAlignment="1">
      <alignment horizontal="center" vertical="center"/>
    </xf>
    <xf numFmtId="0" fontId="6" fillId="3" borderId="46" xfId="0" applyFont="1" applyFill="1" applyBorder="1" applyAlignment="1">
      <alignment horizontal="center" vertical="center"/>
    </xf>
    <xf numFmtId="0" fontId="6" fillId="3" borderId="2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2" fillId="4" borderId="28" xfId="0" applyFont="1" applyFill="1" applyBorder="1" applyAlignment="1">
      <alignment vertical="top" wrapText="1"/>
    </xf>
    <xf numFmtId="0" fontId="5" fillId="4" borderId="28" xfId="0" applyFont="1" applyFill="1" applyBorder="1" applyAlignment="1">
      <alignment horizontal="left" vertical="top" wrapText="1"/>
    </xf>
    <xf numFmtId="0" fontId="2" fillId="4" borderId="28" xfId="0" applyFont="1" applyFill="1" applyBorder="1" applyAlignment="1">
      <alignment horizontal="left" vertical="top" wrapText="1"/>
    </xf>
    <xf numFmtId="0" fontId="2" fillId="4" borderId="28" xfId="0" applyFont="1" applyFill="1" applyBorder="1" applyAlignment="1">
      <alignment horizontal="left" vertical="center" wrapText="1"/>
    </xf>
    <xf numFmtId="0" fontId="5" fillId="20" borderId="11" xfId="0" applyFont="1" applyFill="1" applyBorder="1" applyAlignment="1">
      <alignment horizontal="center" vertical="center" wrapText="1"/>
    </xf>
    <xf numFmtId="0" fontId="27" fillId="20" borderId="11" xfId="0" applyFont="1" applyFill="1" applyBorder="1" applyAlignment="1">
      <alignment horizontal="center" vertical="center"/>
    </xf>
    <xf numFmtId="0" fontId="7" fillId="20" borderId="11" xfId="0" applyFont="1" applyFill="1" applyBorder="1" applyAlignment="1">
      <alignment horizontal="left" vertical="center" wrapText="1"/>
    </xf>
    <xf numFmtId="0" fontId="5" fillId="13" borderId="11" xfId="0" applyFont="1" applyFill="1" applyBorder="1" applyAlignment="1">
      <alignment horizontal="center" vertical="center" wrapText="1"/>
    </xf>
    <xf numFmtId="0" fontId="5" fillId="13" borderId="11" xfId="0" applyFont="1" applyFill="1" applyBorder="1" applyAlignment="1">
      <alignment horizontal="center" vertical="center"/>
    </xf>
    <xf numFmtId="0" fontId="27" fillId="13" borderId="11" xfId="0" applyFont="1" applyFill="1" applyBorder="1" applyAlignment="1">
      <alignment horizontal="center" vertical="center"/>
    </xf>
    <xf numFmtId="166" fontId="5" fillId="13" borderId="11" xfId="0" applyNumberFormat="1" applyFont="1" applyFill="1" applyBorder="1" applyAlignment="1">
      <alignment horizontal="center" vertical="center" wrapText="1"/>
    </xf>
    <xf numFmtId="0" fontId="5" fillId="0" borderId="11" xfId="0" applyFont="1" applyBorder="1" applyAlignment="1">
      <alignment horizontal="left" vertical="top" wrapText="1"/>
    </xf>
    <xf numFmtId="0" fontId="17" fillId="20" borderId="11" xfId="0" applyFont="1" applyFill="1" applyBorder="1" applyAlignment="1">
      <alignment horizontal="center" vertical="center" wrapText="1"/>
    </xf>
    <xf numFmtId="166" fontId="5" fillId="20" borderId="11" xfId="0" applyNumberFormat="1" applyFont="1" applyFill="1" applyBorder="1" applyAlignment="1">
      <alignment horizontal="center" vertical="center" wrapText="1"/>
    </xf>
    <xf numFmtId="0" fontId="17" fillId="13" borderId="11" xfId="0" applyFont="1" applyFill="1" applyBorder="1" applyAlignment="1">
      <alignment horizontal="center" vertical="center" wrapText="1"/>
    </xf>
    <xf numFmtId="0" fontId="3" fillId="0" borderId="0" xfId="0" applyFont="1" applyAlignment="1">
      <alignment horizontal="center" wrapText="1"/>
    </xf>
    <xf numFmtId="0" fontId="3" fillId="10" borderId="33" xfId="0" applyFont="1" applyFill="1" applyBorder="1"/>
    <xf numFmtId="0" fontId="3" fillId="21" borderId="33" xfId="0" applyFont="1" applyFill="1" applyBorder="1" applyAlignment="1">
      <alignment vertical="center"/>
    </xf>
    <xf numFmtId="0" fontId="0" fillId="17" borderId="0" xfId="0" applyFill="1"/>
    <xf numFmtId="0" fontId="5" fillId="20" borderId="22" xfId="0" applyFont="1" applyFill="1" applyBorder="1" applyAlignment="1">
      <alignment horizontal="center" vertical="center" wrapText="1"/>
    </xf>
    <xf numFmtId="0" fontId="5" fillId="20" borderId="37" xfId="0" applyFont="1" applyFill="1" applyBorder="1" applyAlignment="1">
      <alignment horizontal="center" vertical="center" wrapText="1"/>
    </xf>
    <xf numFmtId="0" fontId="13" fillId="20" borderId="37" xfId="0" applyFont="1" applyFill="1" applyBorder="1" applyAlignment="1">
      <alignment horizontal="center" vertical="center" wrapText="1"/>
    </xf>
    <xf numFmtId="166" fontId="5" fillId="20" borderId="37" xfId="0" applyNumberFormat="1" applyFont="1" applyFill="1" applyBorder="1" applyAlignment="1">
      <alignment horizontal="center" vertical="center" wrapText="1"/>
    </xf>
    <xf numFmtId="0" fontId="5" fillId="13" borderId="22" xfId="0" applyFont="1" applyFill="1" applyBorder="1" applyAlignment="1">
      <alignment horizontal="center" vertical="center" wrapText="1"/>
    </xf>
    <xf numFmtId="0" fontId="5" fillId="13" borderId="37" xfId="0" applyFont="1" applyFill="1" applyBorder="1" applyAlignment="1">
      <alignment horizontal="center" vertical="center" wrapText="1"/>
    </xf>
    <xf numFmtId="0" fontId="13" fillId="13" borderId="37" xfId="0" applyFont="1" applyFill="1" applyBorder="1" applyAlignment="1">
      <alignment horizontal="center" vertical="center" wrapText="1"/>
    </xf>
    <xf numFmtId="166" fontId="5" fillId="13" borderId="37" xfId="0" applyNumberFormat="1" applyFont="1" applyFill="1" applyBorder="1" applyAlignment="1">
      <alignment horizontal="center" vertical="center" wrapText="1"/>
    </xf>
    <xf numFmtId="0" fontId="2" fillId="0" borderId="40" xfId="0" applyFont="1" applyBorder="1" applyAlignment="1">
      <alignment vertical="center"/>
    </xf>
    <xf numFmtId="0" fontId="5" fillId="0" borderId="40" xfId="0" applyFont="1" applyBorder="1" applyAlignment="1">
      <alignment horizontal="center" vertical="center"/>
    </xf>
    <xf numFmtId="0" fontId="2" fillId="0" borderId="6" xfId="0" applyFont="1" applyBorder="1" applyAlignment="1">
      <alignment vertical="center"/>
    </xf>
    <xf numFmtId="0" fontId="5" fillId="0" borderId="7" xfId="0" applyFont="1" applyBorder="1" applyAlignment="1">
      <alignment horizontal="center" vertical="center"/>
    </xf>
    <xf numFmtId="49" fontId="51" fillId="0" borderId="30" xfId="0" applyNumberFormat="1" applyFont="1" applyBorder="1"/>
    <xf numFmtId="0" fontId="52" fillId="3" borderId="11" xfId="0" applyFont="1" applyFill="1" applyBorder="1" applyAlignment="1">
      <alignment horizontal="center"/>
    </xf>
    <xf numFmtId="0" fontId="52" fillId="7" borderId="11" xfId="0" applyFont="1" applyFill="1" applyBorder="1" applyAlignment="1">
      <alignment horizontal="center" vertical="center" wrapText="1"/>
    </xf>
    <xf numFmtId="49" fontId="56" fillId="8" borderId="11" xfId="0" applyNumberFormat="1" applyFont="1" applyFill="1" applyBorder="1" applyAlignment="1">
      <alignment horizontal="center" vertical="center" wrapText="1"/>
    </xf>
    <xf numFmtId="49" fontId="63" fillId="9" borderId="11" xfId="0" applyNumberFormat="1" applyFont="1" applyFill="1" applyBorder="1" applyAlignment="1">
      <alignment horizontal="center" vertical="center" wrapText="1"/>
    </xf>
    <xf numFmtId="49" fontId="56" fillId="9" borderId="11" xfId="0" applyNumberFormat="1" applyFont="1" applyFill="1" applyBorder="1" applyAlignment="1">
      <alignment horizontal="center" vertical="center" wrapText="1"/>
    </xf>
    <xf numFmtId="49" fontId="63" fillId="8" borderId="11" xfId="0" applyNumberFormat="1" applyFont="1" applyFill="1" applyBorder="1" applyAlignment="1">
      <alignment horizontal="center" vertical="center" wrapText="1"/>
    </xf>
    <xf numFmtId="0" fontId="54" fillId="8" borderId="28" xfId="0" applyFont="1" applyFill="1" applyBorder="1" applyAlignment="1">
      <alignment vertical="center" wrapText="1"/>
    </xf>
    <xf numFmtId="0" fontId="54" fillId="8" borderId="28" xfId="0" applyFont="1" applyFill="1" applyBorder="1" applyAlignment="1">
      <alignment horizontal="center" vertical="center"/>
    </xf>
    <xf numFmtId="0" fontId="54" fillId="8" borderId="28" xfId="0" applyFont="1" applyFill="1" applyBorder="1" applyAlignment="1">
      <alignment horizontal="center" vertical="center" wrapText="1"/>
    </xf>
    <xf numFmtId="49" fontId="56" fillId="8" borderId="28" xfId="0" applyNumberFormat="1" applyFont="1" applyFill="1" applyBorder="1" applyAlignment="1">
      <alignment horizontal="center" vertical="center" wrapText="1"/>
    </xf>
    <xf numFmtId="166" fontId="54" fillId="8" borderId="28" xfId="0" applyNumberFormat="1" applyFont="1" applyFill="1" applyBorder="1" applyAlignment="1">
      <alignment horizontal="center" vertical="center" wrapText="1"/>
    </xf>
    <xf numFmtId="0" fontId="54" fillId="9" borderId="28" xfId="0" applyFont="1" applyFill="1" applyBorder="1" applyAlignment="1">
      <alignment horizontal="center" vertical="center" wrapText="1"/>
    </xf>
    <xf numFmtId="0" fontId="51" fillId="4" borderId="11" xfId="0" applyFont="1" applyFill="1" applyBorder="1"/>
    <xf numFmtId="49" fontId="51" fillId="4" borderId="11" xfId="0" applyNumberFormat="1" applyFont="1" applyFill="1" applyBorder="1"/>
    <xf numFmtId="166" fontId="51" fillId="4" borderId="11" xfId="0" applyNumberFormat="1" applyFont="1" applyFill="1" applyBorder="1"/>
    <xf numFmtId="0" fontId="51" fillId="4" borderId="11" xfId="0" applyFont="1" applyFill="1" applyBorder="1" applyAlignment="1">
      <alignment vertical="top"/>
    </xf>
    <xf numFmtId="49" fontId="51" fillId="0" borderId="0" xfId="0" applyNumberFormat="1" applyFont="1"/>
    <xf numFmtId="0" fontId="64" fillId="0" borderId="11" xfId="0" applyFont="1" applyBorder="1" applyAlignment="1">
      <alignment vertical="center"/>
    </xf>
    <xf numFmtId="0" fontId="51" fillId="0" borderId="11" xfId="0" applyFont="1" applyBorder="1" applyAlignment="1">
      <alignment horizontal="center" vertical="center"/>
    </xf>
    <xf numFmtId="0" fontId="2" fillId="11" borderId="22" xfId="0" applyFont="1" applyFill="1" applyBorder="1" applyAlignment="1">
      <alignment horizontal="center" vertical="center" wrapText="1"/>
    </xf>
    <xf numFmtId="0" fontId="2" fillId="11" borderId="37"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1" xfId="0" applyFont="1" applyFill="1" applyBorder="1" applyAlignment="1">
      <alignment vertical="top" wrapText="1"/>
    </xf>
    <xf numFmtId="0" fontId="3" fillId="4" borderId="33" xfId="0" applyFont="1" applyFill="1" applyBorder="1" applyAlignment="1">
      <alignment vertical="top"/>
    </xf>
    <xf numFmtId="166" fontId="3" fillId="4" borderId="33" xfId="0" applyNumberFormat="1" applyFont="1" applyFill="1" applyBorder="1"/>
    <xf numFmtId="0" fontId="3" fillId="2" borderId="33" xfId="0" applyFont="1" applyFill="1" applyBorder="1" applyAlignment="1">
      <alignment vertical="center"/>
    </xf>
    <xf numFmtId="0" fontId="50" fillId="0" borderId="33" xfId="1" applyFill="1" applyBorder="1" applyAlignment="1">
      <alignment horizontal="center"/>
    </xf>
    <xf numFmtId="0" fontId="50" fillId="8" borderId="11" xfId="1" applyFill="1" applyBorder="1" applyAlignment="1">
      <alignment horizontal="center"/>
    </xf>
    <xf numFmtId="0" fontId="53" fillId="14" borderId="25" xfId="0" applyFont="1" applyFill="1" applyBorder="1"/>
    <xf numFmtId="1" fontId="50" fillId="8" borderId="11" xfId="1" applyNumberFormat="1" applyFill="1" applyBorder="1" applyAlignment="1">
      <alignment horizontal="center" vertical="center" wrapText="1"/>
    </xf>
    <xf numFmtId="0" fontId="50" fillId="8" borderId="11" xfId="1" applyFill="1" applyBorder="1" applyAlignment="1">
      <alignment horizontal="center" vertical="center"/>
    </xf>
    <xf numFmtId="0" fontId="6" fillId="5" borderId="39" xfId="0" applyFont="1" applyFill="1" applyBorder="1" applyAlignment="1">
      <alignment horizontal="left" vertical="top"/>
    </xf>
    <xf numFmtId="0" fontId="4" fillId="0" borderId="22" xfId="0" applyFont="1" applyBorder="1"/>
    <xf numFmtId="166" fontId="5" fillId="0" borderId="29" xfId="0" applyNumberFormat="1" applyFont="1" applyBorder="1" applyAlignment="1">
      <alignment horizontal="left" vertical="top"/>
    </xf>
    <xf numFmtId="0" fontId="4" fillId="0" borderId="30" xfId="0" applyFont="1" applyBorder="1"/>
    <xf numFmtId="0" fontId="4" fillId="0" borderId="31" xfId="0" applyFont="1" applyBorder="1"/>
    <xf numFmtId="0" fontId="4" fillId="0" borderId="36" xfId="0" applyFont="1" applyBorder="1"/>
    <xf numFmtId="0" fontId="4" fillId="0" borderId="46" xfId="0" applyFont="1" applyBorder="1"/>
    <xf numFmtId="0" fontId="4" fillId="0" borderId="37" xfId="0" applyFont="1" applyBorder="1"/>
    <xf numFmtId="0" fontId="2" fillId="0" borderId="3" xfId="0" applyFont="1" applyBorder="1" applyAlignment="1">
      <alignment horizontal="center"/>
    </xf>
    <xf numFmtId="0" fontId="4" fillId="0" borderId="4" xfId="0" applyFont="1" applyBorder="1"/>
    <xf numFmtId="0" fontId="5" fillId="0" borderId="3" xfId="0" applyFont="1" applyBorder="1" applyAlignment="1">
      <alignment horizontal="left"/>
    </xf>
    <xf numFmtId="0" fontId="4" fillId="0" borderId="5" xfId="0" applyFont="1" applyBorder="1"/>
    <xf numFmtId="0" fontId="2" fillId="3" borderId="12" xfId="0" applyFont="1" applyFill="1" applyBorder="1" applyAlignment="1">
      <alignment horizontal="center" vertical="center"/>
    </xf>
    <xf numFmtId="0" fontId="4" fillId="0" borderId="25" xfId="0" applyFont="1" applyBorder="1"/>
    <xf numFmtId="0" fontId="4" fillId="0" borderId="40" xfId="0" applyFont="1" applyBorder="1"/>
    <xf numFmtId="0" fontId="4" fillId="0" borderId="39" xfId="0" applyFont="1" applyBorder="1"/>
    <xf numFmtId="0" fontId="5" fillId="2" borderId="29" xfId="0" applyFont="1" applyFill="1" applyBorder="1" applyAlignment="1">
      <alignment horizontal="left" vertical="top"/>
    </xf>
    <xf numFmtId="0" fontId="4" fillId="0" borderId="41" xfId="0" applyFont="1" applyBorder="1"/>
    <xf numFmtId="0" fontId="0" fillId="0" borderId="0" xfId="0"/>
    <xf numFmtId="0" fontId="4" fillId="0" borderId="42" xfId="0" applyFont="1" applyBorder="1"/>
    <xf numFmtId="0" fontId="2" fillId="5" borderId="28" xfId="0" applyFont="1" applyFill="1" applyBorder="1" applyAlignment="1">
      <alignment horizontal="center" vertical="top"/>
    </xf>
    <xf numFmtId="0" fontId="5" fillId="2" borderId="25" xfId="0" applyFont="1" applyFill="1" applyBorder="1" applyAlignment="1">
      <alignment horizontal="left" vertical="top"/>
    </xf>
    <xf numFmtId="0" fontId="2" fillId="5" borderId="41" xfId="0" applyFont="1" applyFill="1" applyBorder="1" applyAlignment="1">
      <alignment horizontal="left" vertical="center"/>
    </xf>
    <xf numFmtId="0" fontId="5" fillId="2" borderId="28" xfId="0" applyFont="1" applyFill="1" applyBorder="1" applyAlignment="1">
      <alignment horizontal="left" vertical="top" wrapText="1"/>
    </xf>
    <xf numFmtId="0" fontId="5" fillId="6" borderId="29" xfId="0" applyFont="1" applyFill="1" applyBorder="1" applyAlignment="1">
      <alignment horizontal="left" vertical="top" wrapText="1"/>
    </xf>
    <xf numFmtId="0" fontId="5" fillId="0" borderId="12" xfId="0" applyFont="1" applyBorder="1" applyAlignment="1">
      <alignment horizontal="left" vertical="top" wrapText="1"/>
    </xf>
    <xf numFmtId="0" fontId="5" fillId="0" borderId="25" xfId="0" applyFont="1" applyBorder="1" applyAlignment="1">
      <alignment horizontal="left" vertical="top"/>
    </xf>
    <xf numFmtId="166" fontId="5" fillId="0" borderId="25" xfId="0" applyNumberFormat="1" applyFont="1" applyBorder="1" applyAlignment="1">
      <alignment horizontal="left" vertical="top"/>
    </xf>
    <xf numFmtId="0" fontId="16" fillId="0" borderId="8" xfId="0" applyFont="1" applyBorder="1"/>
    <xf numFmtId="0" fontId="4" fillId="0" borderId="10" xfId="0" applyFont="1" applyBorder="1"/>
    <xf numFmtId="0" fontId="15" fillId="0" borderId="9" xfId="0" applyFont="1" applyBorder="1" applyAlignment="1">
      <alignment vertical="top"/>
    </xf>
    <xf numFmtId="0" fontId="4" fillId="0" borderId="9" xfId="0" applyFont="1" applyBorder="1"/>
    <xf numFmtId="0" fontId="2" fillId="3" borderId="8" xfId="0" applyFont="1" applyFill="1" applyBorder="1" applyAlignment="1">
      <alignment horizontal="center"/>
    </xf>
    <xf numFmtId="0" fontId="2" fillId="5" borderId="18" xfId="0" applyFont="1" applyFill="1" applyBorder="1" applyAlignment="1">
      <alignment vertical="top"/>
    </xf>
    <xf numFmtId="0" fontId="4" fillId="0" borderId="19" xfId="0" applyFont="1" applyBorder="1"/>
    <xf numFmtId="0" fontId="5" fillId="2" borderId="14" xfId="0" applyFont="1" applyFill="1" applyBorder="1" applyAlignment="1">
      <alignment vertical="top"/>
    </xf>
    <xf numFmtId="0" fontId="4" fillId="0" borderId="17" xfId="0" applyFont="1" applyBorder="1"/>
    <xf numFmtId="0" fontId="4" fillId="0" borderId="20" xfId="0" applyFont="1" applyBorder="1"/>
    <xf numFmtId="0" fontId="4" fillId="0" borderId="21" xfId="0" applyFont="1" applyBorder="1"/>
    <xf numFmtId="0" fontId="4" fillId="0" borderId="23" xfId="0" applyFont="1" applyBorder="1"/>
    <xf numFmtId="0" fontId="4" fillId="0" borderId="24" xfId="0" applyFont="1" applyBorder="1"/>
    <xf numFmtId="0" fontId="6" fillId="5" borderId="29" xfId="0" applyFont="1" applyFill="1" applyBorder="1" applyAlignment="1">
      <alignment horizontal="center"/>
    </xf>
    <xf numFmtId="0" fontId="7" fillId="2" borderId="25" xfId="0" applyFont="1" applyFill="1" applyBorder="1" applyAlignment="1">
      <alignment horizontal="left" vertical="top"/>
    </xf>
    <xf numFmtId="0" fontId="5" fillId="2" borderId="14" xfId="0" applyFont="1" applyFill="1" applyBorder="1" applyAlignment="1">
      <alignment vertical="center"/>
    </xf>
    <xf numFmtId="0" fontId="4" fillId="0" borderId="2" xfId="0" applyFont="1" applyBorder="1" applyAlignment="1">
      <alignment vertical="center"/>
    </xf>
    <xf numFmtId="0" fontId="4" fillId="0" borderId="17" xfId="0" applyFont="1" applyBorder="1" applyAlignment="1">
      <alignment vertical="center"/>
    </xf>
    <xf numFmtId="0" fontId="4" fillId="0" borderId="20" xfId="0" applyFont="1" applyBorder="1" applyAlignment="1">
      <alignment vertical="center"/>
    </xf>
    <xf numFmtId="0" fontId="0" fillId="0" borderId="0" xfId="0" applyAlignment="1">
      <alignment vertical="center"/>
    </xf>
    <xf numFmtId="0" fontId="4" fillId="0" borderId="21" xfId="0" applyFont="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5" fillId="2" borderId="25" xfId="0" applyFont="1" applyFill="1" applyBorder="1" applyAlignment="1">
      <alignment vertical="top"/>
    </xf>
    <xf numFmtId="0" fontId="2" fillId="5" borderId="16" xfId="0" applyFont="1" applyFill="1" applyBorder="1" applyAlignment="1">
      <alignment vertical="top"/>
    </xf>
    <xf numFmtId="166" fontId="5" fillId="0" borderId="14" xfId="0" applyNumberFormat="1" applyFont="1" applyBorder="1" applyAlignment="1">
      <alignment horizontal="left" vertical="center"/>
    </xf>
    <xf numFmtId="0" fontId="4" fillId="0" borderId="2" xfId="0" applyFont="1" applyBorder="1" applyAlignment="1">
      <alignment horizontal="left" vertical="center"/>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4" fillId="0" borderId="13" xfId="0" applyFont="1" applyBorder="1" applyAlignment="1">
      <alignment horizontal="left" vertical="center"/>
    </xf>
    <xf numFmtId="0" fontId="4" fillId="0" borderId="24" xfId="0" applyFont="1" applyBorder="1" applyAlignment="1">
      <alignment horizontal="left" vertical="center"/>
    </xf>
    <xf numFmtId="0" fontId="5" fillId="0" borderId="9" xfId="0" applyFont="1" applyBorder="1" applyAlignment="1">
      <alignment vertical="top"/>
    </xf>
    <xf numFmtId="0" fontId="7" fillId="2" borderId="25" xfId="0" applyFont="1" applyFill="1" applyBorder="1" applyAlignment="1">
      <alignment horizontal="left"/>
    </xf>
    <xf numFmtId="0" fontId="5" fillId="0" borderId="8" xfId="0" applyFont="1" applyBorder="1" applyAlignment="1">
      <alignment vertical="top" wrapText="1"/>
    </xf>
    <xf numFmtId="0" fontId="7" fillId="2" borderId="25" xfId="0" applyFont="1" applyFill="1" applyBorder="1" applyAlignment="1">
      <alignment horizontal="left" vertical="center"/>
    </xf>
    <xf numFmtId="0" fontId="4" fillId="0" borderId="40" xfId="0" applyFont="1" applyBorder="1" applyAlignment="1">
      <alignment vertical="center"/>
    </xf>
    <xf numFmtId="166" fontId="5" fillId="0" borderId="12" xfId="0" applyNumberFormat="1" applyFont="1" applyBorder="1" applyAlignment="1">
      <alignment vertical="top"/>
    </xf>
    <xf numFmtId="166" fontId="5" fillId="0" borderId="40" xfId="0" applyNumberFormat="1" applyFont="1" applyBorder="1" applyAlignment="1">
      <alignment vertical="top"/>
    </xf>
    <xf numFmtId="0" fontId="5" fillId="2" borderId="12" xfId="0" applyFont="1" applyFill="1" applyBorder="1" applyAlignment="1">
      <alignment vertical="center" wrapText="1"/>
    </xf>
    <xf numFmtId="0" fontId="4" fillId="0" borderId="25" xfId="0" applyFont="1" applyBorder="1" applyAlignment="1">
      <alignment vertical="center"/>
    </xf>
    <xf numFmtId="0" fontId="2" fillId="5" borderId="28" xfId="0" applyFont="1" applyFill="1" applyBorder="1" applyAlignment="1">
      <alignment vertical="top" wrapText="1"/>
    </xf>
    <xf numFmtId="166" fontId="5" fillId="0" borderId="29" xfId="0" applyNumberFormat="1" applyFont="1" applyBorder="1" applyAlignment="1">
      <alignment horizontal="left" vertical="center"/>
    </xf>
    <xf numFmtId="0" fontId="4" fillId="0" borderId="30" xfId="0" applyFont="1" applyBorder="1" applyAlignment="1">
      <alignment horizontal="left" vertical="center"/>
    </xf>
    <xf numFmtId="0" fontId="4" fillId="0" borderId="31" xfId="0" applyFont="1" applyBorder="1" applyAlignment="1">
      <alignment horizontal="left" vertical="center"/>
    </xf>
    <xf numFmtId="0" fontId="4" fillId="0" borderId="36" xfId="0" applyFont="1" applyBorder="1" applyAlignment="1">
      <alignment horizontal="left" vertical="center"/>
    </xf>
    <xf numFmtId="0" fontId="4" fillId="0" borderId="46" xfId="0" applyFont="1" applyBorder="1" applyAlignment="1">
      <alignment horizontal="left" vertical="center"/>
    </xf>
    <xf numFmtId="0" fontId="4" fillId="0" borderId="37" xfId="0" applyFont="1" applyBorder="1" applyAlignment="1">
      <alignment horizontal="left" vertical="center"/>
    </xf>
    <xf numFmtId="0" fontId="5" fillId="0" borderId="3" xfId="0" applyFont="1" applyBorder="1" applyAlignment="1">
      <alignment wrapText="1"/>
    </xf>
    <xf numFmtId="0" fontId="2" fillId="3" borderId="12" xfId="0" applyFont="1" applyFill="1" applyBorder="1" applyAlignment="1">
      <alignment horizontal="center"/>
    </xf>
    <xf numFmtId="0" fontId="5" fillId="2" borderId="29" xfId="0" applyFont="1" applyFill="1" applyBorder="1" applyAlignment="1">
      <alignment vertical="top" wrapText="1"/>
    </xf>
    <xf numFmtId="0" fontId="5" fillId="2" borderId="29" xfId="0" applyFont="1" applyFill="1" applyBorder="1" applyAlignment="1">
      <alignment vertical="center" wrapText="1"/>
    </xf>
    <xf numFmtId="0" fontId="4" fillId="0" borderId="30" xfId="0" applyFont="1" applyBorder="1" applyAlignment="1">
      <alignment vertical="center"/>
    </xf>
    <xf numFmtId="0" fontId="4" fillId="0" borderId="31"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4" fillId="0" borderId="36" xfId="0" applyFont="1" applyBorder="1" applyAlignment="1">
      <alignment vertical="center"/>
    </xf>
    <xf numFmtId="0" fontId="4" fillId="0" borderId="46" xfId="0" applyFont="1" applyBorder="1" applyAlignment="1">
      <alignment vertical="center"/>
    </xf>
    <xf numFmtId="0" fontId="4" fillId="0" borderId="37" xfId="0" applyFont="1" applyBorder="1" applyAlignment="1">
      <alignment vertical="center"/>
    </xf>
    <xf numFmtId="0" fontId="5" fillId="0" borderId="12" xfId="0" applyFont="1" applyBorder="1" applyAlignment="1">
      <alignment vertical="top" wrapText="1"/>
    </xf>
    <xf numFmtId="0" fontId="5" fillId="0" borderId="25" xfId="0" applyFont="1" applyBorder="1" applyAlignment="1">
      <alignment vertical="top" wrapText="1"/>
    </xf>
    <xf numFmtId="166" fontId="5" fillId="0" borderId="25" xfId="0" applyNumberFormat="1" applyFont="1" applyBorder="1" applyAlignment="1">
      <alignment vertical="top"/>
    </xf>
    <xf numFmtId="166" fontId="7" fillId="0" borderId="29" xfId="0" applyNumberFormat="1" applyFont="1" applyBorder="1" applyAlignment="1">
      <alignment horizontal="left"/>
    </xf>
    <xf numFmtId="0" fontId="2" fillId="0" borderId="3" xfId="0" applyFont="1" applyBorder="1" applyAlignment="1">
      <alignment horizontal="left" vertical="center"/>
    </xf>
    <xf numFmtId="0" fontId="5" fillId="0" borderId="3" xfId="0" applyFont="1" applyBorder="1" applyAlignment="1">
      <alignment horizontal="left" vertical="center" wrapText="1"/>
    </xf>
    <xf numFmtId="0" fontId="6" fillId="3" borderId="12" xfId="0" applyFont="1" applyFill="1" applyBorder="1" applyAlignment="1">
      <alignment horizontal="center" vertical="center"/>
    </xf>
    <xf numFmtId="0" fontId="7" fillId="2" borderId="29" xfId="0" applyFont="1" applyFill="1" applyBorder="1" applyAlignment="1">
      <alignment horizontal="left" vertical="top"/>
    </xf>
    <xf numFmtId="0" fontId="7" fillId="0" borderId="25" xfId="0" applyFont="1" applyBorder="1" applyAlignment="1">
      <alignment horizontal="left" vertical="top"/>
    </xf>
    <xf numFmtId="0" fontId="62" fillId="0" borderId="12" xfId="0" applyFont="1" applyBorder="1" applyAlignment="1">
      <alignment horizontal="justify" vertical="justify" wrapText="1"/>
    </xf>
    <xf numFmtId="0" fontId="7" fillId="0" borderId="40" xfId="0" applyFont="1" applyBorder="1" applyAlignment="1">
      <alignment horizontal="justify" vertical="justify" wrapText="1"/>
    </xf>
    <xf numFmtId="166" fontId="7" fillId="0" borderId="25" xfId="0" applyNumberFormat="1" applyFont="1" applyBorder="1" applyAlignment="1">
      <alignment horizontal="center" vertical="top"/>
    </xf>
    <xf numFmtId="0" fontId="4" fillId="0" borderId="40" xfId="0" applyFont="1" applyBorder="1" applyAlignment="1">
      <alignment horizontal="center"/>
    </xf>
    <xf numFmtId="0" fontId="54" fillId="0" borderId="12" xfId="0" applyFont="1" applyBorder="1" applyAlignment="1">
      <alignment vertical="top" wrapText="1"/>
    </xf>
    <xf numFmtId="0" fontId="2" fillId="5" borderId="28" xfId="0" applyFont="1" applyFill="1" applyBorder="1" applyAlignment="1">
      <alignment horizontal="center" vertical="top" wrapText="1"/>
    </xf>
    <xf numFmtId="0" fontId="4" fillId="0" borderId="22" xfId="0" applyFont="1" applyBorder="1" applyAlignment="1">
      <alignment horizontal="center"/>
    </xf>
    <xf numFmtId="0" fontId="16" fillId="0" borderId="3" xfId="0" applyFont="1" applyBorder="1" applyAlignment="1">
      <alignment horizontal="center" vertical="center"/>
    </xf>
    <xf numFmtId="0" fontId="4" fillId="0" borderId="4" xfId="0" applyFont="1" applyBorder="1" applyAlignment="1">
      <alignment vertical="center"/>
    </xf>
    <xf numFmtId="0" fontId="3" fillId="0" borderId="3" xfId="0" applyFont="1" applyBorder="1" applyAlignment="1">
      <alignment vertical="center" wrapText="1"/>
    </xf>
    <xf numFmtId="0" fontId="4" fillId="0" borderId="5" xfId="0" applyFont="1" applyBorder="1" applyAlignment="1">
      <alignment vertical="center"/>
    </xf>
    <xf numFmtId="0" fontId="4" fillId="0" borderId="39" xfId="0" applyFont="1" applyBorder="1" applyAlignment="1">
      <alignment horizontal="center"/>
    </xf>
    <xf numFmtId="0" fontId="5" fillId="0" borderId="29" xfId="0" applyFont="1" applyBorder="1" applyAlignment="1">
      <alignment vertical="center" wrapText="1"/>
    </xf>
    <xf numFmtId="0" fontId="54" fillId="2" borderId="29" xfId="0" applyFont="1" applyFill="1" applyBorder="1" applyAlignment="1">
      <alignment vertical="top" wrapText="1"/>
    </xf>
    <xf numFmtId="166" fontId="5" fillId="0" borderId="29" xfId="0" applyNumberFormat="1" applyFont="1" applyBorder="1" applyAlignment="1">
      <alignment horizontal="left" vertical="center" wrapText="1"/>
    </xf>
    <xf numFmtId="166" fontId="54" fillId="0" borderId="25" xfId="0" applyNumberFormat="1" applyFont="1" applyBorder="1" applyAlignment="1">
      <alignment horizontal="justify" vertical="justify"/>
    </xf>
    <xf numFmtId="0" fontId="4" fillId="0" borderId="40" xfId="0" applyFont="1" applyBorder="1" applyAlignment="1">
      <alignment horizontal="justify" vertical="justify"/>
    </xf>
    <xf numFmtId="166" fontId="5" fillId="2" borderId="25" xfId="0" applyNumberFormat="1" applyFont="1" applyFill="1" applyBorder="1" applyAlignment="1">
      <alignment vertical="top"/>
    </xf>
    <xf numFmtId="166" fontId="5" fillId="0" borderId="12" xfId="0" applyNumberFormat="1" applyFont="1" applyBorder="1" applyAlignment="1">
      <alignment vertical="center" wrapText="1"/>
    </xf>
    <xf numFmtId="0" fontId="52" fillId="0" borderId="7" xfId="0" applyFont="1" applyBorder="1" applyAlignment="1">
      <alignment horizontal="center" vertical="center"/>
    </xf>
    <xf numFmtId="0" fontId="53" fillId="0" borderId="34" xfId="0" applyFont="1" applyBorder="1"/>
    <xf numFmtId="0" fontId="54" fillId="0" borderId="7" xfId="0" applyFont="1" applyBorder="1" applyAlignment="1">
      <alignment horizontal="left" vertical="center" wrapText="1"/>
    </xf>
    <xf numFmtId="0" fontId="53" fillId="0" borderId="35" xfId="0" applyFont="1" applyBorder="1"/>
    <xf numFmtId="0" fontId="52" fillId="3" borderId="36" xfId="0" applyFont="1" applyFill="1" applyBorder="1" applyAlignment="1">
      <alignment horizontal="center" vertical="center" wrapText="1"/>
    </xf>
    <xf numFmtId="0" fontId="53" fillId="0" borderId="46" xfId="0" applyFont="1" applyBorder="1"/>
    <xf numFmtId="0" fontId="53" fillId="0" borderId="37" xfId="0" applyFont="1" applyBorder="1"/>
    <xf numFmtId="0" fontId="54" fillId="0" borderId="12" xfId="0" applyFont="1" applyBorder="1" applyAlignment="1">
      <alignment horizontal="left" vertical="top" wrapText="1"/>
    </xf>
    <xf numFmtId="0" fontId="54" fillId="0" borderId="40" xfId="0" applyFont="1" applyBorder="1" applyAlignment="1">
      <alignment horizontal="left" vertical="top" wrapText="1"/>
    </xf>
    <xf numFmtId="0" fontId="54" fillId="6" borderId="12" xfId="0" applyFont="1" applyFill="1" applyBorder="1" applyAlignment="1">
      <alignment horizontal="left" vertical="top" wrapText="1"/>
    </xf>
    <xf numFmtId="0" fontId="54" fillId="6" borderId="25" xfId="0" applyFont="1" applyFill="1" applyBorder="1" applyAlignment="1">
      <alignment horizontal="left" vertical="top" wrapText="1"/>
    </xf>
    <xf numFmtId="0" fontId="54" fillId="6" borderId="40" xfId="0" applyFont="1" applyFill="1" applyBorder="1" applyAlignment="1">
      <alignment horizontal="left" vertical="top" wrapText="1"/>
    </xf>
    <xf numFmtId="0" fontId="52" fillId="5" borderId="28" xfId="0" applyFont="1" applyFill="1" applyBorder="1" applyAlignment="1">
      <alignment vertical="top" wrapText="1"/>
    </xf>
    <xf numFmtId="0" fontId="52" fillId="5" borderId="22" xfId="0" applyFont="1" applyFill="1" applyBorder="1" applyAlignment="1">
      <alignment vertical="top" wrapText="1"/>
    </xf>
    <xf numFmtId="166" fontId="54" fillId="0" borderId="29" xfId="0" applyNumberFormat="1" applyFont="1" applyBorder="1" applyAlignment="1">
      <alignment horizontal="left" vertical="top" wrapText="1"/>
    </xf>
    <xf numFmtId="166" fontId="54" fillId="0" borderId="30" xfId="0" applyNumberFormat="1" applyFont="1" applyBorder="1" applyAlignment="1">
      <alignment horizontal="left" vertical="top" wrapText="1"/>
    </xf>
    <xf numFmtId="166" fontId="54" fillId="0" borderId="31" xfId="0" applyNumberFormat="1" applyFont="1" applyBorder="1" applyAlignment="1">
      <alignment horizontal="left" vertical="top" wrapText="1"/>
    </xf>
    <xf numFmtId="166" fontId="54" fillId="0" borderId="36" xfId="0" applyNumberFormat="1" applyFont="1" applyBorder="1" applyAlignment="1">
      <alignment horizontal="left" vertical="top" wrapText="1"/>
    </xf>
    <xf numFmtId="166" fontId="54" fillId="0" borderId="46" xfId="0" applyNumberFormat="1" applyFont="1" applyBorder="1" applyAlignment="1">
      <alignment horizontal="left" vertical="top" wrapText="1"/>
    </xf>
    <xf numFmtId="166" fontId="54" fillId="0" borderId="37" xfId="0" applyNumberFormat="1" applyFont="1" applyBorder="1" applyAlignment="1">
      <alignment horizontal="left" vertical="top" wrapText="1"/>
    </xf>
    <xf numFmtId="166" fontId="54" fillId="0" borderId="12" xfId="0" applyNumberFormat="1" applyFont="1" applyBorder="1" applyAlignment="1">
      <alignment horizontal="left" vertical="top"/>
    </xf>
    <xf numFmtId="166" fontId="54" fillId="0" borderId="40" xfId="0" applyNumberFormat="1" applyFont="1" applyBorder="1" applyAlignment="1">
      <alignment horizontal="left" vertical="top"/>
    </xf>
    <xf numFmtId="0" fontId="52" fillId="5" borderId="39" xfId="0" applyFont="1" applyFill="1" applyBorder="1" applyAlignment="1">
      <alignment vertical="top" wrapText="1"/>
    </xf>
    <xf numFmtId="0" fontId="54" fillId="6" borderId="29" xfId="0" applyFont="1" applyFill="1" applyBorder="1" applyAlignment="1">
      <alignment horizontal="left" vertical="center" wrapText="1"/>
    </xf>
    <xf numFmtId="0" fontId="54" fillId="6" borderId="30" xfId="0" applyFont="1" applyFill="1" applyBorder="1" applyAlignment="1">
      <alignment horizontal="left" vertical="center" wrapText="1"/>
    </xf>
    <xf numFmtId="0" fontId="54" fillId="6" borderId="31" xfId="0" applyFont="1" applyFill="1" applyBorder="1" applyAlignment="1">
      <alignment horizontal="left" vertical="center" wrapText="1"/>
    </xf>
    <xf numFmtId="0" fontId="54" fillId="6" borderId="41" xfId="0" applyFont="1" applyFill="1" applyBorder="1" applyAlignment="1">
      <alignment horizontal="left" vertical="center" wrapText="1"/>
    </xf>
    <xf numFmtId="0" fontId="54" fillId="6" borderId="33" xfId="0" applyFont="1" applyFill="1" applyBorder="1" applyAlignment="1">
      <alignment horizontal="left" vertical="center" wrapText="1"/>
    </xf>
    <xf numFmtId="0" fontId="54" fillId="6" borderId="42"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46" xfId="0" applyFont="1" applyFill="1" applyBorder="1" applyAlignment="1">
      <alignment horizontal="left" vertical="center" wrapText="1"/>
    </xf>
    <xf numFmtId="0" fontId="54" fillId="6" borderId="37" xfId="0" applyFont="1" applyFill="1" applyBorder="1" applyAlignment="1">
      <alignment horizontal="left" vertical="center" wrapText="1"/>
    </xf>
    <xf numFmtId="0" fontId="52" fillId="5" borderId="28" xfId="0" applyFont="1" applyFill="1" applyBorder="1" applyAlignment="1">
      <alignment horizontal="center" vertical="center" wrapText="1"/>
    </xf>
    <xf numFmtId="0" fontId="53" fillId="0" borderId="39" xfId="0" applyFont="1" applyBorder="1"/>
    <xf numFmtId="0" fontId="53" fillId="0" borderId="22" xfId="0" applyFont="1" applyBorder="1"/>
    <xf numFmtId="0" fontId="54" fillId="6" borderId="29" xfId="0" applyFont="1" applyFill="1" applyBorder="1" applyAlignment="1">
      <alignment horizontal="left" vertical="top" wrapText="1"/>
    </xf>
    <xf numFmtId="0" fontId="54" fillId="6" borderId="31" xfId="0" applyFont="1" applyFill="1" applyBorder="1" applyAlignment="1">
      <alignment horizontal="left" vertical="top" wrapText="1"/>
    </xf>
    <xf numFmtId="0" fontId="54" fillId="6" borderId="41" xfId="0" applyFont="1" applyFill="1" applyBorder="1" applyAlignment="1">
      <alignment horizontal="left" vertical="top" wrapText="1"/>
    </xf>
    <xf numFmtId="0" fontId="54" fillId="6" borderId="42" xfId="0" applyFont="1" applyFill="1" applyBorder="1" applyAlignment="1">
      <alignment horizontal="left" vertical="top" wrapText="1"/>
    </xf>
    <xf numFmtId="0" fontId="54" fillId="6" borderId="36" xfId="0" applyFont="1" applyFill="1" applyBorder="1" applyAlignment="1">
      <alignment horizontal="left" vertical="top" wrapText="1"/>
    </xf>
    <xf numFmtId="0" fontId="54" fillId="6" borderId="37" xfId="0" applyFont="1" applyFill="1" applyBorder="1" applyAlignment="1">
      <alignment horizontal="left" vertical="top" wrapText="1"/>
    </xf>
    <xf numFmtId="0" fontId="52" fillId="5" borderId="29" xfId="0" applyFont="1" applyFill="1" applyBorder="1" applyAlignment="1">
      <alignment horizontal="center" vertical="center" wrapText="1"/>
    </xf>
    <xf numFmtId="0" fontId="52" fillId="5" borderId="31" xfId="0" applyFont="1" applyFill="1" applyBorder="1" applyAlignment="1">
      <alignment horizontal="center" vertical="center" wrapText="1"/>
    </xf>
    <xf numFmtId="0" fontId="52" fillId="5" borderId="41" xfId="0" applyFont="1" applyFill="1" applyBorder="1" applyAlignment="1">
      <alignment horizontal="center" vertical="center" wrapText="1"/>
    </xf>
    <xf numFmtId="0" fontId="52" fillId="5" borderId="42" xfId="0" applyFont="1" applyFill="1" applyBorder="1" applyAlignment="1">
      <alignment horizontal="center" vertical="center" wrapText="1"/>
    </xf>
    <xf numFmtId="0" fontId="52" fillId="5" borderId="36" xfId="0" applyFont="1" applyFill="1" applyBorder="1" applyAlignment="1">
      <alignment horizontal="center" vertical="center" wrapText="1"/>
    </xf>
    <xf numFmtId="0" fontId="52" fillId="5" borderId="37" xfId="0" applyFont="1" applyFill="1" applyBorder="1" applyAlignment="1">
      <alignment horizontal="center" vertical="center" wrapText="1"/>
    </xf>
    <xf numFmtId="166" fontId="5" fillId="0" borderId="9" xfId="0" applyNumberFormat="1" applyFont="1" applyBorder="1" applyAlignment="1">
      <alignment vertical="top"/>
    </xf>
    <xf numFmtId="0" fontId="16" fillId="0" borderId="12" xfId="0" applyFont="1" applyBorder="1" applyAlignment="1">
      <alignment vertical="center"/>
    </xf>
    <xf numFmtId="0" fontId="5" fillId="0" borderId="25" xfId="0" applyFont="1" applyBorder="1" applyAlignment="1">
      <alignment vertical="center"/>
    </xf>
    <xf numFmtId="0" fontId="54" fillId="2" borderId="14" xfId="0" applyFont="1" applyFill="1" applyBorder="1" applyAlignment="1">
      <alignment vertical="top"/>
    </xf>
    <xf numFmtId="0" fontId="54" fillId="0" borderId="9" xfId="0" applyFont="1" applyBorder="1" applyAlignment="1">
      <alignment vertical="top"/>
    </xf>
    <xf numFmtId="0" fontId="54" fillId="0" borderId="8" xfId="0" applyFont="1" applyBorder="1" applyAlignment="1">
      <alignment vertical="top" wrapText="1"/>
    </xf>
    <xf numFmtId="0" fontId="5" fillId="2" borderId="12" xfId="0" applyFont="1" applyFill="1" applyBorder="1" applyAlignment="1">
      <alignment vertical="top" wrapText="1"/>
    </xf>
    <xf numFmtId="0" fontId="2" fillId="5" borderId="28" xfId="0" applyFont="1" applyFill="1" applyBorder="1" applyAlignment="1">
      <alignment wrapText="1"/>
    </xf>
    <xf numFmtId="0" fontId="3" fillId="0" borderId="12" xfId="0" applyFont="1" applyBorder="1" applyAlignment="1">
      <alignment vertical="top"/>
    </xf>
    <xf numFmtId="0" fontId="2" fillId="0" borderId="3" xfId="0" applyFont="1" applyBorder="1" applyAlignment="1">
      <alignment horizontal="center" vertical="center"/>
    </xf>
    <xf numFmtId="0" fontId="5" fillId="0" borderId="3" xfId="0" applyFont="1" applyBorder="1" applyAlignment="1">
      <alignment vertical="center" wrapText="1"/>
    </xf>
    <xf numFmtId="0" fontId="2" fillId="5" borderId="28" xfId="0" applyFont="1" applyFill="1" applyBorder="1" applyAlignment="1">
      <alignment horizontal="center" wrapText="1"/>
    </xf>
    <xf numFmtId="0" fontId="3" fillId="2" borderId="29" xfId="0" applyFont="1" applyFill="1" applyBorder="1"/>
    <xf numFmtId="0" fontId="3" fillId="0" borderId="12" xfId="0" applyFont="1" applyBorder="1" applyAlignment="1">
      <alignment horizontal="justify" vertical="justify" wrapText="1"/>
    </xf>
    <xf numFmtId="0" fontId="4" fillId="0" borderId="40" xfId="0" applyFont="1" applyBorder="1" applyAlignment="1">
      <alignment horizontal="justify" vertical="justify" wrapText="1"/>
    </xf>
    <xf numFmtId="166" fontId="3" fillId="0" borderId="12" xfId="0" applyNumberFormat="1" applyFont="1" applyBorder="1" applyAlignment="1">
      <alignment vertical="top"/>
    </xf>
    <xf numFmtId="166" fontId="7" fillId="0" borderId="29" xfId="0" applyNumberFormat="1" applyFont="1" applyBorder="1" applyAlignment="1">
      <alignment horizontal="left" vertical="center"/>
    </xf>
    <xf numFmtId="0" fontId="62" fillId="2" borderId="25" xfId="0" applyFont="1" applyFill="1" applyBorder="1" applyAlignment="1">
      <alignment horizontal="left" vertical="top" wrapText="1"/>
    </xf>
    <xf numFmtId="0" fontId="5" fillId="0" borderId="3" xfId="0" applyFont="1" applyBorder="1" applyAlignment="1">
      <alignment horizontal="center" vertical="center"/>
    </xf>
    <xf numFmtId="0" fontId="6" fillId="5" borderId="28" xfId="0" applyFont="1" applyFill="1" applyBorder="1" applyAlignment="1">
      <alignment horizontal="left" vertical="top"/>
    </xf>
    <xf numFmtId="0" fontId="62" fillId="2" borderId="29" xfId="0" applyFont="1" applyFill="1" applyBorder="1" applyAlignment="1">
      <alignment horizontal="left" vertical="top" wrapText="1"/>
    </xf>
    <xf numFmtId="0" fontId="62" fillId="2" borderId="29" xfId="0" applyFont="1" applyFill="1" applyBorder="1" applyAlignment="1">
      <alignment horizontal="left" vertical="top"/>
    </xf>
    <xf numFmtId="0" fontId="62" fillId="2" borderId="25" xfId="0" applyFont="1" applyFill="1" applyBorder="1" applyAlignment="1">
      <alignment horizontal="left" vertical="top"/>
    </xf>
    <xf numFmtId="0" fontId="62" fillId="0" borderId="25" xfId="0" applyFont="1" applyBorder="1" applyAlignment="1">
      <alignment horizontal="left" vertical="top"/>
    </xf>
    <xf numFmtId="166" fontId="7" fillId="0" borderId="25" xfId="0" applyNumberFormat="1" applyFont="1" applyBorder="1" applyAlignment="1">
      <alignment horizontal="left" vertical="top"/>
    </xf>
    <xf numFmtId="0" fontId="53" fillId="0" borderId="40" xfId="0" applyFont="1" applyBorder="1"/>
    <xf numFmtId="0" fontId="64" fillId="0" borderId="12" xfId="0" applyFont="1" applyBorder="1" applyAlignment="1">
      <alignment horizontal="center" vertical="center"/>
    </xf>
    <xf numFmtId="0" fontId="53" fillId="0" borderId="40" xfId="0" applyFont="1" applyBorder="1" applyAlignment="1">
      <alignment vertical="center"/>
    </xf>
    <xf numFmtId="0" fontId="51" fillId="0" borderId="12" xfId="0" applyFont="1" applyBorder="1" applyAlignment="1">
      <alignment vertical="center" wrapText="1"/>
    </xf>
    <xf numFmtId="0" fontId="53" fillId="0" borderId="25" xfId="0" applyFont="1" applyBorder="1" applyAlignment="1">
      <alignment vertical="center"/>
    </xf>
    <xf numFmtId="0" fontId="52" fillId="3" borderId="12" xfId="0" applyFont="1" applyFill="1" applyBorder="1" applyAlignment="1">
      <alignment horizontal="center" vertical="center"/>
    </xf>
    <xf numFmtId="0" fontId="54" fillId="0" borderId="29" xfId="0" applyFont="1" applyBorder="1" applyAlignment="1">
      <alignment vertical="top" wrapText="1"/>
    </xf>
    <xf numFmtId="0" fontId="53" fillId="0" borderId="30" xfId="0" applyFont="1" applyBorder="1"/>
    <xf numFmtId="0" fontId="53" fillId="0" borderId="31" xfId="0" applyFont="1" applyBorder="1"/>
    <xf numFmtId="0" fontId="53" fillId="0" borderId="41" xfId="0" applyFont="1" applyBorder="1"/>
    <xf numFmtId="0" fontId="53" fillId="0" borderId="42" xfId="0" applyFont="1" applyBorder="1"/>
    <xf numFmtId="0" fontId="53" fillId="0" borderId="36" xfId="0" applyFont="1" applyBorder="1"/>
    <xf numFmtId="166" fontId="54" fillId="0" borderId="29" xfId="0" applyNumberFormat="1" applyFont="1" applyBorder="1" applyAlignment="1">
      <alignment horizontal="left" vertical="center" wrapText="1"/>
    </xf>
    <xf numFmtId="0" fontId="53" fillId="0" borderId="30" xfId="0" applyFont="1" applyBorder="1" applyAlignment="1">
      <alignment horizontal="left" vertical="center"/>
    </xf>
    <xf numFmtId="0" fontId="53" fillId="0" borderId="31" xfId="0" applyFont="1" applyBorder="1" applyAlignment="1">
      <alignment horizontal="left" vertical="center"/>
    </xf>
    <xf numFmtId="0" fontId="53" fillId="0" borderId="36" xfId="0" applyFont="1" applyBorder="1" applyAlignment="1">
      <alignment horizontal="left" vertical="center"/>
    </xf>
    <xf numFmtId="0" fontId="53" fillId="0" borderId="46" xfId="0" applyFont="1" applyBorder="1" applyAlignment="1">
      <alignment horizontal="left" vertical="center"/>
    </xf>
    <xf numFmtId="0" fontId="53" fillId="0" borderId="37" xfId="0" applyFont="1" applyBorder="1" applyAlignment="1">
      <alignment horizontal="left" vertical="center"/>
    </xf>
    <xf numFmtId="166" fontId="54" fillId="0" borderId="12" xfId="0" applyNumberFormat="1" applyFont="1" applyBorder="1" applyAlignment="1">
      <alignment vertical="top"/>
    </xf>
    <xf numFmtId="0" fontId="53" fillId="0" borderId="25" xfId="0" applyFont="1" applyBorder="1"/>
    <xf numFmtId="166" fontId="54" fillId="0" borderId="12" xfId="0" applyNumberFormat="1" applyFont="1" applyBorder="1" applyAlignment="1">
      <alignment vertical="top" wrapText="1"/>
    </xf>
    <xf numFmtId="166" fontId="54" fillId="0" borderId="12" xfId="0" applyNumberFormat="1" applyFont="1" applyBorder="1" applyAlignment="1">
      <alignment horizontal="justify" vertical="justify" wrapText="1"/>
    </xf>
    <xf numFmtId="166" fontId="54" fillId="0" borderId="40" xfId="0" applyNumberFormat="1" applyFont="1" applyBorder="1" applyAlignment="1">
      <alignment horizontal="justify" vertical="justify" wrapText="1"/>
    </xf>
    <xf numFmtId="0" fontId="52" fillId="0" borderId="3" xfId="0" applyFont="1" applyBorder="1" applyAlignment="1">
      <alignment horizontal="center"/>
    </xf>
    <xf numFmtId="0" fontId="53" fillId="0" borderId="4" xfId="0" applyFont="1" applyBorder="1"/>
    <xf numFmtId="0" fontId="54" fillId="0" borderId="3" xfId="0" applyFont="1" applyBorder="1" applyAlignment="1">
      <alignment horizontal="center" wrapText="1"/>
    </xf>
    <xf numFmtId="0" fontId="53" fillId="0" borderId="5" xfId="0" applyFont="1" applyBorder="1"/>
    <xf numFmtId="0" fontId="52" fillId="3" borderId="12" xfId="0" applyFont="1" applyFill="1" applyBorder="1" applyAlignment="1">
      <alignment horizontal="center"/>
    </xf>
    <xf numFmtId="0" fontId="31" fillId="0" borderId="3" xfId="0" applyFont="1" applyBorder="1" applyAlignment="1">
      <alignment horizontal="center" wrapText="1"/>
    </xf>
    <xf numFmtId="0" fontId="32" fillId="0" borderId="3" xfId="0" applyFont="1" applyBorder="1" applyAlignment="1">
      <alignment wrapText="1"/>
    </xf>
    <xf numFmtId="0" fontId="2" fillId="5" borderId="18" xfId="0" applyFont="1" applyFill="1" applyBorder="1" applyAlignment="1">
      <alignment vertical="top" wrapText="1"/>
    </xf>
    <xf numFmtId="166" fontId="54" fillId="2" borderId="14" xfId="0" applyNumberFormat="1" applyFont="1" applyFill="1" applyBorder="1" applyAlignment="1">
      <alignment wrapText="1"/>
    </xf>
    <xf numFmtId="166" fontId="54" fillId="0" borderId="14" xfId="0" applyNumberFormat="1" applyFont="1" applyBorder="1" applyAlignment="1">
      <alignment vertical="center" wrapText="1"/>
    </xf>
    <xf numFmtId="166" fontId="5" fillId="0" borderId="14" xfId="0" applyNumberFormat="1" applyFont="1" applyBorder="1" applyAlignment="1">
      <alignment horizontal="left" vertical="center" wrapText="1"/>
    </xf>
    <xf numFmtId="0" fontId="62" fillId="2" borderId="25" xfId="0" applyFont="1" applyFill="1" applyBorder="1" applyAlignment="1">
      <alignment horizontal="left"/>
    </xf>
    <xf numFmtId="0" fontId="54" fillId="0" borderId="8" xfId="0" applyFont="1" applyBorder="1" applyAlignment="1">
      <alignment horizontal="justify" vertical="justify" wrapText="1"/>
    </xf>
    <xf numFmtId="0" fontId="4" fillId="0" borderId="10" xfId="0" applyFont="1" applyBorder="1" applyAlignment="1">
      <alignment horizontal="justify" vertical="justify" wrapText="1"/>
    </xf>
    <xf numFmtId="0" fontId="62" fillId="2" borderId="25" xfId="0" applyFont="1" applyFill="1" applyBorder="1" applyAlignment="1">
      <alignment horizontal="left" vertical="center"/>
    </xf>
    <xf numFmtId="166" fontId="5" fillId="0" borderId="8" xfId="0" applyNumberFormat="1" applyFont="1" applyBorder="1" applyAlignment="1">
      <alignment vertical="top"/>
    </xf>
    <xf numFmtId="0" fontId="62" fillId="2" borderId="25" xfId="0" applyFont="1" applyFill="1" applyBorder="1" applyAlignment="1">
      <alignment horizontal="left" wrapText="1"/>
    </xf>
    <xf numFmtId="0" fontId="4" fillId="0" borderId="40" xfId="0" applyFont="1" applyBorder="1" applyAlignment="1">
      <alignment wrapText="1"/>
    </xf>
    <xf numFmtId="0" fontId="54" fillId="0" borderId="12" xfId="0" applyFont="1" applyBorder="1" applyAlignment="1">
      <alignment horizontal="left" vertical="center" wrapText="1"/>
    </xf>
    <xf numFmtId="0" fontId="53" fillId="0" borderId="25" xfId="0" applyFont="1" applyBorder="1" applyAlignment="1">
      <alignment horizontal="left" vertical="center"/>
    </xf>
    <xf numFmtId="0" fontId="53" fillId="0" borderId="40" xfId="0" applyFont="1" applyBorder="1" applyAlignment="1">
      <alignment horizontal="left" vertical="center"/>
    </xf>
    <xf numFmtId="0" fontId="54" fillId="0" borderId="3" xfId="0" applyFont="1" applyBorder="1" applyAlignment="1">
      <alignment wrapText="1"/>
    </xf>
    <xf numFmtId="0" fontId="54" fillId="0" borderId="29" xfId="0" applyFont="1" applyBorder="1" applyAlignment="1">
      <alignment horizontal="left" vertical="center" wrapText="1"/>
    </xf>
    <xf numFmtId="0" fontId="53" fillId="0" borderId="41" xfId="0" applyFont="1" applyBorder="1" applyAlignment="1">
      <alignment horizontal="left" vertical="center"/>
    </xf>
    <xf numFmtId="0" fontId="0" fillId="0" borderId="0" xfId="0" applyAlignment="1">
      <alignment horizontal="left" vertical="center"/>
    </xf>
    <xf numFmtId="0" fontId="53" fillId="0" borderId="42" xfId="0" applyFont="1" applyBorder="1" applyAlignment="1">
      <alignment horizontal="left" vertical="center"/>
    </xf>
    <xf numFmtId="0" fontId="5" fillId="2" borderId="29" xfId="0" applyFont="1" applyFill="1" applyBorder="1" applyAlignment="1">
      <alignment wrapText="1"/>
    </xf>
    <xf numFmtId="0" fontId="3" fillId="2" borderId="29" xfId="0" applyFont="1" applyFill="1" applyBorder="1" applyAlignment="1">
      <alignment vertical="top"/>
    </xf>
    <xf numFmtId="0" fontId="2" fillId="5" borderId="29" xfId="0" applyFont="1" applyFill="1" applyBorder="1" applyAlignment="1">
      <alignment horizontal="center" wrapText="1"/>
    </xf>
    <xf numFmtId="166" fontId="5" fillId="0" borderId="29" xfId="0" applyNumberFormat="1" applyFont="1" applyBorder="1" applyAlignment="1">
      <alignment wrapText="1"/>
    </xf>
    <xf numFmtId="166" fontId="3" fillId="0" borderId="12" xfId="0" applyNumberFormat="1" applyFont="1" applyBorder="1" applyAlignment="1">
      <alignment horizontal="left" vertical="top"/>
    </xf>
    <xf numFmtId="0" fontId="4" fillId="0" borderId="40" xfId="0" applyFont="1" applyBorder="1" applyAlignment="1">
      <alignment horizontal="left"/>
    </xf>
    <xf numFmtId="0" fontId="54" fillId="2" borderId="12" xfId="0" applyFont="1" applyFill="1" applyBorder="1" applyAlignment="1">
      <alignment vertical="top" wrapText="1"/>
    </xf>
    <xf numFmtId="0" fontId="5" fillId="0" borderId="43" xfId="0" applyFont="1" applyBorder="1" applyAlignment="1">
      <alignment horizontal="center" vertical="center" wrapText="1"/>
    </xf>
    <xf numFmtId="0" fontId="4" fillId="0" borderId="44" xfId="0" applyFont="1" applyBorder="1" applyAlignment="1">
      <alignment vertical="center"/>
    </xf>
    <xf numFmtId="0" fontId="4" fillId="0" borderId="45" xfId="0" applyFont="1" applyBorder="1" applyAlignment="1">
      <alignment vertical="center"/>
    </xf>
    <xf numFmtId="0" fontId="5" fillId="0" borderId="12" xfId="0" applyFont="1" applyBorder="1" applyAlignment="1">
      <alignment horizontal="center" vertical="center"/>
    </xf>
    <xf numFmtId="0" fontId="2" fillId="3" borderId="46" xfId="0" applyFont="1" applyFill="1" applyBorder="1" applyAlignment="1">
      <alignment horizontal="center"/>
    </xf>
    <xf numFmtId="0" fontId="2" fillId="3" borderId="46" xfId="0" applyFont="1" applyFill="1" applyBorder="1" applyAlignment="1">
      <alignment horizontal="center" wrapText="1"/>
    </xf>
    <xf numFmtId="166" fontId="5" fillId="0" borderId="12" xfId="0" applyNumberFormat="1" applyFont="1" applyBorder="1" applyAlignment="1">
      <alignment vertical="top" wrapText="1"/>
    </xf>
    <xf numFmtId="0" fontId="5" fillId="0" borderId="12" xfId="0" applyFont="1" applyBorder="1"/>
    <xf numFmtId="166" fontId="5" fillId="2" borderId="12" xfId="0" applyNumberFormat="1" applyFont="1" applyFill="1" applyBorder="1" applyAlignment="1">
      <alignment vertical="top" wrapText="1"/>
    </xf>
  </cellXfs>
  <cellStyles count="2">
    <cellStyle name="Hipervínculo" xfId="1" builtinId="8"/>
    <cellStyle name="Normal" xfId="0" builtinId="0"/>
  </cellStyles>
  <dxfs count="78">
    <dxf>
      <font>
        <b val="0"/>
        <i val="0"/>
        <strike val="0"/>
        <condense val="0"/>
        <extend val="0"/>
        <outline val="0"/>
        <shadow val="0"/>
        <u val="none"/>
        <vertAlign val="baseline"/>
        <sz val="10"/>
        <color auto="1"/>
        <name val="Arial"/>
        <scheme val="none"/>
      </font>
      <border diagonalUp="0" diagonalDown="0">
        <left/>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66" formatCode="d/m/yyyy"/>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bottom"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bottom style="thin">
          <color rgb="FF000000"/>
        </bottom>
      </border>
    </dxf>
    <dxf>
      <fill>
        <patternFill>
          <bgColor theme="4" tint="0.79998168889431442"/>
        </patternFill>
      </fill>
    </dxf>
    <dxf>
      <border outline="0">
        <left style="thin">
          <color rgb="FF000000"/>
        </left>
      </border>
    </dxf>
    <dxf>
      <alignment vertical="center" textRotation="0" indent="0" justifyLastLine="0" shrinkToFit="0" readingOrder="0"/>
      <border outline="0">
        <left style="thin">
          <color rgb="FF000000"/>
        </lef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left style="thin">
          <color rgb="FF000000"/>
        </left>
        <right style="thin">
          <color rgb="FF000000"/>
        </right>
      </border>
    </dxf>
    <dxf>
      <alignment vertical="center" textRotation="0" indent="0" justifyLastLine="0" shrinkToFit="0" readingOrder="0"/>
      <border outline="0">
        <right style="thin">
          <color rgb="FF000000"/>
        </right>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alignment horizontal="center" vertical="center" textRotation="0" wrapText="1" indent="0" justifyLastLine="0" shrinkToFit="0" readingOrder="0"/>
      <border outline="0">
        <left style="thin">
          <color rgb="FF000000"/>
        </left>
      </border>
    </dxf>
    <dxf>
      <alignment horizontal="center" vertical="center" textRotation="0" wrapText="1" indent="0" justifyLastLine="0" shrinkToFit="0" readingOrder="0"/>
      <border outline="0">
        <right style="thin">
          <color rgb="FF000000"/>
        </right>
      </border>
    </dxf>
    <dxf>
      <border outline="0">
        <right style="thin">
          <color rgb="FF000000"/>
        </right>
      </border>
    </dxf>
    <dxf>
      <alignment horizontal="center" textRotation="0" indent="0" justifyLastLine="0" shrinkToFit="0" readingOrder="0"/>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rgb="FFB8CCE4"/>
          <bgColor rgb="FFB8CCE4"/>
        </patternFill>
      </fill>
    </dxf>
    <dxf>
      <fill>
        <patternFill patternType="solid">
          <fgColor rgb="FFDBE5F1"/>
          <bgColor rgb="FFDBE5F1"/>
        </patternFill>
      </fill>
    </dxf>
    <dxf>
      <fill>
        <patternFill patternType="solid">
          <fgColor rgb="FFB8CCE4"/>
          <bgColor rgb="FFB8CCE4"/>
        </patternFill>
      </fill>
    </dxf>
    <dxf>
      <fill>
        <patternFill patternType="solid">
          <fgColor rgb="FFDBE5F1"/>
          <bgColor rgb="FFDBE5F1"/>
        </patternFill>
      </fill>
    </dxf>
    <dxf>
      <fill>
        <patternFill patternType="solid">
          <fgColor rgb="FFDBE5F1"/>
          <bgColor rgb="FFDBE5F1"/>
        </patternFill>
      </fill>
    </dxf>
    <dxf>
      <fill>
        <patternFill patternType="solid">
          <fgColor rgb="FFB8CCE4"/>
          <bgColor rgb="FFB8CCE4"/>
        </patternFill>
      </fill>
    </dxf>
    <dxf>
      <fill>
        <patternFill patternType="solid">
          <fgColor rgb="FFB8CCE4"/>
          <bgColor rgb="FFB8CCE4"/>
        </patternFill>
      </fill>
    </dxf>
    <dxf>
      <fill>
        <patternFill patternType="solid">
          <fgColor rgb="FFDBE5F1"/>
          <bgColor rgb="FFDBE5F1"/>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0"/>
          <bgColor theme="0"/>
        </patternFill>
      </fill>
    </dxf>
  </dxfs>
  <tableStyles count="16">
    <tableStyle name="Normas Generales-style" pivot="0" count="3" xr9:uid="{00000000-0011-0000-FFFF-FFFF00000000}">
      <tableStyleElement type="headerRow" dxfId="77"/>
      <tableStyleElement type="firstRowStripe" dxfId="76"/>
      <tableStyleElement type="secondRowStripe" dxfId="75"/>
    </tableStyle>
    <tableStyle name="G. Talento Humano-style" pivot="0" count="3" xr9:uid="{00000000-0011-0000-FFFF-FFFF01000000}">
      <tableStyleElement type="headerRow" dxfId="74"/>
      <tableStyleElement type="firstRowStripe" dxfId="73"/>
      <tableStyleElement type="secondRowStripe" dxfId="72"/>
    </tableStyle>
    <tableStyle name="Servicio al ciu-style" pivot="0" count="3" xr9:uid="{00000000-0011-0000-FFFF-FFFF02000000}">
      <tableStyleElement type="headerRow" dxfId="71"/>
      <tableStyleElement type="firstRowStripe" dxfId="70"/>
      <tableStyleElement type="secondRowStripe" dxfId="69"/>
    </tableStyle>
    <tableStyle name="Control Inter Disciplinario-style" pivot="0" count="3" xr9:uid="{00000000-0011-0000-FFFF-FFFF03000000}">
      <tableStyleElement type="headerRow" dxfId="68"/>
      <tableStyleElement type="firstRowStripe" dxfId="67"/>
      <tableStyleElement type="secondRowStripe" dxfId="66"/>
    </tableStyle>
    <tableStyle name="G. Comunicaciones -style" pivot="0" count="3" xr9:uid="{E57CEA91-01E2-4472-B255-FCCEE19BDA1F}">
      <tableStyleElement type="headerRow" dxfId="65"/>
      <tableStyleElement type="firstRowStripe" dxfId="64"/>
      <tableStyleElement type="secondRowStripe" dxfId="63"/>
    </tableStyle>
    <tableStyle name="Gestión Documental-style 2" pivot="0" count="3" xr9:uid="{40092475-9359-4A9A-81A4-755E045E3F54}">
      <tableStyleElement type="headerRow" dxfId="62"/>
      <tableStyleElement type="firstRowStripe" dxfId="61"/>
      <tableStyleElement type="secondRowStripe" dxfId="60"/>
    </tableStyle>
    <tableStyle name="Transformación cultural-style" pivot="0" count="3" xr9:uid="{00000000-0011-0000-FFFF-FFFF04000000}">
      <tableStyleElement type="headerRow" dxfId="59"/>
      <tableStyleElement type="firstRowStripe" dxfId="58"/>
      <tableStyleElement type="secondRowStripe" dxfId="57"/>
    </tableStyle>
    <tableStyle name="Gestión Documental-style" pivot="0" count="3" xr9:uid="{00000000-0011-0000-FFFF-FFFF05000000}">
      <tableStyleElement type="headerRow" dxfId="56"/>
      <tableStyleElement type="firstRowStripe" dxfId="55"/>
      <tableStyleElement type="secondRowStripe" dxfId="54"/>
    </tableStyle>
    <tableStyle name="Rec. Fisicos-style" pivot="0" count="3" xr9:uid="{00000000-0011-0000-FFFF-FFFF06000000}">
      <tableStyleElement type="headerRow" dxfId="53"/>
      <tableStyleElement type="firstRowStripe" dxfId="52"/>
      <tableStyleElement type="secondRowStripe" dxfId="51"/>
    </tableStyle>
    <tableStyle name="G. Financiera-style" pivot="0" count="3" xr9:uid="{00000000-0011-0000-FFFF-FFFF07000000}">
      <tableStyleElement type="headerRow" dxfId="50"/>
      <tableStyleElement type="firstRowStripe" dxfId="49"/>
      <tableStyleElement type="secondRowStripe" dxfId="48"/>
    </tableStyle>
    <tableStyle name="G. Financiera-style 2" pivot="0" count="2" xr9:uid="{00000000-0011-0000-FFFF-FFFF08000000}">
      <tableStyleElement type="firstRowStripe" dxfId="47"/>
      <tableStyleElement type="secondRowStripe" dxfId="46"/>
    </tableStyle>
    <tableStyle name="G. Financiera-style 3" pivot="0" count="2" xr9:uid="{00000000-0011-0000-FFFF-FFFF09000000}">
      <tableStyleElement type="firstRowStripe" dxfId="45"/>
      <tableStyleElement type="secondRowStripe" dxfId="44"/>
    </tableStyle>
    <tableStyle name="G. Financiera-style 4" pivot="0" count="2" xr9:uid="{00000000-0011-0000-FFFF-FFFF0A000000}">
      <tableStyleElement type="firstRowStripe" dxfId="43"/>
      <tableStyleElement type="secondRowStripe" dxfId="42"/>
    </tableStyle>
    <tableStyle name="G. Financiera-style 5" pivot="0" count="2" xr9:uid="{00000000-0011-0000-FFFF-FFFF0B000000}">
      <tableStyleElement type="firstRowStripe" dxfId="41"/>
      <tableStyleElement type="secondRowStripe" dxfId="40"/>
    </tableStyle>
    <tableStyle name="G. Financiera-style 6" pivot="0" count="2" xr9:uid="{00000000-0011-0000-FFFF-FFFF0C000000}">
      <tableStyleElement type="firstRowStripe" dxfId="39"/>
      <tableStyleElement type="secondRowStripe" dxfId="38"/>
    </tableStyle>
    <tableStyle name="Gestión TIC-style" pivot="0" count="3" xr9:uid="{00000000-0011-0000-FFFF-FFFF0D000000}">
      <tableStyleElement type="headerRow" dxfId="37"/>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8"/></Relationships>
</file>

<file path=xl/_rels/comments9.xml.rels><?xml version="1.0" encoding="UTF-8" standalone="yes"?>
<Relationships xmlns="http://schemas.openxmlformats.org/package/2006/relationships"><Relationship Id="rId1" Type="http://customschemas.google.com/relationships/workbookmetadata" Target="commentsmeta9"/></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209550</xdr:colOff>
      <xdr:row>0</xdr:row>
      <xdr:rowOff>76200</xdr:rowOff>
    </xdr:from>
    <xdr:ext cx="3943350" cy="866775"/>
    <xdr:sp macro="" textlink="">
      <xdr:nvSpPr>
        <xdr:cNvPr id="3" name="Shape 3">
          <a:extLst>
            <a:ext uri="{FF2B5EF4-FFF2-40B4-BE49-F238E27FC236}">
              <a16:creationId xmlns:a16="http://schemas.microsoft.com/office/drawing/2014/main" id="{00000000-0008-0000-0000-000003000000}"/>
            </a:ext>
          </a:extLst>
        </xdr:cNvPr>
        <xdr:cNvSpPr/>
      </xdr:nvSpPr>
      <xdr:spPr>
        <a:xfrm>
          <a:off x="3379088" y="3351375"/>
          <a:ext cx="3933825" cy="8572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316950" cy="10001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76200</xdr:rowOff>
    </xdr:from>
    <xdr:ext cx="3295650" cy="876300"/>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0</xdr:row>
      <xdr:rowOff>76200</xdr:rowOff>
    </xdr:from>
    <xdr:ext cx="3943350" cy="866775"/>
    <xdr:sp macro="" textlink="">
      <xdr:nvSpPr>
        <xdr:cNvPr id="5" name="Shape 3">
          <a:extLst>
            <a:ext uri="{FF2B5EF4-FFF2-40B4-BE49-F238E27FC236}">
              <a16:creationId xmlns:a16="http://schemas.microsoft.com/office/drawing/2014/main" id="{E38188F1-AECD-4F97-BE2A-2D4E3A5879B6}"/>
            </a:ext>
          </a:extLst>
        </xdr:cNvPr>
        <xdr:cNvSpPr/>
      </xdr:nvSpPr>
      <xdr:spPr>
        <a:xfrm>
          <a:off x="209550" y="76200"/>
          <a:ext cx="3943350" cy="8667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507450" cy="1000125"/>
    <xdr:pic>
      <xdr:nvPicPr>
        <xdr:cNvPr id="6" name="image1.png" title="Imagen">
          <a:extLst>
            <a:ext uri="{FF2B5EF4-FFF2-40B4-BE49-F238E27FC236}">
              <a16:creationId xmlns:a16="http://schemas.microsoft.com/office/drawing/2014/main" id="{A10812BF-6391-4537-9278-CC00A1FA6FF9}"/>
            </a:ext>
          </a:extLst>
        </xdr:cNvPr>
        <xdr:cNvPicPr preferRelativeResize="0"/>
      </xdr:nvPicPr>
      <xdr:blipFill>
        <a:blip xmlns:r="http://schemas.openxmlformats.org/officeDocument/2006/relationships" r:embed="rId1" cstate="print"/>
        <a:stretch>
          <a:fillRect/>
        </a:stretch>
      </xdr:blipFill>
      <xdr:spPr>
        <a:xfrm>
          <a:off x="0" y="0"/>
          <a:ext cx="21507450" cy="1000125"/>
        </a:xfrm>
        <a:prstGeom prst="rect">
          <a:avLst/>
        </a:prstGeom>
        <a:noFill/>
      </xdr:spPr>
    </xdr:pic>
    <xdr:clientData fLocksWithSheet="0"/>
  </xdr:oneCellAnchor>
  <xdr:oneCellAnchor>
    <xdr:from>
      <xdr:col>0</xdr:col>
      <xdr:colOff>400050</xdr:colOff>
      <xdr:row>0</xdr:row>
      <xdr:rowOff>76200</xdr:rowOff>
    </xdr:from>
    <xdr:ext cx="3295650" cy="876300"/>
    <xdr:pic>
      <xdr:nvPicPr>
        <xdr:cNvPr id="7" name="image2.png" title="Imagen">
          <a:extLst>
            <a:ext uri="{FF2B5EF4-FFF2-40B4-BE49-F238E27FC236}">
              <a16:creationId xmlns:a16="http://schemas.microsoft.com/office/drawing/2014/main" id="{81F4D55B-DD6F-4AFB-A1A1-0CA664B9F2D7}"/>
            </a:ext>
          </a:extLst>
        </xdr:cNvPr>
        <xdr:cNvPicPr preferRelativeResize="0"/>
      </xdr:nvPicPr>
      <xdr:blipFill>
        <a:blip xmlns:r="http://schemas.openxmlformats.org/officeDocument/2006/relationships" r:embed="rId2" cstate="print"/>
        <a:stretch>
          <a:fillRect/>
        </a:stretch>
      </xdr:blipFill>
      <xdr:spPr>
        <a:xfrm>
          <a:off x="400050" y="76200"/>
          <a:ext cx="3295650" cy="8763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3841075" cy="1123950"/>
    <xdr:pic>
      <xdr:nvPicPr>
        <xdr:cNvPr id="2" name="image12.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0</xdr:row>
      <xdr:rowOff>85725</xdr:rowOff>
    </xdr:from>
    <xdr:ext cx="3495675" cy="952500"/>
    <xdr:pic>
      <xdr:nvPicPr>
        <xdr:cNvPr id="3" name="image1.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4873857" cy="1123950"/>
    <xdr:pic>
      <xdr:nvPicPr>
        <xdr:cNvPr id="4" name="image10.png" title="Imagen">
          <a:extLst>
            <a:ext uri="{FF2B5EF4-FFF2-40B4-BE49-F238E27FC236}">
              <a16:creationId xmlns:a16="http://schemas.microsoft.com/office/drawing/2014/main" id="{9F730211-9A10-4050-8870-B5726A5B1F26}"/>
            </a:ext>
          </a:extLst>
        </xdr:cNvPr>
        <xdr:cNvPicPr preferRelativeResize="0"/>
      </xdr:nvPicPr>
      <xdr:blipFill>
        <a:blip xmlns:r="http://schemas.openxmlformats.org/officeDocument/2006/relationships" r:embed="rId1" cstate="print"/>
        <a:stretch>
          <a:fillRect/>
        </a:stretch>
      </xdr:blipFill>
      <xdr:spPr>
        <a:xfrm>
          <a:off x="0" y="0"/>
          <a:ext cx="24873857" cy="1123950"/>
        </a:xfrm>
        <a:prstGeom prst="rect">
          <a:avLst/>
        </a:prstGeom>
        <a:noFill/>
      </xdr:spPr>
    </xdr:pic>
    <xdr:clientData fLocksWithSheet="0"/>
  </xdr:oneCellAnchor>
  <xdr:oneCellAnchor>
    <xdr:from>
      <xdr:col>0</xdr:col>
      <xdr:colOff>419100</xdr:colOff>
      <xdr:row>0</xdr:row>
      <xdr:rowOff>85725</xdr:rowOff>
    </xdr:from>
    <xdr:ext cx="3495675" cy="952500"/>
    <xdr:pic>
      <xdr:nvPicPr>
        <xdr:cNvPr id="5" name="image1.png" title="Imagen">
          <a:extLst>
            <a:ext uri="{FF2B5EF4-FFF2-40B4-BE49-F238E27FC236}">
              <a16:creationId xmlns:a16="http://schemas.microsoft.com/office/drawing/2014/main" id="{294A71E5-E402-436A-8917-BD0EFDC4BDFF}"/>
            </a:ext>
          </a:extLst>
        </xdr:cNvPr>
        <xdr:cNvPicPr preferRelativeResize="0"/>
      </xdr:nvPicPr>
      <xdr:blipFill>
        <a:blip xmlns:r="http://schemas.openxmlformats.org/officeDocument/2006/relationships" r:embed="rId2" cstate="print"/>
        <a:stretch>
          <a:fillRect/>
        </a:stretch>
      </xdr:blipFill>
      <xdr:spPr>
        <a:xfrm>
          <a:off x="419100" y="85725"/>
          <a:ext cx="3495675" cy="952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0202525" cy="1123950"/>
    <xdr:pic>
      <xdr:nvPicPr>
        <xdr:cNvPr id="2" name="image13.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0</xdr:row>
      <xdr:rowOff>47625</xdr:rowOff>
    </xdr:from>
    <xdr:ext cx="3133725" cy="1009650"/>
    <xdr:pic>
      <xdr:nvPicPr>
        <xdr:cNvPr id="3" name="image1.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0735925" cy="1123950"/>
    <xdr:pic>
      <xdr:nvPicPr>
        <xdr:cNvPr id="4" name="image11.png" title="Imagen">
          <a:extLst>
            <a:ext uri="{FF2B5EF4-FFF2-40B4-BE49-F238E27FC236}">
              <a16:creationId xmlns:a16="http://schemas.microsoft.com/office/drawing/2014/main" id="{11E38D52-2B43-4955-AAD3-0DDF6F0B3FEC}"/>
            </a:ext>
          </a:extLst>
        </xdr:cNvPr>
        <xdr:cNvPicPr preferRelativeResize="0"/>
      </xdr:nvPicPr>
      <xdr:blipFill>
        <a:blip xmlns:r="http://schemas.openxmlformats.org/officeDocument/2006/relationships" r:embed="rId1" cstate="print"/>
        <a:stretch>
          <a:fillRect/>
        </a:stretch>
      </xdr:blipFill>
      <xdr:spPr>
        <a:xfrm>
          <a:off x="0" y="0"/>
          <a:ext cx="20735925" cy="1123950"/>
        </a:xfrm>
        <a:prstGeom prst="rect">
          <a:avLst/>
        </a:prstGeom>
        <a:noFill/>
      </xdr:spPr>
    </xdr:pic>
    <xdr:clientData fLocksWithSheet="0"/>
  </xdr:oneCellAnchor>
  <xdr:oneCellAnchor>
    <xdr:from>
      <xdr:col>0</xdr:col>
      <xdr:colOff>371475</xdr:colOff>
      <xdr:row>0</xdr:row>
      <xdr:rowOff>47625</xdr:rowOff>
    </xdr:from>
    <xdr:ext cx="3133725" cy="1009650"/>
    <xdr:pic>
      <xdr:nvPicPr>
        <xdr:cNvPr id="5" name="image1.png" title="Imagen">
          <a:extLst>
            <a:ext uri="{FF2B5EF4-FFF2-40B4-BE49-F238E27FC236}">
              <a16:creationId xmlns:a16="http://schemas.microsoft.com/office/drawing/2014/main" id="{75DD9A51-B797-4CC5-A271-DABB46DB325F}"/>
            </a:ext>
          </a:extLst>
        </xdr:cNvPr>
        <xdr:cNvPicPr preferRelativeResize="0"/>
      </xdr:nvPicPr>
      <xdr:blipFill>
        <a:blip xmlns:r="http://schemas.openxmlformats.org/officeDocument/2006/relationships" r:embed="rId2" cstate="print"/>
        <a:stretch>
          <a:fillRect/>
        </a:stretch>
      </xdr:blipFill>
      <xdr:spPr>
        <a:xfrm>
          <a:off x="371475" y="47625"/>
          <a:ext cx="3133725" cy="10096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1145500" cy="1543050"/>
    <xdr:pic>
      <xdr:nvPicPr>
        <xdr:cNvPr id="2" name="image14.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180975</xdr:rowOff>
    </xdr:from>
    <xdr:ext cx="3581400" cy="1181100"/>
    <xdr:pic>
      <xdr:nvPicPr>
        <xdr:cNvPr id="3" name="image1.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780500" cy="1543050"/>
    <xdr:pic>
      <xdr:nvPicPr>
        <xdr:cNvPr id="4" name="image14.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xfrm>
          <a:off x="0" y="0"/>
          <a:ext cx="21780500" cy="1543050"/>
        </a:xfrm>
        <a:prstGeom prst="rect">
          <a:avLst/>
        </a:prstGeom>
        <a:noFill/>
      </xdr:spPr>
    </xdr:pic>
    <xdr:clientData fLocksWithSheet="0"/>
  </xdr:oneCellAnchor>
  <xdr:oneCellAnchor>
    <xdr:from>
      <xdr:col>0</xdr:col>
      <xdr:colOff>180975</xdr:colOff>
      <xdr:row>0</xdr:row>
      <xdr:rowOff>180975</xdr:rowOff>
    </xdr:from>
    <xdr:ext cx="3581400" cy="1181100"/>
    <xdr:pic>
      <xdr:nvPicPr>
        <xdr:cNvPr id="5" name="image1.png" title="Imagen">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266700</xdr:colOff>
      <xdr:row>0</xdr:row>
      <xdr:rowOff>171450</xdr:rowOff>
    </xdr:from>
    <xdr:ext cx="3905250" cy="1143000"/>
    <xdr:sp macro="" textlink="">
      <xdr:nvSpPr>
        <xdr:cNvPr id="12" name="Shape 12">
          <a:extLst>
            <a:ext uri="{FF2B5EF4-FFF2-40B4-BE49-F238E27FC236}">
              <a16:creationId xmlns:a16="http://schemas.microsoft.com/office/drawing/2014/main" id="{00000000-0008-0000-0C00-00000C000000}"/>
            </a:ext>
          </a:extLst>
        </xdr:cNvPr>
        <xdr:cNvSpPr/>
      </xdr:nvSpPr>
      <xdr:spPr>
        <a:xfrm>
          <a:off x="3398138" y="3213263"/>
          <a:ext cx="3895725"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412200" cy="1438275"/>
    <xdr:pic>
      <xdr:nvPicPr>
        <xdr:cNvPr id="2" name="image15.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95250</xdr:rowOff>
    </xdr:from>
    <xdr:ext cx="3248025" cy="1190625"/>
    <xdr:pic>
      <xdr:nvPicPr>
        <xdr:cNvPr id="3" name="image1.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266700</xdr:colOff>
      <xdr:row>0</xdr:row>
      <xdr:rowOff>171450</xdr:rowOff>
    </xdr:from>
    <xdr:ext cx="3905250" cy="1143000"/>
    <xdr:sp macro="" textlink="">
      <xdr:nvSpPr>
        <xdr:cNvPr id="4" name="Shape 6">
          <a:extLst>
            <a:ext uri="{FF2B5EF4-FFF2-40B4-BE49-F238E27FC236}">
              <a16:creationId xmlns:a16="http://schemas.microsoft.com/office/drawing/2014/main" id="{BFE09370-3549-4FE3-8E69-49E9C469E6E3}"/>
            </a:ext>
          </a:extLst>
        </xdr:cNvPr>
        <xdr:cNvSpPr/>
      </xdr:nvSpPr>
      <xdr:spPr>
        <a:xfrm>
          <a:off x="266700" y="171450"/>
          <a:ext cx="3905250"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2228628" cy="1438275"/>
    <xdr:pic>
      <xdr:nvPicPr>
        <xdr:cNvPr id="5" name="image13.png">
          <a:extLst>
            <a:ext uri="{FF2B5EF4-FFF2-40B4-BE49-F238E27FC236}">
              <a16:creationId xmlns:a16="http://schemas.microsoft.com/office/drawing/2014/main" id="{E11174A5-166E-40FE-BBEE-8022FB3ADA91}"/>
            </a:ext>
          </a:extLst>
        </xdr:cNvPr>
        <xdr:cNvPicPr preferRelativeResize="0"/>
      </xdr:nvPicPr>
      <xdr:blipFill>
        <a:blip xmlns:r="http://schemas.openxmlformats.org/officeDocument/2006/relationships" r:embed="rId1" cstate="print"/>
        <a:stretch>
          <a:fillRect/>
        </a:stretch>
      </xdr:blipFill>
      <xdr:spPr>
        <a:xfrm>
          <a:off x="0" y="0"/>
          <a:ext cx="22228628" cy="1438275"/>
        </a:xfrm>
        <a:prstGeom prst="rect">
          <a:avLst/>
        </a:prstGeom>
        <a:noFill/>
      </xdr:spPr>
    </xdr:pic>
    <xdr:clientData fLocksWithSheet="0"/>
  </xdr:oneCellAnchor>
  <xdr:oneCellAnchor>
    <xdr:from>
      <xdr:col>0</xdr:col>
      <xdr:colOff>457200</xdr:colOff>
      <xdr:row>0</xdr:row>
      <xdr:rowOff>95250</xdr:rowOff>
    </xdr:from>
    <xdr:ext cx="3248025" cy="1190625"/>
    <xdr:pic>
      <xdr:nvPicPr>
        <xdr:cNvPr id="6" name="image1.png" title="Imagen">
          <a:extLst>
            <a:ext uri="{FF2B5EF4-FFF2-40B4-BE49-F238E27FC236}">
              <a16:creationId xmlns:a16="http://schemas.microsoft.com/office/drawing/2014/main" id="{7719AA78-90FD-4FB1-8FB0-3C27EFF056A0}"/>
            </a:ext>
          </a:extLst>
        </xdr:cNvPr>
        <xdr:cNvPicPr preferRelativeResize="0"/>
      </xdr:nvPicPr>
      <xdr:blipFill>
        <a:blip xmlns:r="http://schemas.openxmlformats.org/officeDocument/2006/relationships" r:embed="rId2" cstate="print"/>
        <a:stretch>
          <a:fillRect/>
        </a:stretch>
      </xdr:blipFill>
      <xdr:spPr>
        <a:xfrm>
          <a:off x="457200" y="95250"/>
          <a:ext cx="3248025" cy="11906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76200</xdr:rowOff>
    </xdr:from>
    <xdr:ext cx="3962400" cy="1143000"/>
    <xdr:sp macro="" textlink="">
      <xdr:nvSpPr>
        <xdr:cNvPr id="13" name="Shape 13">
          <a:extLst>
            <a:ext uri="{FF2B5EF4-FFF2-40B4-BE49-F238E27FC236}">
              <a16:creationId xmlns:a16="http://schemas.microsoft.com/office/drawing/2014/main" id="{00000000-0008-0000-0D00-00000D000000}"/>
            </a:ext>
          </a:extLst>
        </xdr:cNvPr>
        <xdr:cNvSpPr/>
      </xdr:nvSpPr>
      <xdr:spPr>
        <a:xfrm>
          <a:off x="3369563" y="3213263"/>
          <a:ext cx="3952875"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812000" cy="1333500"/>
    <xdr:pic>
      <xdr:nvPicPr>
        <xdr:cNvPr id="2" name="image16.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0</xdr:row>
      <xdr:rowOff>95250</xdr:rowOff>
    </xdr:from>
    <xdr:ext cx="3276600" cy="1123950"/>
    <xdr:pic>
      <xdr:nvPicPr>
        <xdr:cNvPr id="3" name="image1.png" title="Imagen">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0</xdr:row>
      <xdr:rowOff>76200</xdr:rowOff>
    </xdr:from>
    <xdr:ext cx="3962400" cy="1143000"/>
    <xdr:sp macro="" textlink="">
      <xdr:nvSpPr>
        <xdr:cNvPr id="4" name="Shape 13">
          <a:extLst>
            <a:ext uri="{FF2B5EF4-FFF2-40B4-BE49-F238E27FC236}">
              <a16:creationId xmlns:a16="http://schemas.microsoft.com/office/drawing/2014/main" id="{50683A27-B043-4673-AF3E-9CA6791E9899}"/>
            </a:ext>
          </a:extLst>
        </xdr:cNvPr>
        <xdr:cNvSpPr/>
      </xdr:nvSpPr>
      <xdr:spPr>
        <a:xfrm>
          <a:off x="152400" y="76200"/>
          <a:ext cx="3962400"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7904440" cy="1333500"/>
    <xdr:pic>
      <xdr:nvPicPr>
        <xdr:cNvPr id="5" name="image16.png" title="Imagen">
          <a:extLst>
            <a:ext uri="{FF2B5EF4-FFF2-40B4-BE49-F238E27FC236}">
              <a16:creationId xmlns:a16="http://schemas.microsoft.com/office/drawing/2014/main" id="{2937E745-9077-4ACB-A15D-0AA679B1CB95}"/>
            </a:ext>
          </a:extLst>
        </xdr:cNvPr>
        <xdr:cNvPicPr preferRelativeResize="0"/>
      </xdr:nvPicPr>
      <xdr:blipFill>
        <a:blip xmlns:r="http://schemas.openxmlformats.org/officeDocument/2006/relationships" r:embed="rId1" cstate="print"/>
        <a:stretch>
          <a:fillRect/>
        </a:stretch>
      </xdr:blipFill>
      <xdr:spPr>
        <a:xfrm>
          <a:off x="0" y="0"/>
          <a:ext cx="27904440" cy="1333500"/>
        </a:xfrm>
        <a:prstGeom prst="rect">
          <a:avLst/>
        </a:prstGeom>
        <a:noFill/>
      </xdr:spPr>
    </xdr:pic>
    <xdr:clientData fLocksWithSheet="0"/>
  </xdr:oneCellAnchor>
  <xdr:oneCellAnchor>
    <xdr:from>
      <xdr:col>0</xdr:col>
      <xdr:colOff>352424</xdr:colOff>
      <xdr:row>0</xdr:row>
      <xdr:rowOff>95250</xdr:rowOff>
    </xdr:from>
    <xdr:ext cx="4585335" cy="1123950"/>
    <xdr:pic>
      <xdr:nvPicPr>
        <xdr:cNvPr id="6" name="image2.png" title="Imagen">
          <a:extLst>
            <a:ext uri="{FF2B5EF4-FFF2-40B4-BE49-F238E27FC236}">
              <a16:creationId xmlns:a16="http://schemas.microsoft.com/office/drawing/2014/main" id="{5DE8FB98-3A28-48D0-BD70-FA533BEC00A8}"/>
            </a:ext>
          </a:extLst>
        </xdr:cNvPr>
        <xdr:cNvPicPr preferRelativeResize="0"/>
      </xdr:nvPicPr>
      <xdr:blipFill>
        <a:blip xmlns:r="http://schemas.openxmlformats.org/officeDocument/2006/relationships" r:embed="rId2" cstate="print"/>
        <a:stretch>
          <a:fillRect/>
        </a:stretch>
      </xdr:blipFill>
      <xdr:spPr>
        <a:xfrm>
          <a:off x="352424" y="95250"/>
          <a:ext cx="4585335" cy="11239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114300</xdr:colOff>
      <xdr:row>0</xdr:row>
      <xdr:rowOff>161925</xdr:rowOff>
    </xdr:from>
    <xdr:ext cx="3486150" cy="828675"/>
    <xdr:sp macro="" textlink="">
      <xdr:nvSpPr>
        <xdr:cNvPr id="4" name="Shape 4">
          <a:extLst>
            <a:ext uri="{FF2B5EF4-FFF2-40B4-BE49-F238E27FC236}">
              <a16:creationId xmlns:a16="http://schemas.microsoft.com/office/drawing/2014/main" id="{00000000-0008-0000-0100-000004000000}"/>
            </a:ext>
          </a:extLst>
        </xdr:cNvPr>
        <xdr:cNvSpPr/>
      </xdr:nvSpPr>
      <xdr:spPr>
        <a:xfrm>
          <a:off x="3607688" y="3370425"/>
          <a:ext cx="3476625" cy="8191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114300</xdr:rowOff>
    </xdr:from>
    <xdr:ext cx="3495675" cy="838200"/>
    <xdr:sp macro="" textlink="">
      <xdr:nvSpPr>
        <xdr:cNvPr id="5" name="Shape 5">
          <a:extLst>
            <a:ext uri="{FF2B5EF4-FFF2-40B4-BE49-F238E27FC236}">
              <a16:creationId xmlns:a16="http://schemas.microsoft.com/office/drawing/2014/main" id="{00000000-0008-0000-0100-000005000000}"/>
            </a:ext>
          </a:extLst>
        </xdr:cNvPr>
        <xdr:cNvSpPr/>
      </xdr:nvSpPr>
      <xdr:spPr>
        <a:xfrm>
          <a:off x="3602925" y="3365663"/>
          <a:ext cx="3486150" cy="8286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8383250" cy="1057275"/>
    <xdr:pic>
      <xdr:nvPicPr>
        <xdr:cNvPr id="2" name="image3.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85725</xdr:rowOff>
    </xdr:from>
    <xdr:ext cx="2914650" cy="8382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304800</xdr:colOff>
      <xdr:row>0</xdr:row>
      <xdr:rowOff>114300</xdr:rowOff>
    </xdr:from>
    <xdr:ext cx="2914650" cy="838200"/>
    <xdr:pic>
      <xdr:nvPicPr>
        <xdr:cNvPr id="6" name="image1.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936634" cy="1057275"/>
    <xdr:pic>
      <xdr:nvPicPr>
        <xdr:cNvPr id="7" name="image3.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xfrm>
          <a:off x="0" y="0"/>
          <a:ext cx="21936634" cy="1057275"/>
        </a:xfrm>
        <a:prstGeom prst="rect">
          <a:avLst/>
        </a:prstGeom>
        <a:noFill/>
      </xdr:spPr>
    </xdr:pic>
    <xdr:clientData fLocksWithSheet="0"/>
  </xdr:oneCellAnchor>
  <xdr:oneCellAnchor>
    <xdr:from>
      <xdr:col>0</xdr:col>
      <xdr:colOff>142875</xdr:colOff>
      <xdr:row>0</xdr:row>
      <xdr:rowOff>38100</xdr:rowOff>
    </xdr:from>
    <xdr:ext cx="3248025" cy="942975"/>
    <xdr:pic>
      <xdr:nvPicPr>
        <xdr:cNvPr id="8" name="image1.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3724275" cy="1400175"/>
    <xdr:pic>
      <xdr:nvPicPr>
        <xdr:cNvPr id="3" name="image4.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123825</xdr:rowOff>
    </xdr:from>
    <xdr:ext cx="3905250" cy="1143000"/>
    <xdr:sp macro="" textlink="">
      <xdr:nvSpPr>
        <xdr:cNvPr id="4" name="Shape 6">
          <a:extLst>
            <a:ext uri="{FF2B5EF4-FFF2-40B4-BE49-F238E27FC236}">
              <a16:creationId xmlns:a16="http://schemas.microsoft.com/office/drawing/2014/main" id="{954D7814-4E05-479A-A64B-7535A80D129E}"/>
            </a:ext>
          </a:extLst>
        </xdr:cNvPr>
        <xdr:cNvSpPr/>
      </xdr:nvSpPr>
      <xdr:spPr>
        <a:xfrm>
          <a:off x="161925" y="123825"/>
          <a:ext cx="3905250"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161925</xdr:colOff>
      <xdr:row>0</xdr:row>
      <xdr:rowOff>123825</xdr:rowOff>
    </xdr:from>
    <xdr:ext cx="3905250" cy="1143000"/>
    <xdr:sp macro="" textlink="">
      <xdr:nvSpPr>
        <xdr:cNvPr id="5" name="Shape 6">
          <a:extLst>
            <a:ext uri="{FF2B5EF4-FFF2-40B4-BE49-F238E27FC236}">
              <a16:creationId xmlns:a16="http://schemas.microsoft.com/office/drawing/2014/main" id="{D7FF23FC-D2DA-40E5-ACCF-5092D75FECB3}"/>
            </a:ext>
          </a:extLst>
        </xdr:cNvPr>
        <xdr:cNvSpPr/>
      </xdr:nvSpPr>
      <xdr:spPr>
        <a:xfrm>
          <a:off x="161925" y="123825"/>
          <a:ext cx="3905250"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647700</xdr:colOff>
      <xdr:row>0</xdr:row>
      <xdr:rowOff>47625</xdr:rowOff>
    </xdr:from>
    <xdr:ext cx="3248025" cy="1190625"/>
    <xdr:pic>
      <xdr:nvPicPr>
        <xdr:cNvPr id="8" name="image1.png">
          <a:extLst>
            <a:ext uri="{FF2B5EF4-FFF2-40B4-BE49-F238E27FC236}">
              <a16:creationId xmlns:a16="http://schemas.microsoft.com/office/drawing/2014/main" id="{A4AE2460-47F6-4241-AD74-2CBD02EA3923}"/>
            </a:ext>
          </a:extLst>
        </xdr:cNvPr>
        <xdr:cNvPicPr preferRelativeResize="0"/>
      </xdr:nvPicPr>
      <xdr:blipFill>
        <a:blip xmlns:r="http://schemas.openxmlformats.org/officeDocument/2006/relationships" r:embed="rId2" cstate="print"/>
        <a:stretch>
          <a:fillRect/>
        </a:stretch>
      </xdr:blipFill>
      <xdr:spPr>
        <a:xfrm>
          <a:off x="647700" y="47625"/>
          <a:ext cx="3248025" cy="1190625"/>
        </a:xfrm>
        <a:prstGeom prst="rect">
          <a:avLst/>
        </a:prstGeom>
        <a:noFill/>
      </xdr:spPr>
    </xdr:pic>
    <xdr:clientData fLocksWithSheet="0"/>
  </xdr:oneCellAnchor>
  <xdr:oneCellAnchor>
    <xdr:from>
      <xdr:col>0</xdr:col>
      <xdr:colOff>1</xdr:colOff>
      <xdr:row>0</xdr:row>
      <xdr:rowOff>0</xdr:rowOff>
    </xdr:from>
    <xdr:ext cx="19605812" cy="1428750"/>
    <xdr:pic>
      <xdr:nvPicPr>
        <xdr:cNvPr id="10" name="image4.png">
          <a:extLst>
            <a:ext uri="{FF2B5EF4-FFF2-40B4-BE49-F238E27FC236}">
              <a16:creationId xmlns:a16="http://schemas.microsoft.com/office/drawing/2014/main" id="{46748E1D-24E4-49AC-8080-F1E8E92BE596}"/>
            </a:ext>
          </a:extLst>
        </xdr:cNvPr>
        <xdr:cNvPicPr preferRelativeResize="0"/>
      </xdr:nvPicPr>
      <xdr:blipFill>
        <a:blip xmlns:r="http://schemas.openxmlformats.org/officeDocument/2006/relationships" r:embed="rId3" cstate="print"/>
        <a:stretch>
          <a:fillRect/>
        </a:stretch>
      </xdr:blipFill>
      <xdr:spPr>
        <a:xfrm>
          <a:off x="1" y="0"/>
          <a:ext cx="19605812" cy="1428750"/>
        </a:xfrm>
        <a:prstGeom prst="rect">
          <a:avLst/>
        </a:prstGeom>
        <a:noFill/>
      </xdr:spPr>
    </xdr:pic>
    <xdr:clientData fLocksWithSheet="0"/>
  </xdr:oneCellAnchor>
  <xdr:oneCellAnchor>
    <xdr:from>
      <xdr:col>0</xdr:col>
      <xdr:colOff>457200</xdr:colOff>
      <xdr:row>0</xdr:row>
      <xdr:rowOff>47625</xdr:rowOff>
    </xdr:from>
    <xdr:ext cx="3248025" cy="1190625"/>
    <xdr:pic>
      <xdr:nvPicPr>
        <xdr:cNvPr id="11" name="image1.png" title="Imagen">
          <a:extLst>
            <a:ext uri="{FF2B5EF4-FFF2-40B4-BE49-F238E27FC236}">
              <a16:creationId xmlns:a16="http://schemas.microsoft.com/office/drawing/2014/main" id="{EAB63837-E34F-4D53-BB1B-62EA01AFF22F}"/>
            </a:ext>
          </a:extLst>
        </xdr:cNvPr>
        <xdr:cNvPicPr preferRelativeResize="0"/>
      </xdr:nvPicPr>
      <xdr:blipFill>
        <a:blip xmlns:r="http://schemas.openxmlformats.org/officeDocument/2006/relationships" r:embed="rId2" cstate="print"/>
        <a:stretch>
          <a:fillRect/>
        </a:stretch>
      </xdr:blipFill>
      <xdr:spPr>
        <a:xfrm>
          <a:off x="457200" y="47625"/>
          <a:ext cx="3248025" cy="11906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209550</xdr:rowOff>
    </xdr:from>
    <xdr:ext cx="4162425" cy="1143000"/>
    <xdr:sp macro="" textlink="">
      <xdr:nvSpPr>
        <xdr:cNvPr id="6" name="Shape 6">
          <a:extLst>
            <a:ext uri="{FF2B5EF4-FFF2-40B4-BE49-F238E27FC236}">
              <a16:creationId xmlns:a16="http://schemas.microsoft.com/office/drawing/2014/main" id="{00000000-0008-0000-0300-000006000000}"/>
            </a:ext>
          </a:extLst>
        </xdr:cNvPr>
        <xdr:cNvSpPr/>
      </xdr:nvSpPr>
      <xdr:spPr>
        <a:xfrm>
          <a:off x="3269550" y="3213263"/>
          <a:ext cx="4152900"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28575</xdr:colOff>
      <xdr:row>0</xdr:row>
      <xdr:rowOff>200025</xdr:rowOff>
    </xdr:from>
    <xdr:ext cx="4171950" cy="1152525"/>
    <xdr:sp macro="" textlink="">
      <xdr:nvSpPr>
        <xdr:cNvPr id="7" name="Shape 7">
          <a:extLst>
            <a:ext uri="{FF2B5EF4-FFF2-40B4-BE49-F238E27FC236}">
              <a16:creationId xmlns:a16="http://schemas.microsoft.com/office/drawing/2014/main" id="{00000000-0008-0000-0300-000007000000}"/>
            </a:ext>
          </a:extLst>
        </xdr:cNvPr>
        <xdr:cNvSpPr/>
      </xdr:nvSpPr>
      <xdr:spPr>
        <a:xfrm>
          <a:off x="3264788" y="3208500"/>
          <a:ext cx="4162425"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28575</xdr:colOff>
      <xdr:row>0</xdr:row>
      <xdr:rowOff>200025</xdr:rowOff>
    </xdr:from>
    <xdr:ext cx="4171950" cy="1152525"/>
    <xdr:sp macro="" textlink="">
      <xdr:nvSpPr>
        <xdr:cNvPr id="2" name="Shape 7">
          <a:extLst>
            <a:ext uri="{FF2B5EF4-FFF2-40B4-BE49-F238E27FC236}">
              <a16:creationId xmlns:a16="http://schemas.microsoft.com/office/drawing/2014/main" id="{00000000-0008-0000-0300-000002000000}"/>
            </a:ext>
          </a:extLst>
        </xdr:cNvPr>
        <xdr:cNvSpPr/>
      </xdr:nvSpPr>
      <xdr:spPr>
        <a:xfrm>
          <a:off x="3264788" y="3208500"/>
          <a:ext cx="4162425"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526500" cy="1562100"/>
    <xdr:pic>
      <xdr:nvPicPr>
        <xdr:cNvPr id="3" name="image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4" name="image6.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5" name="image1.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8" name="image6.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9" name="image6.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10" name="image1.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1" name="image6.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2" name="image6.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0</xdr:row>
      <xdr:rowOff>228600</xdr:rowOff>
    </xdr:from>
    <xdr:ext cx="3457575" cy="1190625"/>
    <xdr:pic>
      <xdr:nvPicPr>
        <xdr:cNvPr id="13" name="image1.png" title="Imagen">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38100</xdr:colOff>
      <xdr:row>0</xdr:row>
      <xdr:rowOff>209550</xdr:rowOff>
    </xdr:from>
    <xdr:ext cx="4162425" cy="1143000"/>
    <xdr:sp macro="" textlink="">
      <xdr:nvSpPr>
        <xdr:cNvPr id="14" name="Shape 6">
          <a:extLst>
            <a:ext uri="{FF2B5EF4-FFF2-40B4-BE49-F238E27FC236}">
              <a16:creationId xmlns:a16="http://schemas.microsoft.com/office/drawing/2014/main" id="{B5DD838A-4F93-47A0-8556-085C437D104C}"/>
            </a:ext>
          </a:extLst>
        </xdr:cNvPr>
        <xdr:cNvSpPr/>
      </xdr:nvSpPr>
      <xdr:spPr>
        <a:xfrm>
          <a:off x="38100" y="209550"/>
          <a:ext cx="4162425"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28575</xdr:colOff>
      <xdr:row>0</xdr:row>
      <xdr:rowOff>200025</xdr:rowOff>
    </xdr:from>
    <xdr:ext cx="4171950" cy="1152525"/>
    <xdr:sp macro="" textlink="">
      <xdr:nvSpPr>
        <xdr:cNvPr id="15" name="Shape 7">
          <a:extLst>
            <a:ext uri="{FF2B5EF4-FFF2-40B4-BE49-F238E27FC236}">
              <a16:creationId xmlns:a16="http://schemas.microsoft.com/office/drawing/2014/main" id="{4B57C5B7-92D3-43FC-B2C1-9CC8B4D2F27F}"/>
            </a:ext>
          </a:extLst>
        </xdr:cNvPr>
        <xdr:cNvSpPr/>
      </xdr:nvSpPr>
      <xdr:spPr>
        <a:xfrm>
          <a:off x="28575" y="200025"/>
          <a:ext cx="4171950" cy="11525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28575</xdr:colOff>
      <xdr:row>0</xdr:row>
      <xdr:rowOff>200025</xdr:rowOff>
    </xdr:from>
    <xdr:ext cx="4171950" cy="1152525"/>
    <xdr:sp macro="" textlink="">
      <xdr:nvSpPr>
        <xdr:cNvPr id="16" name="Shape 7">
          <a:extLst>
            <a:ext uri="{FF2B5EF4-FFF2-40B4-BE49-F238E27FC236}">
              <a16:creationId xmlns:a16="http://schemas.microsoft.com/office/drawing/2014/main" id="{AEBF6B3C-5299-40DB-BB9C-79418FFF0E6D}"/>
            </a:ext>
          </a:extLst>
        </xdr:cNvPr>
        <xdr:cNvSpPr/>
      </xdr:nvSpPr>
      <xdr:spPr>
        <a:xfrm>
          <a:off x="28575" y="200025"/>
          <a:ext cx="4171950" cy="11525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526500" cy="1562100"/>
    <xdr:pic>
      <xdr:nvPicPr>
        <xdr:cNvPr id="17" name="image6.png">
          <a:extLst>
            <a:ext uri="{FF2B5EF4-FFF2-40B4-BE49-F238E27FC236}">
              <a16:creationId xmlns:a16="http://schemas.microsoft.com/office/drawing/2014/main" id="{319888F3-FA8F-4F6E-A5DC-10319DC697D7}"/>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0</xdr:colOff>
      <xdr:row>0</xdr:row>
      <xdr:rowOff>0</xdr:rowOff>
    </xdr:from>
    <xdr:ext cx="21526500" cy="1562100"/>
    <xdr:pic>
      <xdr:nvPicPr>
        <xdr:cNvPr id="18" name="image6.png">
          <a:extLst>
            <a:ext uri="{FF2B5EF4-FFF2-40B4-BE49-F238E27FC236}">
              <a16:creationId xmlns:a16="http://schemas.microsoft.com/office/drawing/2014/main" id="{572D0EE9-CEBA-4E10-8AC8-23746D88EB34}"/>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514350</xdr:colOff>
      <xdr:row>0</xdr:row>
      <xdr:rowOff>133350</xdr:rowOff>
    </xdr:from>
    <xdr:ext cx="3457575" cy="1190625"/>
    <xdr:pic>
      <xdr:nvPicPr>
        <xdr:cNvPr id="19" name="image1.png">
          <a:extLst>
            <a:ext uri="{FF2B5EF4-FFF2-40B4-BE49-F238E27FC236}">
              <a16:creationId xmlns:a16="http://schemas.microsoft.com/office/drawing/2014/main" id="{DB376F03-0B2B-4AA2-AE07-712CAACB3890}"/>
            </a:ext>
          </a:extLst>
        </xdr:cNvPr>
        <xdr:cNvPicPr preferRelativeResize="0"/>
      </xdr:nvPicPr>
      <xdr:blipFill>
        <a:blip xmlns:r="http://schemas.openxmlformats.org/officeDocument/2006/relationships" r:embed="rId2" cstate="print"/>
        <a:stretch>
          <a:fillRect/>
        </a:stretch>
      </xdr:blipFill>
      <xdr:spPr>
        <a:xfrm>
          <a:off x="514350" y="133350"/>
          <a:ext cx="3457575" cy="1190625"/>
        </a:xfrm>
        <a:prstGeom prst="rect">
          <a:avLst/>
        </a:prstGeom>
        <a:noFill/>
      </xdr:spPr>
    </xdr:pic>
    <xdr:clientData fLocksWithSheet="0"/>
  </xdr:oneCellAnchor>
  <xdr:oneCellAnchor>
    <xdr:from>
      <xdr:col>0</xdr:col>
      <xdr:colOff>0</xdr:colOff>
      <xdr:row>0</xdr:row>
      <xdr:rowOff>0</xdr:rowOff>
    </xdr:from>
    <xdr:ext cx="21526500" cy="1562100"/>
    <xdr:pic>
      <xdr:nvPicPr>
        <xdr:cNvPr id="20" name="image6.png">
          <a:extLst>
            <a:ext uri="{FF2B5EF4-FFF2-40B4-BE49-F238E27FC236}">
              <a16:creationId xmlns:a16="http://schemas.microsoft.com/office/drawing/2014/main" id="{EEC881F7-1F8C-4C96-9E0E-98B7AEE4F3E7}"/>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0</xdr:colOff>
      <xdr:row>0</xdr:row>
      <xdr:rowOff>0</xdr:rowOff>
    </xdr:from>
    <xdr:ext cx="21526500" cy="1562100"/>
    <xdr:pic>
      <xdr:nvPicPr>
        <xdr:cNvPr id="21" name="image6.png">
          <a:extLst>
            <a:ext uri="{FF2B5EF4-FFF2-40B4-BE49-F238E27FC236}">
              <a16:creationId xmlns:a16="http://schemas.microsoft.com/office/drawing/2014/main" id="{6230ACBC-9A51-48FF-9CEF-AC0A94916824}"/>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514350</xdr:colOff>
      <xdr:row>0</xdr:row>
      <xdr:rowOff>133350</xdr:rowOff>
    </xdr:from>
    <xdr:ext cx="3457575" cy="1190625"/>
    <xdr:pic>
      <xdr:nvPicPr>
        <xdr:cNvPr id="22" name="image1.png">
          <a:extLst>
            <a:ext uri="{FF2B5EF4-FFF2-40B4-BE49-F238E27FC236}">
              <a16:creationId xmlns:a16="http://schemas.microsoft.com/office/drawing/2014/main" id="{A8D5CC4B-EB27-4127-8C7A-B2D1FC8F662C}"/>
            </a:ext>
          </a:extLst>
        </xdr:cNvPr>
        <xdr:cNvPicPr preferRelativeResize="0"/>
      </xdr:nvPicPr>
      <xdr:blipFill>
        <a:blip xmlns:r="http://schemas.openxmlformats.org/officeDocument/2006/relationships" r:embed="rId2" cstate="print"/>
        <a:stretch>
          <a:fillRect/>
        </a:stretch>
      </xdr:blipFill>
      <xdr:spPr>
        <a:xfrm>
          <a:off x="514350" y="133350"/>
          <a:ext cx="3457575" cy="1190625"/>
        </a:xfrm>
        <a:prstGeom prst="rect">
          <a:avLst/>
        </a:prstGeom>
        <a:noFill/>
      </xdr:spPr>
    </xdr:pic>
    <xdr:clientData fLocksWithSheet="0"/>
  </xdr:oneCellAnchor>
  <xdr:oneCellAnchor>
    <xdr:from>
      <xdr:col>0</xdr:col>
      <xdr:colOff>0</xdr:colOff>
      <xdr:row>0</xdr:row>
      <xdr:rowOff>0</xdr:rowOff>
    </xdr:from>
    <xdr:ext cx="21526500" cy="1562100"/>
    <xdr:pic>
      <xdr:nvPicPr>
        <xdr:cNvPr id="23" name="image6.png">
          <a:extLst>
            <a:ext uri="{FF2B5EF4-FFF2-40B4-BE49-F238E27FC236}">
              <a16:creationId xmlns:a16="http://schemas.microsoft.com/office/drawing/2014/main" id="{C0261C85-1C8A-45B4-878D-72314DD3ADE6}"/>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0</xdr:colOff>
      <xdr:row>0</xdr:row>
      <xdr:rowOff>0</xdr:rowOff>
    </xdr:from>
    <xdr:ext cx="22151788" cy="1562100"/>
    <xdr:pic>
      <xdr:nvPicPr>
        <xdr:cNvPr id="24" name="image6.png">
          <a:extLst>
            <a:ext uri="{FF2B5EF4-FFF2-40B4-BE49-F238E27FC236}">
              <a16:creationId xmlns:a16="http://schemas.microsoft.com/office/drawing/2014/main" id="{B5B40DC2-B14F-47B3-8953-E102DCC02EBC}"/>
            </a:ext>
          </a:extLst>
        </xdr:cNvPr>
        <xdr:cNvPicPr preferRelativeResize="0"/>
      </xdr:nvPicPr>
      <xdr:blipFill>
        <a:blip xmlns:r="http://schemas.openxmlformats.org/officeDocument/2006/relationships" r:embed="rId1" cstate="print"/>
        <a:stretch>
          <a:fillRect/>
        </a:stretch>
      </xdr:blipFill>
      <xdr:spPr>
        <a:xfrm>
          <a:off x="0" y="0"/>
          <a:ext cx="22151788" cy="1562100"/>
        </a:xfrm>
        <a:prstGeom prst="rect">
          <a:avLst/>
        </a:prstGeom>
        <a:noFill/>
      </xdr:spPr>
    </xdr:pic>
    <xdr:clientData fLocksWithSheet="0"/>
  </xdr:oneCellAnchor>
  <xdr:oneCellAnchor>
    <xdr:from>
      <xdr:col>0</xdr:col>
      <xdr:colOff>371475</xdr:colOff>
      <xdr:row>0</xdr:row>
      <xdr:rowOff>228600</xdr:rowOff>
    </xdr:from>
    <xdr:ext cx="3457575" cy="1190625"/>
    <xdr:pic>
      <xdr:nvPicPr>
        <xdr:cNvPr id="25" name="image1.png" title="Imagen">
          <a:extLst>
            <a:ext uri="{FF2B5EF4-FFF2-40B4-BE49-F238E27FC236}">
              <a16:creationId xmlns:a16="http://schemas.microsoft.com/office/drawing/2014/main" id="{BC25E06F-6651-42F5-9089-62516BE9FA20}"/>
            </a:ext>
          </a:extLst>
        </xdr:cNvPr>
        <xdr:cNvPicPr preferRelativeResize="0"/>
      </xdr:nvPicPr>
      <xdr:blipFill>
        <a:blip xmlns:r="http://schemas.openxmlformats.org/officeDocument/2006/relationships" r:embed="rId2" cstate="print"/>
        <a:stretch>
          <a:fillRect/>
        </a:stretch>
      </xdr:blipFill>
      <xdr:spPr>
        <a:xfrm>
          <a:off x="371475" y="228600"/>
          <a:ext cx="3457575" cy="11906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161925</xdr:colOff>
      <xdr:row>0</xdr:row>
      <xdr:rowOff>247650</xdr:rowOff>
    </xdr:from>
    <xdr:ext cx="2447925" cy="1143000"/>
    <xdr:sp macro="" textlink="">
      <xdr:nvSpPr>
        <xdr:cNvPr id="8" name="Shape 8">
          <a:extLst>
            <a:ext uri="{FF2B5EF4-FFF2-40B4-BE49-F238E27FC236}">
              <a16:creationId xmlns:a16="http://schemas.microsoft.com/office/drawing/2014/main" id="{00000000-0008-0000-0400-000008000000}"/>
            </a:ext>
          </a:extLst>
        </xdr:cNvPr>
        <xdr:cNvSpPr/>
      </xdr:nvSpPr>
      <xdr:spPr>
        <a:xfrm>
          <a:off x="4126800" y="3213263"/>
          <a:ext cx="2438400"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161925</xdr:colOff>
      <xdr:row>0</xdr:row>
      <xdr:rowOff>247650</xdr:rowOff>
    </xdr:from>
    <xdr:ext cx="2447925" cy="1143000"/>
    <xdr:sp macro="" textlink="">
      <xdr:nvSpPr>
        <xdr:cNvPr id="2" name="Shape 8">
          <a:extLst>
            <a:ext uri="{FF2B5EF4-FFF2-40B4-BE49-F238E27FC236}">
              <a16:creationId xmlns:a16="http://schemas.microsoft.com/office/drawing/2014/main" id="{00000000-0008-0000-0400-000002000000}"/>
            </a:ext>
          </a:extLst>
        </xdr:cNvPr>
        <xdr:cNvSpPr/>
      </xdr:nvSpPr>
      <xdr:spPr>
        <a:xfrm>
          <a:off x="4126800" y="3213263"/>
          <a:ext cx="2438400"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xdr:colOff>
      <xdr:row>0</xdr:row>
      <xdr:rowOff>0</xdr:rowOff>
    </xdr:from>
    <xdr:ext cx="20624800" cy="1495425"/>
    <xdr:pic>
      <xdr:nvPicPr>
        <xdr:cNvPr id="3" name="image9.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1" y="0"/>
          <a:ext cx="20624800" cy="1495425"/>
        </a:xfrm>
        <a:prstGeom prst="rect">
          <a:avLst/>
        </a:prstGeom>
        <a:noFill/>
      </xdr:spPr>
    </xdr:pic>
    <xdr:clientData fLocksWithSheet="0"/>
  </xdr:oneCellAnchor>
  <xdr:oneCellAnchor>
    <xdr:from>
      <xdr:col>0</xdr:col>
      <xdr:colOff>161925</xdr:colOff>
      <xdr:row>0</xdr:row>
      <xdr:rowOff>247650</xdr:rowOff>
    </xdr:from>
    <xdr:ext cx="2447925" cy="1143000"/>
    <xdr:sp macro="" textlink="">
      <xdr:nvSpPr>
        <xdr:cNvPr id="7" name="Shape 9">
          <a:extLst>
            <a:ext uri="{FF2B5EF4-FFF2-40B4-BE49-F238E27FC236}">
              <a16:creationId xmlns:a16="http://schemas.microsoft.com/office/drawing/2014/main" id="{74CF3E41-15B5-42A7-95DB-D865EF6CC02D}"/>
            </a:ext>
          </a:extLst>
        </xdr:cNvPr>
        <xdr:cNvSpPr/>
      </xdr:nvSpPr>
      <xdr:spPr>
        <a:xfrm>
          <a:off x="161925" y="247650"/>
          <a:ext cx="2447925"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161925</xdr:colOff>
      <xdr:row>0</xdr:row>
      <xdr:rowOff>247650</xdr:rowOff>
    </xdr:from>
    <xdr:ext cx="2447925" cy="1143000"/>
    <xdr:sp macro="" textlink="">
      <xdr:nvSpPr>
        <xdr:cNvPr id="9" name="Shape 9">
          <a:extLst>
            <a:ext uri="{FF2B5EF4-FFF2-40B4-BE49-F238E27FC236}">
              <a16:creationId xmlns:a16="http://schemas.microsoft.com/office/drawing/2014/main" id="{70FAC928-8AF1-40A6-8E68-9A509955FB23}"/>
            </a:ext>
          </a:extLst>
        </xdr:cNvPr>
        <xdr:cNvSpPr/>
      </xdr:nvSpPr>
      <xdr:spPr>
        <a:xfrm>
          <a:off x="161925" y="247650"/>
          <a:ext cx="2447925" cy="1143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409575</xdr:colOff>
      <xdr:row>0</xdr:row>
      <xdr:rowOff>171450</xdr:rowOff>
    </xdr:from>
    <xdr:ext cx="3451225" cy="1190625"/>
    <xdr:pic>
      <xdr:nvPicPr>
        <xdr:cNvPr id="13" name="image1.png" title="Imagen">
          <a:extLst>
            <a:ext uri="{FF2B5EF4-FFF2-40B4-BE49-F238E27FC236}">
              <a16:creationId xmlns:a16="http://schemas.microsoft.com/office/drawing/2014/main" id="{D09784B8-D6E9-4DD0-BFDC-767AF3A14A27}"/>
            </a:ext>
          </a:extLst>
        </xdr:cNvPr>
        <xdr:cNvPicPr preferRelativeResize="0"/>
      </xdr:nvPicPr>
      <xdr:blipFill>
        <a:blip xmlns:r="http://schemas.openxmlformats.org/officeDocument/2006/relationships" r:embed="rId2" cstate="print"/>
        <a:stretch>
          <a:fillRect/>
        </a:stretch>
      </xdr:blipFill>
      <xdr:spPr>
        <a:xfrm>
          <a:off x="409575" y="171450"/>
          <a:ext cx="3451225" cy="1190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76200</xdr:rowOff>
    </xdr:from>
    <xdr:ext cx="4886325" cy="1543050"/>
    <xdr:sp macro="" textlink="">
      <xdr:nvSpPr>
        <xdr:cNvPr id="9" name="Shape 9">
          <a:extLst>
            <a:ext uri="{FF2B5EF4-FFF2-40B4-BE49-F238E27FC236}">
              <a16:creationId xmlns:a16="http://schemas.microsoft.com/office/drawing/2014/main" id="{00000000-0008-0000-0500-000009000000}"/>
            </a:ext>
          </a:extLst>
        </xdr:cNvPr>
        <xdr:cNvSpPr/>
      </xdr:nvSpPr>
      <xdr:spPr>
        <a:xfrm>
          <a:off x="2907600" y="3013238"/>
          <a:ext cx="4876800" cy="15335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95250</xdr:rowOff>
    </xdr:from>
    <xdr:ext cx="4867275" cy="1524000"/>
    <xdr:sp macro="" textlink="">
      <xdr:nvSpPr>
        <xdr:cNvPr id="10" name="Shape 10">
          <a:extLst>
            <a:ext uri="{FF2B5EF4-FFF2-40B4-BE49-F238E27FC236}">
              <a16:creationId xmlns:a16="http://schemas.microsoft.com/office/drawing/2014/main" id="{00000000-0008-0000-0500-00000A000000}"/>
            </a:ext>
          </a:extLst>
        </xdr:cNvPr>
        <xdr:cNvSpPr/>
      </xdr:nvSpPr>
      <xdr:spPr>
        <a:xfrm>
          <a:off x="2917125" y="3022763"/>
          <a:ext cx="4857750" cy="1514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0</xdr:row>
      <xdr:rowOff>19050</xdr:rowOff>
    </xdr:from>
    <xdr:ext cx="19507200" cy="1781175"/>
    <xdr:pic>
      <xdr:nvPicPr>
        <xdr:cNvPr id="2" name="image7.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266700</xdr:rowOff>
    </xdr:from>
    <xdr:ext cx="3695700" cy="1352550"/>
    <xdr:pic>
      <xdr:nvPicPr>
        <xdr:cNvPr id="3" name="image8.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76200</xdr:rowOff>
    </xdr:from>
    <xdr:ext cx="4448175" cy="1123950"/>
    <xdr:sp macro="" textlink="">
      <xdr:nvSpPr>
        <xdr:cNvPr id="4" name="Shape 11">
          <a:extLst>
            <a:ext uri="{FF2B5EF4-FFF2-40B4-BE49-F238E27FC236}">
              <a16:creationId xmlns:a16="http://schemas.microsoft.com/office/drawing/2014/main" id="{E1B8C657-1811-4CC1-8402-202C39A59ECB}"/>
            </a:ext>
          </a:extLst>
        </xdr:cNvPr>
        <xdr:cNvSpPr/>
      </xdr:nvSpPr>
      <xdr:spPr>
        <a:xfrm>
          <a:off x="0" y="76200"/>
          <a:ext cx="44481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554825" cy="1543050"/>
    <xdr:pic>
      <xdr:nvPicPr>
        <xdr:cNvPr id="5" name="image10.png" title="Imagen">
          <a:extLst>
            <a:ext uri="{FF2B5EF4-FFF2-40B4-BE49-F238E27FC236}">
              <a16:creationId xmlns:a16="http://schemas.microsoft.com/office/drawing/2014/main" id="{03EC7D0E-B992-4EC2-819C-F005D8C41047}"/>
            </a:ext>
          </a:extLst>
        </xdr:cNvPr>
        <xdr:cNvPicPr preferRelativeResize="0"/>
      </xdr:nvPicPr>
      <xdr:blipFill>
        <a:blip xmlns:r="http://schemas.openxmlformats.org/officeDocument/2006/relationships" r:embed="rId3" cstate="print"/>
        <a:stretch>
          <a:fillRect/>
        </a:stretch>
      </xdr:blipFill>
      <xdr:spPr>
        <a:xfrm>
          <a:off x="0" y="0"/>
          <a:ext cx="19554825" cy="1543050"/>
        </a:xfrm>
        <a:prstGeom prst="rect">
          <a:avLst/>
        </a:prstGeom>
        <a:noFill/>
      </xdr:spPr>
    </xdr:pic>
    <xdr:clientData fLocksWithSheet="0"/>
  </xdr:oneCellAnchor>
  <xdr:oneCellAnchor>
    <xdr:from>
      <xdr:col>0</xdr:col>
      <xdr:colOff>314325</xdr:colOff>
      <xdr:row>0</xdr:row>
      <xdr:rowOff>247650</xdr:rowOff>
    </xdr:from>
    <xdr:ext cx="3228975" cy="1123950"/>
    <xdr:pic>
      <xdr:nvPicPr>
        <xdr:cNvPr id="6" name="image1.png" title="Imagen">
          <a:extLst>
            <a:ext uri="{FF2B5EF4-FFF2-40B4-BE49-F238E27FC236}">
              <a16:creationId xmlns:a16="http://schemas.microsoft.com/office/drawing/2014/main" id="{1FB812B0-81B0-47CD-A5FC-656D053E86C9}"/>
            </a:ext>
          </a:extLst>
        </xdr:cNvPr>
        <xdr:cNvPicPr preferRelativeResize="0"/>
      </xdr:nvPicPr>
      <xdr:blipFill>
        <a:blip xmlns:r="http://schemas.openxmlformats.org/officeDocument/2006/relationships" r:embed="rId4" cstate="print"/>
        <a:stretch>
          <a:fillRect/>
        </a:stretch>
      </xdr:blipFill>
      <xdr:spPr>
        <a:xfrm>
          <a:off x="314325" y="247650"/>
          <a:ext cx="3228975" cy="1123950"/>
        </a:xfrm>
        <a:prstGeom prst="rect">
          <a:avLst/>
        </a:prstGeom>
        <a:noFill/>
      </xdr:spPr>
    </xdr:pic>
    <xdr:clientData fLocksWithSheet="0"/>
  </xdr:oneCellAnchor>
  <xdr:oneCellAnchor>
    <xdr:from>
      <xdr:col>0</xdr:col>
      <xdr:colOff>0</xdr:colOff>
      <xdr:row>0</xdr:row>
      <xdr:rowOff>95250</xdr:rowOff>
    </xdr:from>
    <xdr:ext cx="4867275" cy="1524000"/>
    <xdr:sp macro="" textlink="">
      <xdr:nvSpPr>
        <xdr:cNvPr id="7" name="Shape 10">
          <a:extLst>
            <a:ext uri="{FF2B5EF4-FFF2-40B4-BE49-F238E27FC236}">
              <a16:creationId xmlns:a16="http://schemas.microsoft.com/office/drawing/2014/main" id="{163DDE34-2455-44A1-94F1-59BE3DEB9B0B}"/>
            </a:ext>
          </a:extLst>
        </xdr:cNvPr>
        <xdr:cNvSpPr/>
      </xdr:nvSpPr>
      <xdr:spPr>
        <a:xfrm>
          <a:off x="0" y="95250"/>
          <a:ext cx="4867275" cy="1524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xdr:colOff>
      <xdr:row>0</xdr:row>
      <xdr:rowOff>0</xdr:rowOff>
    </xdr:from>
    <xdr:ext cx="21013270" cy="1866900"/>
    <xdr:pic>
      <xdr:nvPicPr>
        <xdr:cNvPr id="8" name="image7.png" title="Imagen">
          <a:extLst>
            <a:ext uri="{FF2B5EF4-FFF2-40B4-BE49-F238E27FC236}">
              <a16:creationId xmlns:a16="http://schemas.microsoft.com/office/drawing/2014/main" id="{0C4912E0-AC91-45CD-BF47-C537E98D614F}"/>
            </a:ext>
          </a:extLst>
        </xdr:cNvPr>
        <xdr:cNvPicPr preferRelativeResize="0"/>
      </xdr:nvPicPr>
      <xdr:blipFill>
        <a:blip xmlns:r="http://schemas.openxmlformats.org/officeDocument/2006/relationships" r:embed="rId5" cstate="print"/>
        <a:stretch>
          <a:fillRect/>
        </a:stretch>
      </xdr:blipFill>
      <xdr:spPr>
        <a:xfrm>
          <a:off x="1" y="0"/>
          <a:ext cx="21013270" cy="1866900"/>
        </a:xfrm>
        <a:prstGeom prst="rect">
          <a:avLst/>
        </a:prstGeom>
        <a:noFill/>
      </xdr:spPr>
    </xdr:pic>
    <xdr:clientData fLocksWithSheet="0"/>
  </xdr:oneCellAnchor>
  <xdr:oneCellAnchor>
    <xdr:from>
      <xdr:col>0</xdr:col>
      <xdr:colOff>268942</xdr:colOff>
      <xdr:row>0</xdr:row>
      <xdr:rowOff>243417</xdr:rowOff>
    </xdr:from>
    <xdr:ext cx="3630706" cy="1366308"/>
    <xdr:pic>
      <xdr:nvPicPr>
        <xdr:cNvPr id="11" name="image2.png">
          <a:extLst>
            <a:ext uri="{FF2B5EF4-FFF2-40B4-BE49-F238E27FC236}">
              <a16:creationId xmlns:a16="http://schemas.microsoft.com/office/drawing/2014/main" id="{E4F4260A-40FA-4CFB-B5BF-FF09236AF9A0}"/>
            </a:ext>
          </a:extLst>
        </xdr:cNvPr>
        <xdr:cNvPicPr preferRelativeResize="0"/>
      </xdr:nvPicPr>
      <xdr:blipFill>
        <a:blip xmlns:r="http://schemas.openxmlformats.org/officeDocument/2006/relationships" r:embed="rId4" cstate="print"/>
        <a:stretch>
          <a:fillRect/>
        </a:stretch>
      </xdr:blipFill>
      <xdr:spPr>
        <a:xfrm>
          <a:off x="268942" y="243417"/>
          <a:ext cx="3630706" cy="1366308"/>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935700" cy="1343025"/>
    <xdr:pic>
      <xdr:nvPicPr>
        <xdr:cNvPr id="2" name="image10.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0</xdr:row>
      <xdr:rowOff>47625</xdr:rowOff>
    </xdr:from>
    <xdr:ext cx="3086100" cy="1123950"/>
    <xdr:pic>
      <xdr:nvPicPr>
        <xdr:cNvPr id="3" name="image1.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9507200" cy="1343025"/>
    <xdr:pic>
      <xdr:nvPicPr>
        <xdr:cNvPr id="4" name="image8.png" title="Imagen">
          <a:extLst>
            <a:ext uri="{FF2B5EF4-FFF2-40B4-BE49-F238E27FC236}">
              <a16:creationId xmlns:a16="http://schemas.microsoft.com/office/drawing/2014/main" id="{A8F5914A-1F44-4072-8FA8-AC5F5C42B56D}"/>
            </a:ext>
          </a:extLst>
        </xdr:cNvPr>
        <xdr:cNvPicPr preferRelativeResize="0"/>
      </xdr:nvPicPr>
      <xdr:blipFill>
        <a:blip xmlns:r="http://schemas.openxmlformats.org/officeDocument/2006/relationships" r:embed="rId1" cstate="print"/>
        <a:stretch>
          <a:fillRect/>
        </a:stretch>
      </xdr:blipFill>
      <xdr:spPr>
        <a:xfrm>
          <a:off x="0" y="0"/>
          <a:ext cx="19507200" cy="1343025"/>
        </a:xfrm>
        <a:prstGeom prst="rect">
          <a:avLst/>
        </a:prstGeom>
        <a:noFill/>
      </xdr:spPr>
    </xdr:pic>
    <xdr:clientData fLocksWithSheet="0"/>
  </xdr:oneCellAnchor>
  <xdr:oneCellAnchor>
    <xdr:from>
      <xdr:col>0</xdr:col>
      <xdr:colOff>342900</xdr:colOff>
      <xdr:row>0</xdr:row>
      <xdr:rowOff>47625</xdr:rowOff>
    </xdr:from>
    <xdr:ext cx="3086100" cy="1123950"/>
    <xdr:pic>
      <xdr:nvPicPr>
        <xdr:cNvPr id="5" name="image1.png" title="Imagen">
          <a:extLst>
            <a:ext uri="{FF2B5EF4-FFF2-40B4-BE49-F238E27FC236}">
              <a16:creationId xmlns:a16="http://schemas.microsoft.com/office/drawing/2014/main" id="{F72C7721-C103-46AA-9AF5-770421764984}"/>
            </a:ext>
          </a:extLst>
        </xdr:cNvPr>
        <xdr:cNvPicPr preferRelativeResize="0"/>
      </xdr:nvPicPr>
      <xdr:blipFill>
        <a:blip xmlns:r="http://schemas.openxmlformats.org/officeDocument/2006/relationships" r:embed="rId2" cstate="print"/>
        <a:stretch>
          <a:fillRect/>
        </a:stretch>
      </xdr:blipFill>
      <xdr:spPr>
        <a:xfrm>
          <a:off x="342900" y="47625"/>
          <a:ext cx="3086100" cy="1123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76200</xdr:rowOff>
    </xdr:from>
    <xdr:ext cx="4448175" cy="1123950"/>
    <xdr:sp macro="" textlink="">
      <xdr:nvSpPr>
        <xdr:cNvPr id="11" name="Shape 11">
          <a:extLst>
            <a:ext uri="{FF2B5EF4-FFF2-40B4-BE49-F238E27FC236}">
              <a16:creationId xmlns:a16="http://schemas.microsoft.com/office/drawing/2014/main" id="{00000000-0008-0000-0700-00000B000000}"/>
            </a:ext>
          </a:extLst>
        </xdr:cNvPr>
        <xdr:cNvSpPr/>
      </xdr:nvSpPr>
      <xdr:spPr>
        <a:xfrm>
          <a:off x="3126675" y="3222788"/>
          <a:ext cx="44386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554825" cy="1543050"/>
    <xdr:pic>
      <xdr:nvPicPr>
        <xdr:cNvPr id="2" name="image10.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0</xdr:row>
      <xdr:rowOff>247650</xdr:rowOff>
    </xdr:from>
    <xdr:ext cx="3228975" cy="1123950"/>
    <xdr:pic>
      <xdr:nvPicPr>
        <xdr:cNvPr id="3" name="image1.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76200</xdr:rowOff>
    </xdr:from>
    <xdr:ext cx="4448175" cy="1123950"/>
    <xdr:sp macro="" textlink="">
      <xdr:nvSpPr>
        <xdr:cNvPr id="4" name="Shape 11">
          <a:extLst>
            <a:ext uri="{FF2B5EF4-FFF2-40B4-BE49-F238E27FC236}">
              <a16:creationId xmlns:a16="http://schemas.microsoft.com/office/drawing/2014/main" id="{E15B1450-8C6B-4EF6-A5BC-A072D39F7E11}"/>
            </a:ext>
          </a:extLst>
        </xdr:cNvPr>
        <xdr:cNvSpPr/>
      </xdr:nvSpPr>
      <xdr:spPr>
        <a:xfrm>
          <a:off x="0" y="76200"/>
          <a:ext cx="44481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554825" cy="1543050"/>
    <xdr:pic>
      <xdr:nvPicPr>
        <xdr:cNvPr id="5" name="image10.png" title="Imagen">
          <a:extLst>
            <a:ext uri="{FF2B5EF4-FFF2-40B4-BE49-F238E27FC236}">
              <a16:creationId xmlns:a16="http://schemas.microsoft.com/office/drawing/2014/main" id="{DD49120D-87C6-4038-B0E9-338E2F5B28ED}"/>
            </a:ext>
          </a:extLst>
        </xdr:cNvPr>
        <xdr:cNvPicPr preferRelativeResize="0"/>
      </xdr:nvPicPr>
      <xdr:blipFill>
        <a:blip xmlns:r="http://schemas.openxmlformats.org/officeDocument/2006/relationships" r:embed="rId1" cstate="print"/>
        <a:stretch>
          <a:fillRect/>
        </a:stretch>
      </xdr:blipFill>
      <xdr:spPr>
        <a:xfrm>
          <a:off x="0" y="0"/>
          <a:ext cx="19554825" cy="1543050"/>
        </a:xfrm>
        <a:prstGeom prst="rect">
          <a:avLst/>
        </a:prstGeom>
        <a:noFill/>
      </xdr:spPr>
    </xdr:pic>
    <xdr:clientData fLocksWithSheet="0"/>
  </xdr:oneCellAnchor>
  <xdr:oneCellAnchor>
    <xdr:from>
      <xdr:col>0</xdr:col>
      <xdr:colOff>314325</xdr:colOff>
      <xdr:row>0</xdr:row>
      <xdr:rowOff>247650</xdr:rowOff>
    </xdr:from>
    <xdr:ext cx="3228975" cy="1123950"/>
    <xdr:pic>
      <xdr:nvPicPr>
        <xdr:cNvPr id="6" name="image1.png" title="Imagen">
          <a:extLst>
            <a:ext uri="{FF2B5EF4-FFF2-40B4-BE49-F238E27FC236}">
              <a16:creationId xmlns:a16="http://schemas.microsoft.com/office/drawing/2014/main" id="{672E042B-5355-430E-85F3-129CEBAC068F}"/>
            </a:ext>
          </a:extLst>
        </xdr:cNvPr>
        <xdr:cNvPicPr preferRelativeResize="0"/>
      </xdr:nvPicPr>
      <xdr:blipFill>
        <a:blip xmlns:r="http://schemas.openxmlformats.org/officeDocument/2006/relationships" r:embed="rId2" cstate="print"/>
        <a:stretch>
          <a:fillRect/>
        </a:stretch>
      </xdr:blipFill>
      <xdr:spPr>
        <a:xfrm>
          <a:off x="314325" y="247650"/>
          <a:ext cx="3228975" cy="1123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66675</xdr:colOff>
      <xdr:row>0</xdr:row>
      <xdr:rowOff>76200</xdr:rowOff>
    </xdr:from>
    <xdr:ext cx="4810125" cy="762000"/>
    <xdr:pic>
      <xdr:nvPicPr>
        <xdr:cNvPr id="3" name="image1.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877929" cy="914400"/>
    <xdr:pic>
      <xdr:nvPicPr>
        <xdr:cNvPr id="4" name="image11.png" title="Imagen">
          <a:extLst>
            <a:ext uri="{FF2B5EF4-FFF2-40B4-BE49-F238E27FC236}">
              <a16:creationId xmlns:a16="http://schemas.microsoft.com/office/drawing/2014/main" id="{F932514A-EB73-441A-998B-73A024FF3DE8}"/>
            </a:ext>
          </a:extLst>
        </xdr:cNvPr>
        <xdr:cNvPicPr preferRelativeResize="0"/>
      </xdr:nvPicPr>
      <xdr:blipFill>
        <a:blip xmlns:r="http://schemas.openxmlformats.org/officeDocument/2006/relationships" r:embed="rId2" cstate="print"/>
        <a:stretch>
          <a:fillRect/>
        </a:stretch>
      </xdr:blipFill>
      <xdr:spPr>
        <a:xfrm>
          <a:off x="0" y="0"/>
          <a:ext cx="22877929" cy="914400"/>
        </a:xfrm>
        <a:prstGeom prst="rect">
          <a:avLst/>
        </a:prstGeom>
        <a:noFill/>
      </xdr:spPr>
    </xdr:pic>
    <xdr:clientData fLocksWithSheet="0"/>
  </xdr:oneCellAnchor>
  <xdr:oneCellAnchor>
    <xdr:from>
      <xdr:col>0</xdr:col>
      <xdr:colOff>66675</xdr:colOff>
      <xdr:row>0</xdr:row>
      <xdr:rowOff>76200</xdr:rowOff>
    </xdr:from>
    <xdr:ext cx="4810125" cy="762000"/>
    <xdr:pic>
      <xdr:nvPicPr>
        <xdr:cNvPr id="5" name="image1.png" title="Imagen">
          <a:extLst>
            <a:ext uri="{FF2B5EF4-FFF2-40B4-BE49-F238E27FC236}">
              <a16:creationId xmlns:a16="http://schemas.microsoft.com/office/drawing/2014/main" id="{0187A5EF-E034-4AD9-AF6A-36B33C22E3C2}"/>
            </a:ext>
          </a:extLst>
        </xdr:cNvPr>
        <xdr:cNvPicPr preferRelativeResize="0"/>
      </xdr:nvPicPr>
      <xdr:blipFill>
        <a:blip xmlns:r="http://schemas.openxmlformats.org/officeDocument/2006/relationships" r:embed="rId1" cstate="print"/>
        <a:stretch>
          <a:fillRect/>
        </a:stretch>
      </xdr:blipFill>
      <xdr:spPr>
        <a:xfrm>
          <a:off x="66675" y="76200"/>
          <a:ext cx="4810125" cy="76200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4D37CDF-C1C9-4535-AC4A-319614EF3EDD}" name="Table_121" displayName="Table_121" ref="A8:J63" headerRowCount="0">
  <tableColumns count="10">
    <tableColumn id="1" xr3:uid="{72428926-19E1-434A-9B0D-8A8FE89A9E82}" name="Column1"/>
    <tableColumn id="2" xr3:uid="{EE2CC344-DF9F-4ED7-B000-4E506BEE54E2}" name="Column2"/>
    <tableColumn id="3" xr3:uid="{F807EE52-D11B-43DA-AC53-ECB831507E31}" name="Column3"/>
    <tableColumn id="4" xr3:uid="{C4F7C589-18E8-4B13-A01E-A21044FBF594}" name="Column4"/>
    <tableColumn id="5" xr3:uid="{23BB9806-7EF5-4CAD-B811-91BFB1930762}" name="Column5"/>
    <tableColumn id="6" xr3:uid="{45915A22-E195-4B7E-93D6-AF0A73DD1BF4}" name="Column6"/>
    <tableColumn id="7" xr3:uid="{4EABA0D6-9A03-4BEC-93F3-42E243C79A39}" name="Column7"/>
    <tableColumn id="8" xr3:uid="{82559F8F-D8C1-4880-AD16-9954426233C9}" name="Column8"/>
    <tableColumn id="9" xr3:uid="{92BB5AB1-35E9-453A-B521-AA49EB8DD141}" name="Column9"/>
    <tableColumn id="10" xr3:uid="{CF66765E-E80A-4D15-AD24-14A571C7CFC3}" name="Column10"/>
  </tableColumns>
  <tableStyleInfo name="Normas General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73:I73" headerRowCount="0">
  <tableColumns count="9">
    <tableColumn id="1" xr3:uid="{00000000-0010-0000-0800-000001000000}" name="Column1"/>
    <tableColumn id="2" xr3:uid="{00000000-0010-0000-0800-000002000000}" name="Column2"/>
    <tableColumn id="3" xr3:uid="{00000000-0010-0000-0800-000003000000}" name="Column3"/>
    <tableColumn id="4" xr3:uid="{00000000-0010-0000-0800-000004000000}" name="Column4"/>
    <tableColumn id="5" xr3:uid="{00000000-0010-0000-0800-000005000000}" name="Column5"/>
    <tableColumn id="6" xr3:uid="{00000000-0010-0000-0800-000006000000}" name="Column6"/>
    <tableColumn id="7" xr3:uid="{00000000-0010-0000-0800-000007000000}" name="Column7"/>
    <tableColumn id="8" xr3:uid="{00000000-0010-0000-0800-000008000000}" name="Column8"/>
    <tableColumn id="9" xr3:uid="{00000000-0010-0000-0800-000009000000}" name="Column9"/>
  </tableColumns>
  <tableStyleInfo name="G. Financiera-style 2"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74:AH75" headerRowCount="0">
  <tableColumns count="34">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 id="6" xr3:uid="{00000000-0010-0000-0900-000006000000}" name="Column6"/>
    <tableColumn id="7" xr3:uid="{00000000-0010-0000-0900-000007000000}" name="Column7"/>
    <tableColumn id="8" xr3:uid="{00000000-0010-0000-0900-000008000000}" name="Column8"/>
    <tableColumn id="9" xr3:uid="{00000000-0010-0000-0900-000009000000}" name="Column9"/>
    <tableColumn id="10" xr3:uid="{00000000-0010-0000-0900-00000A000000}" name="Column10"/>
    <tableColumn id="11" xr3:uid="{00000000-0010-0000-0900-00000B000000}" name="Column11"/>
    <tableColumn id="12" xr3:uid="{00000000-0010-0000-0900-00000C000000}" name="Column12"/>
    <tableColumn id="13" xr3:uid="{00000000-0010-0000-0900-00000D000000}" name="Column13"/>
    <tableColumn id="14" xr3:uid="{00000000-0010-0000-0900-00000E000000}" name="Column14"/>
    <tableColumn id="15" xr3:uid="{00000000-0010-0000-0900-00000F000000}" name="Column15"/>
    <tableColumn id="16" xr3:uid="{00000000-0010-0000-0900-000010000000}" name="Column16"/>
    <tableColumn id="17" xr3:uid="{00000000-0010-0000-0900-000011000000}" name="Column17"/>
    <tableColumn id="18" xr3:uid="{00000000-0010-0000-0900-000012000000}" name="Column18"/>
    <tableColumn id="19" xr3:uid="{00000000-0010-0000-0900-000013000000}" name="Column19"/>
    <tableColumn id="20" xr3:uid="{00000000-0010-0000-0900-000014000000}" name="Column20"/>
    <tableColumn id="21" xr3:uid="{00000000-0010-0000-0900-000015000000}" name="Column21"/>
    <tableColumn id="22" xr3:uid="{00000000-0010-0000-0900-000016000000}" name="Column22"/>
    <tableColumn id="23" xr3:uid="{00000000-0010-0000-0900-000017000000}" name="Column23"/>
    <tableColumn id="24" xr3:uid="{00000000-0010-0000-0900-000018000000}" name="Column24"/>
    <tableColumn id="25" xr3:uid="{00000000-0010-0000-0900-000019000000}" name="Column25"/>
    <tableColumn id="26" xr3:uid="{00000000-0010-0000-0900-00001A000000}" name="Column26"/>
    <tableColumn id="27" xr3:uid="{00000000-0010-0000-0900-00001B000000}" name="Column27"/>
    <tableColumn id="28" xr3:uid="{00000000-0010-0000-0900-00001C000000}" name="Column28"/>
    <tableColumn id="29" xr3:uid="{00000000-0010-0000-0900-00001D000000}" name="Column29"/>
    <tableColumn id="30" xr3:uid="{00000000-0010-0000-0900-00001E000000}" name="Column30"/>
    <tableColumn id="31" xr3:uid="{00000000-0010-0000-0900-00001F000000}" name="Column31"/>
    <tableColumn id="32" xr3:uid="{00000000-0010-0000-0900-000020000000}" name="Column32"/>
    <tableColumn id="33" xr3:uid="{00000000-0010-0000-0900-000021000000}" name="Column33"/>
    <tableColumn id="34" xr3:uid="{00000000-0010-0000-0900-000022000000}" name="Column34"/>
  </tableColumns>
  <tableStyleInfo name="G. Financiera-style 3"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76:I76" headerRowCount="0">
  <tableColumns count="9">
    <tableColumn id="1" xr3:uid="{00000000-0010-0000-0A00-000001000000}" name="Column1"/>
    <tableColumn id="2" xr3:uid="{00000000-0010-0000-0A00-000002000000}" name="Column2"/>
    <tableColumn id="3" xr3:uid="{00000000-0010-0000-0A00-000003000000}" name="Column3"/>
    <tableColumn id="4" xr3:uid="{00000000-0010-0000-0A00-000004000000}" name="Column4"/>
    <tableColumn id="5" xr3:uid="{00000000-0010-0000-0A00-000005000000}" name="Column5"/>
    <tableColumn id="6" xr3:uid="{00000000-0010-0000-0A00-000006000000}" name="Column6"/>
    <tableColumn id="7" xr3:uid="{00000000-0010-0000-0A00-000007000000}" name="Column7"/>
    <tableColumn id="8" xr3:uid="{00000000-0010-0000-0A00-000008000000}" name="Column8"/>
    <tableColumn id="9" xr3:uid="{00000000-0010-0000-0A00-000009000000}" name="Column9"/>
  </tableColumns>
  <tableStyleInfo name="G. Financiera-style 4"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77:I77" headerRowCount="0">
  <tableColumns count="9">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 id="7" xr3:uid="{00000000-0010-0000-0B00-000007000000}" name="Column7"/>
    <tableColumn id="8" xr3:uid="{00000000-0010-0000-0B00-000008000000}" name="Column8"/>
    <tableColumn id="9" xr3:uid="{00000000-0010-0000-0B00-000009000000}" name="Column9"/>
  </tableColumns>
  <tableStyleInfo name="G. Financiera-style 5"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78:I78" headerRowCount="0">
  <tableColumns count="9">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 id="7" xr3:uid="{00000000-0010-0000-0C00-000007000000}" name="Column7"/>
    <tableColumn id="8" xr3:uid="{00000000-0010-0000-0C00-000008000000}" name="Column8"/>
    <tableColumn id="9" xr3:uid="{00000000-0010-0000-0C00-000009000000}" name="Column9"/>
  </tableColumns>
  <tableStyleInfo name="G. Financiera-style 6"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1A968A4-326C-4B24-BC86-A10577BEC975}" name="Table_16" displayName="Table_16" ref="A4:I41">
  <tableColumns count="9">
    <tableColumn id="1" xr3:uid="{6E63D0D0-C1D8-4136-990D-6A02F85085EE}" name="TEMÁTICA" dataDxfId="20"/>
    <tableColumn id="2" xr3:uid="{10520B7E-2CE5-44FC-96EC-8B3BF928D0AE}" name="NIVEL" dataDxfId="19"/>
    <tableColumn id="3" xr3:uid="{81EAAB29-36EE-444E-96DA-1589B382F831}" name="NOMBRE DE LA ENTIDAD _x000a_" dataDxfId="18"/>
    <tableColumn id="4" xr3:uid="{8A89ACB3-E7AA-4029-B58E-16681601BBFC}" name="CLASIFICACIÓN NORMATIVA _x000a_(TIPO DE REQUISITO LEGAL)" dataDxfId="17"/>
    <tableColumn id="5" xr3:uid="{CCF1A500-030F-4095-A706-5D0C1879F77D}" name="No. REQUISITO LEGAL U OTRO" dataDxfId="16"/>
    <tableColumn id="6" xr3:uid="{37421874-FD38-4996-AA3A-1A310AEFA651}" name="FECHA DE EXPEDICIÓN_x000a_DD/MM/AA" dataDxfId="15"/>
    <tableColumn id="7" xr3:uid="{B31E648C-2D41-4847-BAB5-1D8335DE21B9}" name="TÍTULO DEL REQUISITO LEGAL U OTRO" dataDxfId="14"/>
    <tableColumn id="8" xr3:uid="{034F5865-0868-4528-BC9B-779D31E71A43}" name="NOTAS DE VIGENCIA Y APLICABILIDAD" dataDxfId="13"/>
    <tableColumn id="9" xr3:uid="{DB39D6B2-8FF3-48A5-A425-43A20429440C}" name="MECANISMOS DE CUMPLIMIENTO" dataDxfId="12"/>
  </tableColumns>
  <tableStyleInfo name="Gestión TIC-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B5F981-8DB5-46FB-A743-CE265E3B717A}" name="Tabla21" displayName="Tabla21" ref="A5:J108" totalsRowShown="0" headerRowDxfId="11" tableBorderDxfId="10">
  <autoFilter ref="A5:J108" xr:uid="{8EB5F981-8DB5-46FB-A743-CE265E3B717A}"/>
  <tableColumns count="10">
    <tableColumn id="1" xr3:uid="{293F223E-34B0-46B7-BA9E-125FDFC6A264}" name="Contratación Estatal " dataDxfId="9"/>
    <tableColumn id="2" xr3:uid="{C9EF915D-217C-4228-8CC2-80424841A668}" name="Nacional " dataDxfId="8"/>
    <tableColumn id="3" xr3:uid="{36202B88-D1FA-4CCB-8B70-C9D4C20030A4}" name="Departamento Nacional de Planeación " dataDxfId="7"/>
    <tableColumn id="4" xr3:uid="{5458CF87-C1F1-43C8-B627-50747B7A2A73}" name=" DECRETO " dataDxfId="6"/>
    <tableColumn id="5" xr3:uid="{59DD4D78-FF40-4E88-93E2-034DA038145E}" name="287 -2026" dataDxfId="5"/>
    <tableColumn id="6" xr3:uid="{7AF04125-9C3A-48CF-B757-10DFAF380DDD}" name="19/03/2026" dataDxfId="4"/>
    <tableColumn id="7" xr3:uid="{71998065-E0BB-4162-A75F-8A51FEFA5303}" name="&quot;Por el cual se modifican las artículos 2.2.1.2.4.2.6., 2.2.1.2.4.2.7. y 2.2.1.2.4.2.8. del Decreto 1082 de 2015, Único Reglamentario del Sector Administrativo de Planeación&quot;" dataDxfId="3"/>
    <tableColumn id="8" xr3:uid="{FEA8EB2C-8268-47DC-B9DC-13D81BAEC949}" name="Fecha de Entrada en Vigencia: 19/03/2026" dataDxfId="2"/>
    <tableColumn id="9" xr3:uid="{919914F3-E213-484E-AE53-1E45CA1F1DE4}" name="Procedimiento para la gestión jurídica (contratación estatal / política de prevención del daño antijurídico / asesoría en la administración pública)." dataDxfId="1"/>
    <tableColumn id="10" xr3:uid="{E049627F-B678-4479-BA8B-5A12BFFC4E76}" name="Columna1" dataDxfId="0"/>
  </tableColumns>
  <tableStyleInfo name="Normas Generales-sty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B69748-F748-4E23-B733-8AFE6403082F}" name="Table_2" displayName="Table_2" ref="A4:I33">
  <tableColumns count="9">
    <tableColumn id="1" xr3:uid="{F739DBD3-780D-419D-B3E0-C5965B9D4376}" name="TEMÁTICA"/>
    <tableColumn id="2" xr3:uid="{4D294A22-1A5C-4843-8EAD-EC8669C623E2}" name="NIVEL"/>
    <tableColumn id="3" xr3:uid="{C9E43090-60A4-4867-854C-A3EEC4CB831B}" name="NOMBRE DE LA ENTIDAD _x000a_"/>
    <tableColumn id="4" xr3:uid="{3BDCA976-CB2B-4828-A292-C05EF641982A}" name="CLASIFICACIÓN NORMATIVA _x000a_(TIPO DE REQUISITO LEGAL)"/>
    <tableColumn id="5" xr3:uid="{2F8DF981-8E57-4E1F-BCBD-CF397F7D66E7}" name="No. REQUISITO LEGAL U OTRO"/>
    <tableColumn id="6" xr3:uid="{BD63C2F7-4D9E-4EE3-AD55-F03A7902A5A6}" name="FECHA DE EXPEDICIÓN_x000a_DD/MM/AA"/>
    <tableColumn id="7" xr3:uid="{E0F9BE89-D24C-487F-9D2C-29E7987BAC08}" name="TÍTULO DEL REQUISITO LEGAL U OTRO"/>
    <tableColumn id="8" xr3:uid="{8268A064-F67A-4743-9698-B1F9EB670FB8}" name="NOTAS DE VIGENCIA Y APLICABILIDAD"/>
    <tableColumn id="9" xr3:uid="{70A1F932-5458-4061-AA3B-BB38FA664627}" name="MECANISMOS DE CUMPLIMIENTO"/>
  </tableColumns>
  <tableStyleInfo name="G. Comunicaciones -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3D32650-905C-4ECE-99FA-0C75633D3ED0}" name="Table_216" displayName="Table_216" ref="A4:I121">
  <tableColumns count="9">
    <tableColumn id="1" xr3:uid="{FE1DA975-8BC2-44FB-A801-1928870CCEDA}" name="TEMÁTICA"/>
    <tableColumn id="2" xr3:uid="{E23DFC41-CAC9-44F2-93CD-DA767C377C6E}" name="NIVEL"/>
    <tableColumn id="3" xr3:uid="{E60ED026-1C82-49DF-A15E-3C8B847AFC82}" name="NOMBRE DE LA ENTIDAD _x000a_"/>
    <tableColumn id="4" xr3:uid="{BD3CEA30-6371-485E-B46D-37DBDC3CC4C9}" name="CLASIFICACIÓN NORMATIVA _x000a_(TIPO DE REQUISITO LEGAL)"/>
    <tableColumn id="5" xr3:uid="{8329D329-5334-4994-90B7-FA9E40BFB622}" name="No. REQUISITO LEGAL U OTRO"/>
    <tableColumn id="6" xr3:uid="{69CFDB96-08B0-40F4-9CB6-5CD67A0536FF}" name="FECHA DE EXPEDICIÓN_x000a_DD/MM/AA"/>
    <tableColumn id="7" xr3:uid="{05BC0C72-EACA-4655-9275-54374C8D9C82}" name="TÍTULO DEL REQUISITO LEGAL U OTRO"/>
    <tableColumn id="8" xr3:uid="{8DCD1DC6-5E40-4015-B392-DB9FE9CF41F7}" name="NOTAS DE VIGENCIA Y APLICABILIDAD"/>
    <tableColumn id="9" xr3:uid="{2E3BEA08-A571-46E9-A47B-1DA6341EC3CB}" name="MECANISMOS DE CUMPLIMIENTO"/>
  </tableColumns>
  <tableStyleInfo name="G. Talento Humano-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5DA2779-046C-4CCC-882A-4DB36A217610}" name="Table_418" displayName="Table_418" ref="A4:I36">
  <tableColumns count="9">
    <tableColumn id="1" xr3:uid="{58CC18E2-C23B-43EE-9E57-B648FC250142}" name="TEMÁTICA" dataDxfId="34"/>
    <tableColumn id="2" xr3:uid="{28E72DE3-367D-49C1-A26C-CF034AC604EF}" name="NIVEL"/>
    <tableColumn id="3" xr3:uid="{79C62CDF-2F10-407B-BA5A-3364763ACE36}" name="NOMBRE DE LA ENTIDAD _x000a_"/>
    <tableColumn id="4" xr3:uid="{115F4DAC-FBFB-484E-9AFA-DCA26D909445}" name="CLASIFICACIÓN NORMATIVA _x000a_(TIPO DE REQUISITO LEGAL)"/>
    <tableColumn id="5" xr3:uid="{3689CEBE-A638-42F1-9927-4186C9458434}" name="No. REQUISITO LEGAL U OTRO"/>
    <tableColumn id="6" xr3:uid="{9BF3E482-20A9-4BBF-82A6-9DFBA69CA6E6}" name="FECHA DE EXPEDICIÓN_x000a_DD/MM/AA"/>
    <tableColumn id="7" xr3:uid="{B811BF18-47FD-4E91-8E24-18BFEDA6FD34}" name="TÍTULO DEL REQUISITO LEGAL U OTRO" dataDxfId="33"/>
    <tableColumn id="8" xr3:uid="{2F7D19FC-D22C-440C-99AA-5EB411FF2A5F}" name="NOTAS DE VIGENCIA Y APLICABILIDAD" dataDxfId="32"/>
    <tableColumn id="9" xr3:uid="{47398118-4BF6-4567-921E-EF37CDDAF64B}" name="MECANISMOS DE CUMPLIMIENTO" dataDxfId="31"/>
  </tableColumns>
  <tableStyleInfo name="Servicio al ciu-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F1DECEC-5084-413F-9A71-5E03DEE7ACB0}" name="Table_514" displayName="Table_514" ref="A4:I63" dataDxfId="30">
  <tableColumns count="9">
    <tableColumn id="1" xr3:uid="{047096B6-3158-4F09-9A8F-47A8605900C8}" name="TEMÁTICA" dataDxfId="29"/>
    <tableColumn id="2" xr3:uid="{10A5A5EB-3FDC-443C-9828-C14F859DBC28}" name="NIVEL" dataDxfId="28"/>
    <tableColumn id="3" xr3:uid="{A8B2B03A-55E0-4055-88C0-B5A8E3A9BA55}" name="NOMBRE DE LA ENTIDAD _x000a_" dataDxfId="27"/>
    <tableColumn id="4" xr3:uid="{B9C00240-6F9F-4B52-90D5-D5BF28D19DBF}" name="CLASIFICACIÓN NORMATIVA _x000a_(TIPO DE REQUISITO LEGAL)" dataDxfId="26"/>
    <tableColumn id="5" xr3:uid="{09F98E88-FC76-43E8-A023-C568F51FF384}" name="No. REQUISITO LEGAL U OTRO" dataDxfId="25"/>
    <tableColumn id="6" xr3:uid="{84C16D76-A060-4334-9802-27B5138151F8}" name="FECHA DE EXPEDICIÓN_x000a_DD/MM/AA" dataDxfId="24"/>
    <tableColumn id="7" xr3:uid="{B11CBECA-DE24-4CD1-BD56-E767D21891E2}" name="TÍTULO DEL REQUISITO LEGAL U OTRO" dataDxfId="23"/>
    <tableColumn id="8" xr3:uid="{1EBFEDCE-C09A-419F-9134-CCE5BE3985AB}" name="NOTAS DE VIGENCIA Y APLICABILIDAD" dataDxfId="22"/>
    <tableColumn id="9" xr3:uid="{094D1341-9B28-4C3C-9262-F3B239687EC1}" name="MECANISMOS DE CUMPLIMIENTO" dataDxfId="21"/>
  </tableColumns>
  <tableStyleInfo name="Control Inter Disciplinario-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3C8F7F8-2FC6-4F57-AF49-981EDEFA2463}" name="Table_524" displayName="Table_524" ref="A4:I67">
  <tableColumns count="9">
    <tableColumn id="1" xr3:uid="{F29C6D44-EE0D-42C9-B32E-B687698BC7F3}" name="TEMÁTICA"/>
    <tableColumn id="2" xr3:uid="{B9CD32CB-4A41-4902-8092-F2D1F8782DAD}" name="NIVEL"/>
    <tableColumn id="3" xr3:uid="{BF899004-1F94-425A-A7ED-82527F5F1D55}" name="NOMBRE DE LA ENTIDAD _x000a_"/>
    <tableColumn id="4" xr3:uid="{F4B8BEB1-ECB7-44F4-8F1A-EA5C51153FDC}" name="CLASIFICACIÓN NORMATIVA _x000a_(TIPO DE REQUISITO LEGAL)"/>
    <tableColumn id="5" xr3:uid="{F0EC41EE-1D59-467C-A6C3-F2CEF450C3AC}" name="No. REQUISITO LEGAL U OTRO"/>
    <tableColumn id="6" xr3:uid="{8EDE7DE9-9215-451D-95E6-08E9BEB63982}" name="FECHA DE EXPEDICIÓN_x000a_DD/MM/AA"/>
    <tableColumn id="7" xr3:uid="{BEB12925-84AB-4121-8726-7027ECDADAC8}" name="TÍTULO DEL REQUISITO LEGAL U OTRO"/>
    <tableColumn id="8" xr3:uid="{E60656D5-E9FF-41CA-AFC9-11004B1B3C54}" name="NOTAS DE VIGENCIA Y APLICABILIDAD"/>
    <tableColumn id="9" xr3:uid="{B482F806-53B2-4932-BB0F-156327AEBC6A}" name="MECANISMOS DE CUMPLIMIENTO"/>
  </tableColumns>
  <tableStyleInfo name="Transformación cultural-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07CEE58-9068-4E5C-B5E6-5753D4F0F41C}" name="Table_825" displayName="Table_825" ref="A4:I30">
  <autoFilter ref="A4:I30" xr:uid="{A07CEE58-9068-4E5C-B5E6-5753D4F0F41C}"/>
  <tableColumns count="9">
    <tableColumn id="1" xr3:uid="{D8F0B81F-28E7-4775-8979-26D7E7127CF2}" name="TEMÁTICA"/>
    <tableColumn id="2" xr3:uid="{E5F62BD9-B2C8-4F49-85B6-7E347BF5750B}" name="NIVEL"/>
    <tableColumn id="3" xr3:uid="{4EBB3C06-B392-4559-8FEE-E3CD50D8A01E}" name="NOMBRE DE LA ENTIDAD _x000a_"/>
    <tableColumn id="4" xr3:uid="{7477644C-9CE1-4134-94D5-D881BD08B28F}" name="CLASIFICACIÓN NORMATIVA _x000a_(TIPO DE REQUISITO LEGAL)"/>
    <tableColumn id="5" xr3:uid="{48BA3E92-C239-4006-B71F-C8A7CFDFBD70}" name="No. REQUISITO LEGAL U OTRO"/>
    <tableColumn id="6" xr3:uid="{E45C2FE4-A370-48BB-AE30-6CA572D90E10}" name="FECHA DE EXPEDICIÓN_x000a_DD/MM/AA"/>
    <tableColumn id="7" xr3:uid="{21D1C725-CDFF-4714-BAEC-1F6160F00FD3}" name="TÍTULO DEL REQUISITO LEGAL U OTRO"/>
    <tableColumn id="8" xr3:uid="{6FBC1C25-339D-4FA8-A6D2-A2C1819561E8}" name="NOTAS DE VIGENCIA Y APLICABILIDAD"/>
    <tableColumn id="9" xr3:uid="{66CD9CF8-80A5-4B53-8124-97D53B0BDDA5}" name="MECANISMOS DE CUMPLIMIENTO"/>
  </tableColumns>
  <tableStyleInfo name="Gestión Documental-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DEC9B69-30A1-4FAC-8FCD-17A0E936F2DF}" name="Table_917" displayName="Table_917" ref="A4:I74">
  <sortState xmlns:xlrd2="http://schemas.microsoft.com/office/spreadsheetml/2017/richdata2" ref="A5:I74">
    <sortCondition descending="1" ref="F5:F74"/>
  </sortState>
  <tableColumns count="9">
    <tableColumn id="1" xr3:uid="{3BE5C43D-6EFF-40CA-B991-E280D6062738}" name="TEMÁTICA"/>
    <tableColumn id="2" xr3:uid="{22745E89-FC21-4EBD-B333-B1C8E5D25D7C}" name="NIVEL"/>
    <tableColumn id="3" xr3:uid="{8FB9CC81-40B4-45C2-949D-72AF47AA04AA}" name="NOMBRE DE LA ENTIDAD _x000a_"/>
    <tableColumn id="4" xr3:uid="{161B8992-2BA0-4185-A27B-C3EEBA505BDA}" name="LEY "/>
    <tableColumn id="5" xr3:uid="{E2F516C5-31E7-44C8-B334-314876FFF1A1}" name="No. REQUISITO LEGAL U OTRO"/>
    <tableColumn id="6" xr3:uid="{2CCDED0A-50A6-47F0-8323-7AB4D418E000}" name="FECHA DE EXPEDICIÓN_x000a_DD/MM/AA"/>
    <tableColumn id="7" xr3:uid="{B05B0386-9EB6-4ACD-8194-5CF1760F1302}" name="TÍTULO DEL REQUISITO LEGAL U OTRO"/>
    <tableColumn id="8" xr3:uid="{208CC594-2616-45D9-808B-671B2035C274}" name="NOTAS DE VIGENCIA Y APLICABILIDAD"/>
    <tableColumn id="9" xr3:uid="{D07B05AB-9786-420B-BF18-57FD34812E02}" name="MECANISMOS DE CUMPLIMIENTO"/>
  </tableColumns>
  <tableStyleInfo name="Rec. Fisicos-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I69">
  <tableColumns count="9">
    <tableColumn id="1" xr3:uid="{00000000-0010-0000-0700-000001000000}" name="TEMÁTICA"/>
    <tableColumn id="2" xr3:uid="{00000000-0010-0000-0700-000002000000}" name="NIVEL"/>
    <tableColumn id="3" xr3:uid="{00000000-0010-0000-0700-000003000000}" name="NOMBRE DE LA ENTIDAD _x000a_"/>
    <tableColumn id="4" xr3:uid="{00000000-0010-0000-0700-000004000000}" name="CLASIFICACIÓN NORMATIVA _x000a_(TIPO DE REQUISITO LEGAL)"/>
    <tableColumn id="5" xr3:uid="{00000000-0010-0000-0700-000005000000}" name="No. REQUISITO LEGAL U OTRO"/>
    <tableColumn id="6" xr3:uid="{00000000-0010-0000-0700-000006000000}" name="FECHA DE EXPEDICIÓN_x000a_DD/MM/AA"/>
    <tableColumn id="7" xr3:uid="{00000000-0010-0000-0700-000007000000}" name="TÍTULO DEL REQUISITO LEGAL U OTRO"/>
    <tableColumn id="8" xr3:uid="{00000000-0010-0000-0700-000008000000}" name="NOTAS DE VIGENCIA Y APLICABILIDAD"/>
    <tableColumn id="9" xr3:uid="{00000000-0010-0000-0700-000009000000}" name="MECANISMOS DE CUMPLIMIENTO"/>
  </tableColumns>
  <tableStyleInfo name="G. Financier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suin-juriscol.gov.co/viewDocument.asp?id=30045221" TargetMode="External"/><Relationship Id="rId18"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26" Type="http://schemas.openxmlformats.org/officeDocument/2006/relationships/hyperlink" Target="https://www.alcaldiabogota.gov.co/sisjur/normas/Norma1.jsp?i=87968&amp;dt=S" TargetMode="External"/><Relationship Id="rId39" Type="http://schemas.openxmlformats.org/officeDocument/2006/relationships/hyperlink" Target="https://www.alcaldiabogota.gov.co/sisjur/normas/Norma1.jsp?i=48203&amp;dt=S" TargetMode="External"/><Relationship Id="rId21" Type="http://schemas.openxmlformats.org/officeDocument/2006/relationships/hyperlink" Target="https://www.alcaldiabogota.gov.co/sisjur/normas/Norma1.jsp?i=104207" TargetMode="External"/><Relationship Id="rId34" Type="http://schemas.openxmlformats.org/officeDocument/2006/relationships/hyperlink" Target="https://www.funcionpublica.gov.co/eva/gestornormativo/norma.php?i=65335" TargetMode="External"/><Relationship Id="rId42" Type="http://schemas.openxmlformats.org/officeDocument/2006/relationships/hyperlink" Target="http://www.alcaldiabogota.gov.co/sisjur/normas/Norma1.jsp?i=41249" TargetMode="External"/><Relationship Id="rId47" Type="http://schemas.openxmlformats.org/officeDocument/2006/relationships/hyperlink" Target="https://www.alcaldiabogota.gov.co/sisjur/normas/Norma1.jsp?i=186&amp;dt=S" TargetMode="External"/><Relationship Id="rId50" Type="http://schemas.openxmlformats.org/officeDocument/2006/relationships/hyperlink" Target="http://www.bogotajuridica.gov.co/sisjur/normas/Norma1.jsp?i=4125" TargetMode="External"/><Relationship Id="rId7" Type="http://schemas.openxmlformats.org/officeDocument/2006/relationships/hyperlink" Target="https://www.alcaldiabogota.gov.co/sisjur/noDIRECTIVA%20006%20DE%202024,-Directiva%20006%20de%202024" TargetMode="External"/><Relationship Id="rId2" Type="http://schemas.openxmlformats.org/officeDocument/2006/relationships/hyperlink" Target="https://www.alcaldiabogota.gov.co/sisjur/normas/Norma1.jsp?i=166877" TargetMode="External"/><Relationship Id="rId16" Type="http://schemas.openxmlformats.org/officeDocument/2006/relationships/hyperlink" Target="https://dapre.presidencia.gov.co/normativa/normativa/LEY%202195%20DEL%2018%20DE%20ENERO%20DE%202022.pdf" TargetMode="External"/><Relationship Id="rId29" Type="http://schemas.openxmlformats.org/officeDocument/2006/relationships/hyperlink" Target="https://dapre.presidencia.gov.co/normativa/normativa/DECRETO%20612%20DEL%2004%20DE%20ABRIL%20DE%202018.pdf" TargetMode="External"/><Relationship Id="rId11" Type="http://schemas.openxmlformats.org/officeDocument/2006/relationships/hyperlink" Target="https://www.alcaldiabogota.gov.co/sisjur/normas/Norma1.jsp?i=136840"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www.alcaldiabogota.gov.co/sisjur/normas/Norma1.jsp?i=64787" TargetMode="External"/><Relationship Id="rId37" Type="http://schemas.openxmlformats.org/officeDocument/2006/relationships/hyperlink" Target="http://www.alcaldiabogota.gov.co/sisjur/normas/Norma1.jsp?i=56882" TargetMode="External"/><Relationship Id="rId40" Type="http://schemas.openxmlformats.org/officeDocument/2006/relationships/hyperlink" Target="http://www.alcaldiabogota.gov.co/sisjur/normas/Norma1.jsp?i=45322" TargetMode="External"/><Relationship Id="rId45" Type="http://schemas.openxmlformats.org/officeDocument/2006/relationships/hyperlink" Target="http://www.secretariasenado.gov.co/senado/basedoc/ley_0850_2003.html" TargetMode="External"/><Relationship Id="rId53" Type="http://schemas.openxmlformats.org/officeDocument/2006/relationships/table" Target="../tables/table1.xml"/><Relationship Id="rId5" Type="http://schemas.openxmlformats.org/officeDocument/2006/relationships/hyperlink" Target="https://www.alcaldiabogota.gov.co/sisjur/normas/Norma1.jsp?i=174659&amp;dt=S" TargetMode="External"/><Relationship Id="rId10" Type="http://schemas.openxmlformats.org/officeDocument/2006/relationships/hyperlink" Target="https://www.funcionpublica.gov.co/eva/gestornormativo/norma.php?i=209510" TargetMode="External"/><Relationship Id="rId19" Type="http://schemas.openxmlformats.org/officeDocument/2006/relationships/hyperlink" Target="https://www.alcaldiabogota.gov.co/sisjur/normas/Norma1.jsp?i=115368" TargetMode="External"/><Relationship Id="rId31" Type="http://schemas.openxmlformats.org/officeDocument/2006/relationships/hyperlink" Target="http://www.bogotajuridica.gov.co/sisjur/normas/Norma1.jsp?i=67103" TargetMode="External"/><Relationship Id="rId44" Type="http://schemas.openxmlformats.org/officeDocument/2006/relationships/hyperlink" Target="https://www.alcaldiabogota.gov.co/sisjur/normas/Norma1.jsp?i=17004&amp;dt=S" TargetMode="External"/><Relationship Id="rId52" Type="http://schemas.openxmlformats.org/officeDocument/2006/relationships/vmlDrawing" Target="../drawings/vmlDrawing1.vml"/><Relationship Id="rId4" Type="http://schemas.openxmlformats.org/officeDocument/2006/relationships/hyperlink" Target="https://www.alcaldiabogota.gov.co/sisjur/normas/Norma1.jsp?i=153903&amp;dt=S" TargetMode="External"/><Relationship Id="rId9" Type="http://schemas.openxmlformats.org/officeDocument/2006/relationships/hyperlink" Target="https://www.alcaldiabogota.gov.co/sisjur/normas/Norma1.jsp?i=155699&amp;dt=S" TargetMode="External"/><Relationship Id="rId14" Type="http://schemas.openxmlformats.org/officeDocument/2006/relationships/hyperlink" Target="https://www.procuraduria.gov.co/portal/media/file/20220930173207917.pdf"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www.alcaldiabogota.gov.co/sisjur/normas/Norma1.jsp?i=82445" TargetMode="External"/><Relationship Id="rId30" Type="http://schemas.openxmlformats.org/officeDocument/2006/relationships/hyperlink" Target="http://es.presidencia.gov.co/normativa/normativa/DECRETO%201499%20DEL%2011%20DE%20SEPTIEMBRE%20DE%202017.pdf" TargetMode="External"/><Relationship Id="rId35" Type="http://schemas.openxmlformats.org/officeDocument/2006/relationships/hyperlink" Target="https://www.alcaldiabogota.gov.co/sisjur/normas/Norma1.jsp?i=62515" TargetMode="External"/><Relationship Id="rId43" Type="http://schemas.openxmlformats.org/officeDocument/2006/relationships/hyperlink" Target="http://www.alcaldiabogota.gov.co/sisjur/normas/Norma1.jsp?i=22307" TargetMode="External"/><Relationship Id="rId48" Type="http://schemas.openxmlformats.org/officeDocument/2006/relationships/hyperlink" Target="http://www.bogotajuridica.gov.co/sisjur/normas/Norma1.jsp?i=304" TargetMode="External"/><Relationship Id="rId8" Type="http://schemas.openxmlformats.org/officeDocument/2006/relationships/hyperlink" Target="https://www.alcaldiabogota.gov.co/sisjur/normas/Norma1.jsp?dt=S&amp;i=55134" TargetMode="External"/><Relationship Id="rId51" Type="http://schemas.openxmlformats.org/officeDocument/2006/relationships/drawing" Target="../drawings/drawing1.xml"/><Relationship Id="rId3" Type="http://schemas.openxmlformats.org/officeDocument/2006/relationships/hyperlink" Target="https://www.alcaldiabogota.gov.co/sisjur/normas/Norma1.jsp?i=166780" TargetMode="External"/><Relationship Id="rId12" Type="http://schemas.openxmlformats.org/officeDocument/2006/relationships/hyperlink" Target="https://sisjur.bogotajuridica.gov.co/sisjur/normas/Norma1.jsp?i=138963" TargetMode="External"/><Relationship Id="rId17" Type="http://schemas.openxmlformats.org/officeDocument/2006/relationships/hyperlink" Target="https://colaboracion.dnp.gov.co/CDT/Conpes/Econ%C3%B3micos/4070.pdf" TargetMode="External"/><Relationship Id="rId25" Type="http://schemas.openxmlformats.org/officeDocument/2006/relationships/hyperlink" Target="https://dapre.presidencia.gov.co/normativa/normativa/LEY%202013%20DEL%2030%20DE%20DICIEMBRE%20DE%202019.pdf" TargetMode="External"/><Relationship Id="rId33" Type="http://schemas.openxmlformats.org/officeDocument/2006/relationships/hyperlink" Target="http://www.secretariasenado.gov.co/senado/basedoc/ley_1755_2015.html" TargetMode="External"/><Relationship Id="rId38" Type="http://schemas.openxmlformats.org/officeDocument/2006/relationships/hyperlink" Target="http://www.secretariasenado.gov.co/senado/basedoc/ley_1581_2012.html" TargetMode="External"/><Relationship Id="rId46" Type="http://schemas.openxmlformats.org/officeDocument/2006/relationships/hyperlink" Target="https://www.alcaldiabogota.gov.co/sisjur/normas/Norma1.jsp?i=4589" TargetMode="External"/><Relationship Id="rId20" Type="http://schemas.openxmlformats.org/officeDocument/2006/relationships/hyperlink" Target="https://www.funcionpublica.gov.co/eva/gestornormativo/norma.php?i=165113" TargetMode="External"/><Relationship Id="rId41" Type="http://schemas.openxmlformats.org/officeDocument/2006/relationships/hyperlink" Target="https://www.funcionpublica.gov.co/eva/gestornormativo/norma.php?i=43292" TargetMode="External"/><Relationship Id="rId54" Type="http://schemas.openxmlformats.org/officeDocument/2006/relationships/comments" Target="../comments1.xml"/><Relationship Id="rId1" Type="http://schemas.openxmlformats.org/officeDocument/2006/relationships/hyperlink" Target="https://www.alcaldiabogota.gov.co/sisjur/normas/Norma1.jsp?i=170877" TargetMode="External"/><Relationship Id="rId6" Type="http://schemas.openxmlformats.org/officeDocument/2006/relationships/hyperlink" Target="https://www.suin-juriscol.gov.co/viewDocument.asp?ruta=Decretos/30054344" TargetMode="External"/><Relationship Id="rId15" Type="http://schemas.openxmlformats.org/officeDocument/2006/relationships/hyperlink" Target="https://www.procuraduria.gov.co/portal/media/file/DIRECTIVA%202022%20ITA%2030%20DE%20AGOSTO%20DE%202022(1).pdf" TargetMode="External"/><Relationship Id="rId23" Type="http://schemas.openxmlformats.org/officeDocument/2006/relationships/hyperlink" Target="https://www.funcionpublica.gov.co/eva/gestornormativo/norma.php?i=140250" TargetMode="External"/><Relationship Id="rId28" Type="http://schemas.openxmlformats.org/officeDocument/2006/relationships/hyperlink" Target="https://www.alcaldiabogota.gov.co/sisjur/normas/Norma1.jsp?i=78551" TargetMode="External"/><Relationship Id="rId36" Type="http://schemas.openxmlformats.org/officeDocument/2006/relationships/hyperlink" Target="http://www.alcaldiabogota.gov.co/sisjur/normas/Norma1.jsp?i=59048" TargetMode="External"/><Relationship Id="rId49" Type="http://schemas.openxmlformats.org/officeDocument/2006/relationships/hyperlink" Target="https://www.alcaldiabogota.gov.co/sisjur/normas/Norma1.jsp?i=9027"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sjur.bogotajuridica.gov.co/sisjur/normas/Norma1.jsp?i=62152" TargetMode="External"/><Relationship Id="rId13" Type="http://schemas.openxmlformats.org/officeDocument/2006/relationships/hyperlink" Target="http://sisjur.bogotajuridica.gov.co/sisjur/normas/Norma1.jsp?i=53880" TargetMode="External"/><Relationship Id="rId18" Type="http://schemas.openxmlformats.org/officeDocument/2006/relationships/hyperlink" Target="https://www.usco.edu.co/archivosUsuarios/12/archivo_central/NORMATIVIDAD/22.%20Circular%20del%20AGN%20004%20de%202003%20Historias%20Laborales.pdf" TargetMode="External"/><Relationship Id="rId3" Type="http://schemas.openxmlformats.org/officeDocument/2006/relationships/hyperlink" Target="https://www.archivogeneral.gov.co/sites/default/files/Estructura_Web/5_Consulte/SalaDePrensa/Noticias/2020/CircularExterna001.pdf" TargetMode="External"/><Relationship Id="rId21" Type="http://schemas.openxmlformats.org/officeDocument/2006/relationships/drawing" Target="../drawings/drawing10.xml"/><Relationship Id="rId7" Type="http://schemas.openxmlformats.org/officeDocument/2006/relationships/hyperlink" Target="http://sisjur.bogotajuridica.gov.co/sisjur/normas/Norma1.jsp?i=62440" TargetMode="External"/><Relationship Id="rId12" Type="http://schemas.openxmlformats.org/officeDocument/2006/relationships/hyperlink" Target="http://sisjur.bogotajuridica.gov.co/sisjur/normas/Norma1.jsp?i=61834" TargetMode="External"/><Relationship Id="rId17" Type="http://schemas.openxmlformats.org/officeDocument/2006/relationships/hyperlink" Target="http://sisjur.bogotajuridica.gov.co/sisjur/normas/Norma1.jsp?i=22475" TargetMode="External"/><Relationship Id="rId2" Type="http://schemas.openxmlformats.org/officeDocument/2006/relationships/hyperlink" Target="https://www.funcionpublica.gov.co/eva/gestornormativo/norma.php?i=156590" TargetMode="External"/><Relationship Id="rId16" Type="http://schemas.openxmlformats.org/officeDocument/2006/relationships/hyperlink" Target="https://www.alcaldiabogota.gov.co/sisjur/normas/Norma1.jsp?i=50155" TargetMode="External"/><Relationship Id="rId20" Type="http://schemas.openxmlformats.org/officeDocument/2006/relationships/hyperlink" Target="http://sisjur.bogotajuridica.gov.co/sisjur/normas/Norma1.jsp?i=4276" TargetMode="External"/><Relationship Id="rId1" Type="http://schemas.openxmlformats.org/officeDocument/2006/relationships/hyperlink" Target="https://sisjur.bogotajuridica.gov.co/sisjur/normas/Norma1.jsp?i=154286" TargetMode="External"/><Relationship Id="rId6" Type="http://schemas.openxmlformats.org/officeDocument/2006/relationships/hyperlink" Target="http://sisjur.bogotajuridica.gov.co/sisjur/normas/Norma1.jsp?i=63004" TargetMode="External"/><Relationship Id="rId11" Type="http://schemas.openxmlformats.org/officeDocument/2006/relationships/hyperlink" Target="http://sisjur.bogotajuridica.gov.co/sisjur/normas/Norma1.jsp?i=57728" TargetMode="External"/><Relationship Id="rId24" Type="http://schemas.openxmlformats.org/officeDocument/2006/relationships/comments" Target="../comments5.xml"/><Relationship Id="rId5" Type="http://schemas.openxmlformats.org/officeDocument/2006/relationships/hyperlink" Target="http://sisjur.bogotajuridica.gov.co/sisjur/normas/Norma1.jsp?i=63817" TargetMode="External"/><Relationship Id="rId15" Type="http://schemas.openxmlformats.org/officeDocument/2006/relationships/hyperlink" Target="http://sisjur.bogotajuridica.gov.co/sisjur/normas/Norma1.jsp?i=50958" TargetMode="External"/><Relationship Id="rId23" Type="http://schemas.openxmlformats.org/officeDocument/2006/relationships/table" Target="../tables/table7.xml"/><Relationship Id="rId10" Type="http://schemas.openxmlformats.org/officeDocument/2006/relationships/hyperlink" Target="https://secretariageneral.gov.co/transparencia/marco-legal/normatividad/decreto-nacional-106-2015" TargetMode="External"/><Relationship Id="rId19" Type="http://schemas.openxmlformats.org/officeDocument/2006/relationships/hyperlink" Target="http://sisjur.bogotajuridica.gov.co/sisjur/normas/Norma1.jsp?i=4275" TargetMode="External"/><Relationship Id="rId4" Type="http://schemas.openxmlformats.org/officeDocument/2006/relationships/hyperlink" Target="http://sisjur.bogotajuridica.gov.co/sisjur/normas/Norma1.jsp?i=82128" TargetMode="External"/><Relationship Id="rId9" Type="http://schemas.openxmlformats.org/officeDocument/2006/relationships/hyperlink" Target="https://www.secretariajuridica.gov.co/transparencia/marco-legal/normatividad/decreto-1080-2015" TargetMode="External"/><Relationship Id="rId14" Type="http://schemas.openxmlformats.org/officeDocument/2006/relationships/hyperlink" Target="https://www.funcionpublica.gov.co/eva/gestornormativo/norma.php?i=50875" TargetMode="External"/><Relationship Id="rId22"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63644" TargetMode="External"/><Relationship Id="rId18" Type="http://schemas.openxmlformats.org/officeDocument/2006/relationships/hyperlink" Target="https://www.alcaldiabogota.gov.co/sisjur/normas/Norma1.jsp?i=45188&amp;dt=S" TargetMode="External"/><Relationship Id="rId26" Type="http://schemas.openxmlformats.org/officeDocument/2006/relationships/hyperlink" Target="http://sisjur.bogotajuridica.gov.co/sisjur/normas/Norma1.jsp?i=660" TargetMode="External"/><Relationship Id="rId21" Type="http://schemas.openxmlformats.org/officeDocument/2006/relationships/hyperlink" Target="https://www.alcaldiabogota.gov.co/sisjur/normas/Norma1.jsp?i=11024" TargetMode="External"/><Relationship Id="rId34" Type="http://schemas.openxmlformats.org/officeDocument/2006/relationships/hyperlink" Target="https://www.funcionpublica.gov.co/eva/gestornormativo/norma.php?i=77889" TargetMode="External"/><Relationship Id="rId7" Type="http://schemas.openxmlformats.org/officeDocument/2006/relationships/hyperlink" Target="http://sisjur.bogotajuridica.gov.co/sisjur/normas/Norma1.jsp?i=90298" TargetMode="External"/><Relationship Id="rId12" Type="http://schemas.openxmlformats.org/officeDocument/2006/relationships/hyperlink" Target="https://www.suin-juriscol.gov.co/viewDocument.asp?id=30027024" TargetMode="External"/><Relationship Id="rId17" Type="http://schemas.openxmlformats.org/officeDocument/2006/relationships/hyperlink" Target="http://sisjur.bogotajuridica.gov.co/sisjur/normas/Norma1.jsp?i=53825" TargetMode="External"/><Relationship Id="rId25" Type="http://schemas.openxmlformats.org/officeDocument/2006/relationships/hyperlink" Target="https://docplayer.es/14941678-Codigo-electrico-colombiano-norma-tecnica-colombiana-2050-ntc-2050.html" TargetMode="External"/><Relationship Id="rId33" Type="http://schemas.openxmlformats.org/officeDocument/2006/relationships/hyperlink" Target="https://es.slideshare.net/slideshow/norma-tecnica-colombiana-ntc1692-pdf-transporte/270322679" TargetMode="External"/><Relationship Id="rId38" Type="http://schemas.openxmlformats.org/officeDocument/2006/relationships/comments" Target="../comments6.xml"/><Relationship Id="rId2" Type="http://schemas.openxmlformats.org/officeDocument/2006/relationships/hyperlink" Target="https://fuga.gov.co/transparencia-y-acceso-a-la-informacion-publica/normativa/politicas-gestion-ambiental" TargetMode="External"/><Relationship Id="rId16" Type="http://schemas.openxmlformats.org/officeDocument/2006/relationships/hyperlink" Target="http://sisjur.bogotajuridica.gov.co/sisjur/normas/Norma1.jsp?i=94425" TargetMode="External"/><Relationship Id="rId20" Type="http://schemas.openxmlformats.org/officeDocument/2006/relationships/hyperlink" Target="https://archivo.minambiente.gov.co/images/AsuntosambientalesySectorialyUrbana/pdf/sostenibilidad_sectores_productivos/res_1023_280705_adopcion_general.pdf" TargetMode="External"/><Relationship Id="rId29" Type="http://schemas.openxmlformats.org/officeDocument/2006/relationships/hyperlink" Target="https://www.studocu.com/co/document/fundacion-universitaria-antonio-de-arevalo/catedra-unitecnrista-1/ntc-2503-mantenimiento-de-ascensores-y-escaleras-mecanicas-reglas-para-instrucciones-de-mantenimiento/80740051" TargetMode="External"/><Relationship Id="rId1" Type="http://schemas.openxmlformats.org/officeDocument/2006/relationships/hyperlink" Target="https://www.alcaldiabogota.gov.co/sisjur/normas/Norma1.jsp?i=153496" TargetMode="External"/><Relationship Id="rId6" Type="http://schemas.openxmlformats.org/officeDocument/2006/relationships/hyperlink" Target="http://sisjur.bogotajuridica.gov.co/sisjur/normas/Norma1.jsp?i=104052" TargetMode="External"/><Relationship Id="rId11" Type="http://schemas.openxmlformats.org/officeDocument/2006/relationships/hyperlink" Target="http://sisjur.bogotajuridica.gov.co/sisjur/normas/Norma1.jsp?i=71292" TargetMode="External"/><Relationship Id="rId24" Type="http://schemas.openxmlformats.org/officeDocument/2006/relationships/hyperlink" Target="https://sisjur.bogotajuridica.gov.co/sisjur/normas/Norma1.jsp?i=114357" TargetMode="External"/><Relationship Id="rId32" Type="http://schemas.openxmlformats.org/officeDocument/2006/relationships/hyperlink" Target="https://colaboracion.dnp.gov.co/CDT/Programa%20Nacional%20del%20Servicio%20al%20Ciudadano/NTC6047.pdf" TargetMode="External"/><Relationship Id="rId37" Type="http://schemas.openxmlformats.org/officeDocument/2006/relationships/table" Target="../tables/table8.xml"/><Relationship Id="rId5" Type="http://schemas.openxmlformats.org/officeDocument/2006/relationships/hyperlink" Target="https://sisjur.bogotajuridica.gov.co/sisjur/normas/Norma1.jsp?i=120880" TargetMode="External"/><Relationship Id="rId15" Type="http://schemas.openxmlformats.org/officeDocument/2006/relationships/hyperlink" Target="https://www.funcionpublica.gov.co/eva/gestornormativo/norma.php?i=77653" TargetMode="External"/><Relationship Id="rId23" Type="http://schemas.openxmlformats.org/officeDocument/2006/relationships/hyperlink" Target="http://sisjur.bogotajuridica.gov.co/sisjur/normas/Norma1.jsp?i=336" TargetMode="External"/><Relationship Id="rId28" Type="http://schemas.openxmlformats.org/officeDocument/2006/relationships/hyperlink" Target="https://www.asvascensores.com/wp/wp-content/uploads/2021/01/norma-ntc-5926-1.pdf" TargetMode="External"/><Relationship Id="rId36" Type="http://schemas.openxmlformats.org/officeDocument/2006/relationships/vmlDrawing" Target="../drawings/vmlDrawing6.vml"/><Relationship Id="rId10" Type="http://schemas.openxmlformats.org/officeDocument/2006/relationships/hyperlink" Target="https://www.alcaldiabogota.gov.co/sisjur/normas/Norma1.jsp?i=74622" TargetMode="External"/><Relationship Id="rId19" Type="http://schemas.openxmlformats.org/officeDocument/2006/relationships/hyperlink" Target="https://www.alcaldiabogota.gov.co/sisjur/normas/Norma1.jsp?i=33965" TargetMode="External"/><Relationship Id="rId31" Type="http://schemas.openxmlformats.org/officeDocument/2006/relationships/hyperlink" Target="https://www.alcaldiabogota.gov.co/sisjur/normas/Norma1.jsp?i=145984&amp;dt=S" TargetMode="External"/><Relationship Id="rId4" Type="http://schemas.openxmlformats.org/officeDocument/2006/relationships/hyperlink" Target="https://sisjur.bogotajuridica.gov.co/sisjur/normas/Norma1.jsp?i=116137" TargetMode="External"/><Relationship Id="rId9" Type="http://schemas.openxmlformats.org/officeDocument/2006/relationships/hyperlink" Target="https://www.alcaldiabogota.gov.co/sisjur/normas/Norma1.jsp?i=81088&amp;dt=S" TargetMode="External"/><Relationship Id="rId14" Type="http://schemas.openxmlformats.org/officeDocument/2006/relationships/hyperlink" Target="https://www.funcionpublica.gov.co/eva/gestornormativo/norma.php?i=78153" TargetMode="External"/><Relationship Id="rId22" Type="http://schemas.openxmlformats.org/officeDocument/2006/relationships/hyperlink" Target="https://www.studocu.com/bo/document/escuela-militar-de-ingenieria/fisica-3/ntc-5131-etiquetas-ambientales-tipo-i/17885278" TargetMode="External"/><Relationship Id="rId27" Type="http://schemas.openxmlformats.org/officeDocument/2006/relationships/hyperlink" Target="https://sisjur.bogotajuridica.gov.co/sisjur/normas/Norma1.jsp?i=154095" TargetMode="External"/><Relationship Id="rId30" Type="http://schemas.openxmlformats.org/officeDocument/2006/relationships/hyperlink" Target="https://www.funcionpublica.gov.co/eva/gestornormativo/norma.php?i=104832" TargetMode="External"/><Relationship Id="rId35" Type="http://schemas.openxmlformats.org/officeDocument/2006/relationships/drawing" Target="../drawings/drawing11.xml"/><Relationship Id="rId8" Type="http://schemas.openxmlformats.org/officeDocument/2006/relationships/hyperlink" Target="https://sisjur.bogotajuridica.gov.co/sisjur/normas/Norma1.jsp?i=82552" TargetMode="External"/><Relationship Id="rId3" Type="http://schemas.openxmlformats.org/officeDocument/2006/relationships/hyperlink" Target="https://www.minambiente.gov.co/wp-content/uploads/2022/08/Resolucion-0851-de-2022.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back.haciendabogota.gov.co/sites/default/files/documentos/Circular_5_ddt_%20pac_2023.pdf" TargetMode="External"/><Relationship Id="rId21" Type="http://schemas.openxmlformats.org/officeDocument/2006/relationships/hyperlink" Target="https://www.contaduria.gov.co/documents/20127/38135/INSTRUCTIVO+No.+002+DE+2022+Instructivo+de+cierre+2022+revisi%C3%B3n+24+de+noviembre+2022.pdf/b4180404-25e3-1725-ea95-9c3a3556be37" TargetMode="External"/><Relationship Id="rId42" Type="http://schemas.openxmlformats.org/officeDocument/2006/relationships/hyperlink" Target="http://www.contaduria.gov.co/documents/20127/36432/Res_159_2019.pdf/fc67e446-99a3-9bbe-a8aa-924be9d81c6b?t=1570113457417" TargetMode="External"/><Relationship Id="rId47"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63" Type="http://schemas.openxmlformats.org/officeDocument/2006/relationships/hyperlink" Target="https://www.funcionpublica.gov.co/eva/gestornormativo/norma.php?i=106394" TargetMode="External"/><Relationship Id="rId68" Type="http://schemas.openxmlformats.org/officeDocument/2006/relationships/drawing" Target="../drawings/drawing12.xml"/><Relationship Id="rId2"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16" Type="http://schemas.openxmlformats.org/officeDocument/2006/relationships/hyperlink" Target="https://www.contaduria.gov.co/resoluciones-2025?p_p_id=com_liferay_asset_publisher_web_portlet_AssetPublisherPortlet_INSTANCE_yzUX7eSdCkX9&amp;p_p_lifecycle=0&amp;p_p_state=normal&amp;p_p_mode=view&amp;_com_liferay_asset_publisher_web_portlet_AssetPublisherPortlet_INSTANCE_yzUX7eSdCkX9_redirect=%2Fresoluciones-2025&amp;_com_liferay_asset_publisher_web_portlet_AssetPublisherPortlet_INSTANCE_yzUX7eSdCkX9_delta=20&amp;p_r_p_resetCur=false&amp;_com_liferay_asset_publisher_web_portlet_AssetPublisherPortlet_INSTANCE_yzUX7eSdCkX9_cur=2" TargetMode="External"/><Relationship Id="rId29" Type="http://schemas.openxmlformats.org/officeDocument/2006/relationships/hyperlink" Target="https://www.haciendabogota.gov.co/es/normatividad/circular-ddt-no-7-del-19-de-agosto-de-2021" TargetMode="External"/><Relationship Id="rId11" Type="http://schemas.openxmlformats.org/officeDocument/2006/relationships/hyperlink" Target="https://back.haciendabogota.gov.co/sites/default/files/normatividad/circular-externa/28_30sep2023_CUD.pdf" TargetMode="External"/><Relationship Id="rId24" Type="http://schemas.openxmlformats.org/officeDocument/2006/relationships/hyperlink" Target="https://www.shd.gov.co/shd/sites/default/files/files/contabilidad/investigacion/Res_DDC_002_2sept2022_manual_cajas_menores.pdf" TargetMode="External"/><Relationship Id="rId32" Type="http://schemas.openxmlformats.org/officeDocument/2006/relationships/hyperlink" Target="https://www.contaduria.gov.co/documents/20127/2375773/RESOLUCI%C3%93N+036+DE+2021+-+Aplazamiento+EFE+ENT+Gob+%282021-ene%29+V4.pdf/09a0417a-27ab-abdb-047d-18a2b36a4969" TargetMode="External"/><Relationship Id="rId37" Type="http://schemas.openxmlformats.org/officeDocument/2006/relationships/hyperlink" Target="http://www.contaduria.gov.co/documents/20127/36432/Resol_441-2019.pdf/5ab03c6a-39f0-2d5c-0c2c-1c9aef522add?t=1578000524718" TargetMode="External"/><Relationship Id="rId40"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45" Type="http://schemas.openxmlformats.org/officeDocument/2006/relationships/hyperlink" Target="https://www.shd.gov.co/shd/sites/default/files/normatividad/16_24julio2018_Obligaciones_contingentes.pdf" TargetMode="External"/><Relationship Id="rId53" Type="http://schemas.openxmlformats.org/officeDocument/2006/relationships/hyperlink" Target="https://www.alcaldiabogota.gov.co/sisjur/normas/Norma1.jsp?i=67747" TargetMode="External"/><Relationship Id="rId58" Type="http://schemas.openxmlformats.org/officeDocument/2006/relationships/hyperlink" Target="https://www.alcaldiabogota.gov.co/sisjur/normas/Norma1.jsp?i=37339" TargetMode="External"/><Relationship Id="rId66" Type="http://schemas.openxmlformats.org/officeDocument/2006/relationships/hyperlink" Target="https://www.suin-juriscol.gov.co/viewDocument.asp?ruta=Decretos/30054519" TargetMode="External"/><Relationship Id="rId74" Type="http://schemas.openxmlformats.org/officeDocument/2006/relationships/table" Target="../tables/table13.xml"/><Relationship Id="rId5" Type="http://schemas.openxmlformats.org/officeDocument/2006/relationships/hyperlink" Target="https://back.haciendabogota.gov.co/sites/default/files/documento/direccion-distrital-de-presupuesto/presupuesto-y-ejecuci%C3%B3n-del-distrito/lineamientos-y-circulares/2024/Circular%20Externa%20No.%20DDP-000011%20del%2016%20de%20Agosto%20de%202024_2024EE273773O1.pdf" TargetMode="External"/><Relationship Id="rId61" Type="http://schemas.openxmlformats.org/officeDocument/2006/relationships/hyperlink" Target="https://www.funcionpublica.gov.co/eva/gestornormativo/norma.php?i=3771" TargetMode="External"/><Relationship Id="rId19" Type="http://schemas.openxmlformats.org/officeDocument/2006/relationships/hyperlink" Target="https://www.contaduria.gov.co/documents/20127/3881461/RESOLUCI%C3%93N+No.+340+DE+2022+-+Modific+CGC+Entidades+de+gobierno+para+la+firma.pdf/b5805963-dcec-748e-50b7-5893e55d2a47" TargetMode="External"/><Relationship Id="rId14" Type="http://schemas.openxmlformats.org/officeDocument/2006/relationships/hyperlink" Target="https://relatoria.blob.core.windows.net/$web/files/resoluciones/REG-ORG-0063-2023.PDF" TargetMode="External"/><Relationship Id="rId22" Type="http://schemas.openxmlformats.org/officeDocument/2006/relationships/hyperlink" Target="https://back.haciendabogota.gov.co/sites/default/files/normatividad/circular-8-2022-programacion-pagos-y-cierre-operaciones-tesoreria-2023.pdf" TargetMode="External"/><Relationship Id="rId27" Type="http://schemas.openxmlformats.org/officeDocument/2006/relationships/hyperlink" Target="https://www.dian.gov.co/normatividad/Normatividad/Resoluci%c3%b3n%20000124%20de%2028-10-2021.pdf" TargetMode="External"/><Relationship Id="rId30" Type="http://schemas.openxmlformats.org/officeDocument/2006/relationships/hyperlink" Target="https://www.alcaldiabogota.gov.co/sisjur/normas/Norma1.jsp?i=112838" TargetMode="External"/><Relationship Id="rId35" Type="http://schemas.openxmlformats.org/officeDocument/2006/relationships/hyperlink" Target="https://dapre.presidencia.gov.co/normativa/normativa/DECRETO%20678%20DEL%2020%20DE%20MAYO%20DE%202020.pdf" TargetMode="External"/><Relationship Id="rId43" Type="http://schemas.openxmlformats.org/officeDocument/2006/relationships/hyperlink" Target="http://www.contaduria.gov.co/documents/20127/36435/Res_386_2018.pdf/2f30b8d8-5dc4-2824-acc7-e2b6ba86827a?t=1558381950070" TargetMode="External"/><Relationship Id="rId48" Type="http://schemas.openxmlformats.org/officeDocument/2006/relationships/hyperlink" Target="http://www.shd.gov.co/shd/sites/default/files/normatividad/Resoluci%C3%B3n%20SDH-304%205-12-2017%20modifica%20Res243-16%20pagos%20electr%C3%B3nicos_0.pdf" TargetMode="External"/><Relationship Id="rId56" Type="http://schemas.openxmlformats.org/officeDocument/2006/relationships/hyperlink" Target="http://www.shd.gov.co/shd/sites/default/files/normatividad/Res_DDC_003_30dic2014_presentacion_informacion_contable.pdf" TargetMode="External"/><Relationship Id="rId64" Type="http://schemas.openxmlformats.org/officeDocument/2006/relationships/hyperlink" Target="http://www.secretariasenado.gov.co/senado/basedoc/estatuto_tributario.html" TargetMode="External"/><Relationship Id="rId69" Type="http://schemas.openxmlformats.org/officeDocument/2006/relationships/vmlDrawing" Target="../drawings/vmlDrawing7.vml"/><Relationship Id="rId8" Type="http://schemas.openxmlformats.org/officeDocument/2006/relationships/hyperlink" Target="https://back.haciendabogota.gov.co/sites/default/files/documento/direccion-distrital-de-presupuesto/presupuesto-y-ejecuci%C3%B3n-del-distrito/lineamientos-y-circulares/Circular%20Externa%20SDH-000001.pdf" TargetMode="External"/><Relationship Id="rId51" Type="http://schemas.openxmlformats.org/officeDocument/2006/relationships/hyperlink" Target="http://www.alcaldiabogota.gov.co/sisjur/normas/Norma1.jsp?dt=S&amp;i=76948" TargetMode="External"/><Relationship Id="rId72" Type="http://schemas.openxmlformats.org/officeDocument/2006/relationships/table" Target="../tables/table11.xml"/><Relationship Id="rId3" Type="http://schemas.openxmlformats.org/officeDocument/2006/relationships/hyperlink" Target="https://www.alcaldiabogota.gov.co/sisjur/normas/Norma1.jsp?i=170978" TargetMode="External"/><Relationship Id="rId12" Type="http://schemas.openxmlformats.org/officeDocument/2006/relationships/hyperlink" Target="https://www.contaduria.gov.co/documents/20127/5793072/RESOLUCI%C3%93N+No.+261+DE+2023.pdf/7bce90c5-b4df-d81c-2ec7-07585c7668a4" TargetMode="External"/><Relationship Id="rId17" Type="http://schemas.openxmlformats.org/officeDocument/2006/relationships/hyperlink" Target="http://sivicof.contraloriabogota.gov.co/TextosStormWeb/CE_003_2023.pdf" TargetMode="External"/><Relationship Id="rId25" Type="http://schemas.openxmlformats.org/officeDocument/2006/relationships/hyperlink" Target="https://www.contaduria.gov.co/documents/20127/3881461/RESOLUCI%C3%93N+No.+225+de+2022+FORMULARIO+COVID-19.pdf/a979b8b3-d7db-b458-1eee-6113181245a1" TargetMode="External"/><Relationship Id="rId33" Type="http://schemas.openxmlformats.org/officeDocument/2006/relationships/hyperlink" Target="http://www.secretariasenado.gov.co/senado/basedoc/ley_2024_2020.html" TargetMode="External"/><Relationship Id="rId38"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46"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59" Type="http://schemas.openxmlformats.org/officeDocument/2006/relationships/hyperlink" Target="http://www.alcaldiabogota.gov.co/sisjur/normas/Norma1.jsp?i=35446" TargetMode="External"/><Relationship Id="rId67" Type="http://schemas.openxmlformats.org/officeDocument/2006/relationships/hyperlink" Target="https://www.haciendabogota.gov.co/es/normatividad/circular-ddt-no004-2025-administracion-recaudo-recursos-de-terceros" TargetMode="External"/><Relationship Id="rId20" Type="http://schemas.openxmlformats.org/officeDocument/2006/relationships/hyperlink" Target="https://secretariageneral.gov.co/sites/default/files/documentos_mipg/2022-12/Documento%20Tecnico%20LA-FT.pdf" TargetMode="External"/><Relationship Id="rId41" Type="http://schemas.openxmlformats.org/officeDocument/2006/relationships/hyperlink" Target="https://www.alcaldiabogota.gov.co/sisjur/normas/Norma1.jsp?i=84837&amp;dt=S" TargetMode="External"/><Relationship Id="rId54" Type="http://schemas.openxmlformats.org/officeDocument/2006/relationships/hyperlink" Target="http://www.incp.org.co/Site/2016/info/archivos/resolucion-087-2016-contaduria.pdf" TargetMode="External"/><Relationship Id="rId62" Type="http://schemas.openxmlformats.org/officeDocument/2006/relationships/hyperlink" Target="http://www.alcaldiabogota.gov.co/sisjur/normas/Norma1.jsp?i=1693" TargetMode="External"/><Relationship Id="rId70" Type="http://schemas.openxmlformats.org/officeDocument/2006/relationships/table" Target="../tables/table9.xml"/><Relationship Id="rId75" Type="http://schemas.openxmlformats.org/officeDocument/2006/relationships/table" Target="../tables/table14.xml"/><Relationship Id="rId1" Type="http://schemas.openxmlformats.org/officeDocument/2006/relationships/hyperlink" Target="https://back.haciendabogota.gov.co/sites/default/files/documento/direccion-distrital-de-presupuesto/presupuesto-y-ejecuci%C3%B3n-del-distrito/lineamientos-y-circulares/2025/CIRCULAR%20SDH%20-%20000002%20DE%202025%20-%20Circular%20Plan%20de%20Austeridad%202025-2027%20-%2010.01.25.pdf" TargetMode="External"/><Relationship Id="rId6"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15" Type="http://schemas.openxmlformats.org/officeDocument/2006/relationships/hyperlink" Target="https://bogota.gov.co/sites/default/files/inline-files/resolucion-medios-magneticos-ica-2022-04042023.pdf" TargetMode="External"/><Relationship Id="rId23" Type="http://schemas.openxmlformats.org/officeDocument/2006/relationships/hyperlink" Target="https://back.haciendabogota.gov.co/sites/default/files/documento/direccion-distrital-de-tesoreria/PAC/Circulares/Circular%20No.%205-DDT-2022.pdf" TargetMode="External"/><Relationship Id="rId28" Type="http://schemas.openxmlformats.org/officeDocument/2006/relationships/hyperlink" Target="https://www.haciendabogota.gov.co/es/normatividad/circular-ddt-no-7-del-19-de-agosto-de-2021" TargetMode="External"/><Relationship Id="rId36" Type="http://schemas.openxmlformats.org/officeDocument/2006/relationships/hyperlink" Target="https://www.shd.gov.co/shd/sites/default/files/normatividad/20_17febrero_2020_Estampilla.pdf" TargetMode="External"/><Relationship Id="rId49" Type="http://schemas.openxmlformats.org/officeDocument/2006/relationships/hyperlink" Target="https://www.alcaldiabogota.gov.co/sisjur/normas/Norma1.jsp?i=74264" TargetMode="External"/><Relationship Id="rId57" Type="http://schemas.openxmlformats.org/officeDocument/2006/relationships/hyperlink" Target="http://sivicof.contraloriabogota.gov.co/TextosStormWeb/CE_002_2022.pdf" TargetMode="External"/><Relationship Id="rId10" Type="http://schemas.openxmlformats.org/officeDocument/2006/relationships/hyperlink" Target="https://www.funcionpublica.gov.co/eva/gestornormativo/norma.php?i=199883" TargetMode="External"/><Relationship Id="rId31" Type="http://schemas.openxmlformats.org/officeDocument/2006/relationships/hyperlink" Target="https://www.shd.gov.co/shd/sites/default/files/files/impuestos/resolucion_sdh_000265_de_2021_industria_y_comercio_CIIU4.pdf" TargetMode="External"/><Relationship Id="rId44" Type="http://schemas.openxmlformats.org/officeDocument/2006/relationships/hyperlink" Target="https://www.cancilleria.gov.co/sites/default/files/Normograma/docs/resolucion_contaduria_0349_2018.htm" TargetMode="External"/><Relationship Id="rId52" Type="http://schemas.openxmlformats.org/officeDocument/2006/relationships/hyperlink" Target="http://www.alcaldiabogota.gov.co/sisjur/normas/Norma1.jsp?i=69046" TargetMode="External"/><Relationship Id="rId60" Type="http://schemas.openxmlformats.org/officeDocument/2006/relationships/hyperlink" Target="https://www.alcaldiabogota.gov.co/sisjur/normas/Norma1.jsp?i=14847&amp;dt=S" TargetMode="External"/><Relationship Id="rId65" Type="http://schemas.openxmlformats.org/officeDocument/2006/relationships/hyperlink" Target="https://back.haciendabogota.gov.co/sites/default/files/documento/direccion-distrital-de-tesoreria/PAC/Circulares/Circular%20No.%205-DDT-2022.pdf" TargetMode="External"/><Relationship Id="rId73" Type="http://schemas.openxmlformats.org/officeDocument/2006/relationships/table" Target="../tables/table12.xml"/><Relationship Id="rId4" Type="http://schemas.openxmlformats.org/officeDocument/2006/relationships/hyperlink" Target="https://www.sdp.gov.co/sites/default/files/circular_07_2024_guiavf.pdf" TargetMode="External"/><Relationship Id="rId9"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Anexo1.pdf" TargetMode="External"/><Relationship Id="rId13" Type="http://schemas.openxmlformats.org/officeDocument/2006/relationships/hyperlink" Target="https://api.shd.gov.co/sites/default/files/normatividad/contable/SDJ2023/Circular%20DDT%204%20de%202023%20Lineamientos%20implementacio%CC%81%20final%20CUD.pdf" TargetMode="External"/><Relationship Id="rId18" Type="http://schemas.openxmlformats.org/officeDocument/2006/relationships/hyperlink" Target="http://../Downloads/CGN%20RESOL%20No.%20356%20DE%202022%20PUBLI%20TRIMESTRAL%20(5).pdf" TargetMode="External"/><Relationship Id="rId39"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34" Type="http://schemas.openxmlformats.org/officeDocument/2006/relationships/hyperlink" Target="https://www.alcaldiabogota.gov.co/sisjur/normas/Norma1.jsp?i=104165&amp;dt=S" TargetMode="External"/><Relationship Id="rId50" Type="http://schemas.openxmlformats.org/officeDocument/2006/relationships/hyperlink" Target="http://www.alcaldiabogota.gov.co/sisjur/normas/Norma1.jsp?i=71633" TargetMode="External"/><Relationship Id="rId55" Type="http://schemas.openxmlformats.org/officeDocument/2006/relationships/hyperlink" Target="https://www.contaduria.gov.co/documents/20127/36444/Res_%2B533.pdf/b513cc87-7726-04ab-02e4-8691544220c6?t=1558381851097" TargetMode="External"/><Relationship Id="rId76" Type="http://schemas.openxmlformats.org/officeDocument/2006/relationships/comments" Target="../comments7.xml"/><Relationship Id="rId7" Type="http://schemas.openxmlformats.org/officeDocument/2006/relationships/hyperlink" Target="https://www.alcaldiabogota.gov.co/sisjur/normas/Norma1.jsp?i=153088" TargetMode="External"/><Relationship Id="rId7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es.presidencia.gov.co/normativa/normativa/DECRETO%20415%20DEL%2007%20DE%20MARZO%20DE%202016.pdf" TargetMode="External"/><Relationship Id="rId18" Type="http://schemas.openxmlformats.org/officeDocument/2006/relationships/hyperlink" Target="https://www.alcaldiabogota.gov.co/sisjur/normas/Norma1.jsp?i=50214" TargetMode="External"/><Relationship Id="rId26" Type="http://schemas.openxmlformats.org/officeDocument/2006/relationships/hyperlink" Target="https://www.alcaldiabogota.gov.co/sisjur/normas/Norma1.jsp?i=4784" TargetMode="External"/><Relationship Id="rId3" Type="http://schemas.openxmlformats.org/officeDocument/2006/relationships/hyperlink" Target="https://mintic.gov.co/portal/715/articles-208739_recurso_1.pdf" TargetMode="External"/><Relationship Id="rId21" Type="http://schemas.openxmlformats.org/officeDocument/2006/relationships/hyperlink" Target="https://www.alcaldiabogota.gov.co/sisjur/normas/Norma1.jsp?i=36913" TargetMode="External"/><Relationship Id="rId34" Type="http://schemas.openxmlformats.org/officeDocument/2006/relationships/comments" Target="../comments8.xml"/><Relationship Id="rId7" Type="http://schemas.openxmlformats.org/officeDocument/2006/relationships/hyperlink" Target="https://www.alcaldiabogota.gov.co/sisjur/normas/Norma1.jsp?i=120303" TargetMode="External"/><Relationship Id="rId12" Type="http://schemas.openxmlformats.org/officeDocument/2006/relationships/hyperlink" Target="http://www.secretariasenado.gov.co/senado/basedoc/ley_1273_2009.html"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hyperlink" Target="https://www.alcaldiabogota.gov.co/sisjur/normas/Norma1.jsp?i=17424" TargetMode="External"/><Relationship Id="rId33" Type="http://schemas.openxmlformats.org/officeDocument/2006/relationships/table" Target="../tables/table15.xml"/><Relationship Id="rId2" Type="http://schemas.openxmlformats.org/officeDocument/2006/relationships/hyperlink" Target="https://syeconsultoress.wordpress.com/wp-content/uploads/2018/09/ntc-5722-continuidad-de-negocios.pdf" TargetMode="External"/><Relationship Id="rId16" Type="http://schemas.openxmlformats.org/officeDocument/2006/relationships/hyperlink" Target="https://www.alcaldiabogota.gov.co/sisjur/normas/Norma1.jsp?i=60596" TargetMode="External"/><Relationship Id="rId20" Type="http://schemas.openxmlformats.org/officeDocument/2006/relationships/hyperlink" Target="https://www.alcaldiabogota.gov.co/sisjur/normas/Norma1.jsp?i=38743" TargetMode="External"/><Relationship Id="rId29" Type="http://schemas.openxmlformats.org/officeDocument/2006/relationships/hyperlink" Target="https://2019.serviciocivil.gov.co/sites/default/files/marco-legal/2006_03_22_NTC-ISO-IEC%2027001.pdf" TargetMode="External"/><Relationship Id="rId1" Type="http://schemas.openxmlformats.org/officeDocument/2006/relationships/hyperlink" Target="https://www.icontec.org/eval_conformidad/certificacion-iso-223012019-sistemas-de-gestion-de-continuidad-de-negocio/" TargetMode="External"/><Relationship Id="rId6" Type="http://schemas.openxmlformats.org/officeDocument/2006/relationships/hyperlink" Target="https://www.mintic.gov.co/portal/715/articles-198952_resolucion_00460_2022.pdf" TargetMode="External"/><Relationship Id="rId11" Type="http://schemas.openxmlformats.org/officeDocument/2006/relationships/hyperlink" Target="https://www.alcaldiabogota.gov.co/sisjur/normas/Norma1.jsp?i=84876" TargetMode="External"/><Relationship Id="rId24" Type="http://schemas.openxmlformats.org/officeDocument/2006/relationships/hyperlink" Target="https://www.alcaldiabogota.gov.co/sisjur/normas/Norma1.jsp?i=23574" TargetMode="External"/><Relationship Id="rId32" Type="http://schemas.openxmlformats.org/officeDocument/2006/relationships/vmlDrawing" Target="../drawings/vmlDrawing8.vml"/><Relationship Id="rId5" Type="http://schemas.openxmlformats.org/officeDocument/2006/relationships/hyperlink" Target="https://www.funcionpublica.gov.co/eva/gestornormativo/norma.php?i=179446" TargetMode="External"/><Relationship Id="rId15" Type="http://schemas.openxmlformats.org/officeDocument/2006/relationships/hyperlink" Target="https://www.suin-juriscol.gov.co/viewDocument.asp?id=30019935" TargetMode="External"/><Relationship Id="rId23" Type="http://schemas.openxmlformats.org/officeDocument/2006/relationships/hyperlink" Target="https://www.alcaldiabogota.gov.co/sisjur/normas/Norma1.jsp?i=28134" TargetMode="External"/><Relationship Id="rId28" Type="http://schemas.openxmlformats.org/officeDocument/2006/relationships/hyperlink" Target="https://minciencias.gov.co/sites/default/files/upload/reglamentacion/decreto-393-1991.pdf" TargetMode="External"/><Relationship Id="rId10" Type="http://schemas.openxmlformats.org/officeDocument/2006/relationships/hyperlink" Target="https://www.alcaldiabogota.gov.co/sisjur/normas/Norma1.jsp?i=98525" TargetMode="External"/><Relationship Id="rId19" Type="http://schemas.openxmlformats.org/officeDocument/2006/relationships/hyperlink" Target="https://www.funcionpublica.gov.co/eva/gestornormativo/norma.php?i=49981" TargetMode="External"/><Relationship Id="rId31" Type="http://schemas.openxmlformats.org/officeDocument/2006/relationships/drawing" Target="../drawings/drawing13.xml"/><Relationship Id="rId4" Type="http://schemas.openxmlformats.org/officeDocument/2006/relationships/hyperlink" Target="https://www.alcaldiabogota.gov.co/sisjur/normas/Norma1.jsp?i=121646" TargetMode="External"/><Relationship Id="rId9" Type="http://schemas.openxmlformats.org/officeDocument/2006/relationships/hyperlink" Target="https://www.alcaldiabogota.gov.co/sisjur/normas/Norma1.jsp?i=105193" TargetMode="External"/><Relationship Id="rId14" Type="http://schemas.openxmlformats.org/officeDocument/2006/relationships/hyperlink" Target="https://www.funcionpublica.gov.co/eva/gestornormativo/norma.php?i=73593" TargetMode="External"/><Relationship Id="rId22" Type="http://schemas.openxmlformats.org/officeDocument/2006/relationships/hyperlink" Target="https://www.alcaldiabogota.gov.co/sisjur/normas/Norma1.jsp?i=32514" TargetMode="External"/><Relationship Id="rId27" Type="http://schemas.openxmlformats.org/officeDocument/2006/relationships/hyperlink" Target="http://sisjur.bogotajuridica.gov.co/sisjur/normas/Norma1.jsp?i=4813" TargetMode="External"/><Relationship Id="rId30" Type="http://schemas.openxmlformats.org/officeDocument/2006/relationships/hyperlink" Target="http://www.secretariasenado.gov.co/senado/basedoc/ley_2502_2025.html" TargetMode="External"/><Relationship Id="rId8" Type="http://schemas.openxmlformats.org/officeDocument/2006/relationships/hyperlink" Target="https://www.apccolombia.gov.co/sites/default/files/2021-03/16124320%20%281%29%20%282%29.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actosadministrativos.ramajudicial.gov.co/GetFile.ashx?url=%7E%2FApp_Data%2FUpload%2FA-11840.pdf" TargetMode="External"/><Relationship Id="rId21" Type="http://schemas.openxmlformats.org/officeDocument/2006/relationships/hyperlink" Target="https://www.funcionpublica.gov.co/eva/gestornormativo/norma_pdf.php?i=175147" TargetMode="External"/><Relationship Id="rId42" Type="http://schemas.openxmlformats.org/officeDocument/2006/relationships/hyperlink" Target="https://actosadministrativos.ramajudicial.gov.co/GetFile.ashx?url=%7E%2FApp_Data%2FUpload%2FPCSJA20-11567.pdf" TargetMode="External"/><Relationship Id="rId47" Type="http://schemas.openxmlformats.org/officeDocument/2006/relationships/hyperlink" Target="https://dapre.presidencia.gov.co/normativa/normativa/Decreto-491-28-marzo-2020.pdf" TargetMode="External"/><Relationship Id="rId63" Type="http://schemas.openxmlformats.org/officeDocument/2006/relationships/hyperlink" Target="http://www.secretariasenado.gov.co/senado/basedoc/ley_1508_2012.html" TargetMode="External"/><Relationship Id="rId68" Type="http://schemas.openxmlformats.org/officeDocument/2006/relationships/hyperlink" Target="https://www.alcaldiabogota.gov.co/sisjur/normas/Norma1.jsp?i=36199" TargetMode="External"/><Relationship Id="rId84" Type="http://schemas.openxmlformats.org/officeDocument/2006/relationships/hyperlink" Target="http://www.secretariasenado.gov.co/senado/basedoc/ley_0599_2000.html" TargetMode="External"/><Relationship Id="rId89" Type="http://schemas.openxmlformats.org/officeDocument/2006/relationships/hyperlink" Target="https://www.alcaldiabogota.gov.co/sisjur/normas/Norma1.jsp?i=338&amp;dt=S" TargetMode="External"/><Relationship Id="rId16" Type="http://schemas.openxmlformats.org/officeDocument/2006/relationships/hyperlink" Target="https://www.funcionpublica.gov.co/eva/gestornormativo/norma.php?i=184707" TargetMode="External"/><Relationship Id="rId107" Type="http://schemas.openxmlformats.org/officeDocument/2006/relationships/vmlDrawing" Target="../drawings/vmlDrawing9.vml"/><Relationship Id="rId11" Type="http://schemas.openxmlformats.org/officeDocument/2006/relationships/hyperlink" Target="https://www.funcionpublica.gov.co/eva/gestornormativo/norma.php?i=188166" TargetMode="External"/><Relationship Id="rId32" Type="http://schemas.openxmlformats.org/officeDocument/2006/relationships/hyperlink" Target="https://www.funcionpublica.gov.co/eva/gestornormativo/norma.php?i=162326" TargetMode="External"/><Relationship Id="rId37" Type="http://schemas.openxmlformats.org/officeDocument/2006/relationships/hyperlink" Target="https://www.funcionpublica.gov.co/eva/gestornormativo/norma.php?i=160966" TargetMode="External"/><Relationship Id="rId53" Type="http://schemas.openxmlformats.org/officeDocument/2006/relationships/hyperlink" Target="https://www.alcaldiabogota.gov.co/sisjur/normas/Norma1.jsp?i=80062" TargetMode="External"/><Relationship Id="rId58" Type="http://schemas.openxmlformats.org/officeDocument/2006/relationships/hyperlink" Target="https://www.alcaldiabogota.gov.co/sisjur/normas/Norma1.jsp?dt=S&amp;i=62518" TargetMode="External"/><Relationship Id="rId74" Type="http://schemas.openxmlformats.org/officeDocument/2006/relationships/hyperlink" Target="https://www.funcionpublica.gov.co/eva/gestornormativo/norma.php?i=18232" TargetMode="External"/><Relationship Id="rId79" Type="http://schemas.openxmlformats.org/officeDocument/2006/relationships/hyperlink" Target="http://www.suin-juriscol.gov.co/viewDocument.asp?ruta=DirectivasP/30021435" TargetMode="External"/><Relationship Id="rId102" Type="http://schemas.openxmlformats.org/officeDocument/2006/relationships/hyperlink" Target="http://www.bogotajuridica.gov.co/sisjur/normas/Norma1.jsp?i=41102" TargetMode="External"/><Relationship Id="rId5" Type="http://schemas.openxmlformats.org/officeDocument/2006/relationships/hyperlink" Target="https://www.alcaldiabogota.gov.co/sisjur/normas/Norma1.jsp?i=136840" TargetMode="External"/><Relationship Id="rId90" Type="http://schemas.openxmlformats.org/officeDocument/2006/relationships/hyperlink" Target="https://www.alcaldiabogota.gov.co/sisjur/normas/Norma1.jsp?i=6548" TargetMode="External"/><Relationship Id="rId95" Type="http://schemas.openxmlformats.org/officeDocument/2006/relationships/hyperlink" Target="http://www.bogotajuridica.gov.co/sisjur/normas/Norma1.jsp?i=321" TargetMode="External"/><Relationship Id="rId22" Type="http://schemas.openxmlformats.org/officeDocument/2006/relationships/hyperlink" Target="https://www.funcionpublica.gov.co/eva/gestornormativo/norma.php?i=174039" TargetMode="External"/><Relationship Id="rId27" Type="http://schemas.openxmlformats.org/officeDocument/2006/relationships/hyperlink" Target="https://dapre.presidencia.gov.co/normativa/normativa/LEY%202097%20DEL%2002%20DE%20JULIO%20DE%202021.pdf" TargetMode="External"/><Relationship Id="rId43" Type="http://schemas.openxmlformats.org/officeDocument/2006/relationships/hyperlink" Target="https://dapre.presidencia.gov.co/normativa/normativa/DECRETO%20806%20DEL%204%20DE%20JUNIO%20DE%202020.pdf" TargetMode="External"/><Relationship Id="rId48" Type="http://schemas.openxmlformats.org/officeDocument/2006/relationships/hyperlink" Target="https://www.funcionpublica.gov.co/eva/gestornormativo/norma_pdf.php?i=110594" TargetMode="External"/><Relationship Id="rId64" Type="http://schemas.openxmlformats.org/officeDocument/2006/relationships/hyperlink" Target="https://www.alcaldiabogota.gov.co/sisjur/normas/Norma1.jsp?i=44643&amp;dt=S" TargetMode="External"/><Relationship Id="rId69" Type="http://schemas.openxmlformats.org/officeDocument/2006/relationships/hyperlink" Target="https://www.alcaldiabogota.gov.co/sisjur/normas/Norma1.jsp?i=34710" TargetMode="External"/><Relationship Id="rId80" Type="http://schemas.openxmlformats.org/officeDocument/2006/relationships/hyperlink" Target="https://www.alcaldiabogota.gov.co/sisjur/normas/Norma1.jsp?i=15057&amp;dt=S" TargetMode="External"/><Relationship Id="rId85" Type="http://schemas.openxmlformats.org/officeDocument/2006/relationships/hyperlink" Target="https://www.alcaldiabogota.gov.co/sisjur/normas/Norma1.jsp?i=5230&amp;dt=S" TargetMode="External"/><Relationship Id="rId12" Type="http://schemas.openxmlformats.org/officeDocument/2006/relationships/hyperlink" Target="https://www.funcionpublica.gov.co/eva/gestornormativo/norma.php?i=184707" TargetMode="External"/><Relationship Id="rId17" Type="http://schemas.openxmlformats.org/officeDocument/2006/relationships/hyperlink" Target="https://www.funcionpublica.gov.co/eva/gestornormativo/norma.php?i=175606" TargetMode="External"/><Relationship Id="rId33" Type="http://schemas.openxmlformats.org/officeDocument/2006/relationships/hyperlink" Target="https://www.funcionpublica.gov.co/eva/gestornormativo/norma.php?i=161571" TargetMode="External"/><Relationship Id="rId38" Type="http://schemas.openxmlformats.org/officeDocument/2006/relationships/hyperlink" Target="https://www.funcionpublica.gov.co/eva/gestornormativo/norma.php?i=143459" TargetMode="External"/><Relationship Id="rId59" Type="http://schemas.openxmlformats.org/officeDocument/2006/relationships/hyperlink" Target="https://www.funcionpublica.gov.co/eva/gestornormativo/norma.php?i=74174" TargetMode="External"/><Relationship Id="rId103" Type="http://schemas.openxmlformats.org/officeDocument/2006/relationships/hyperlink" Target="http://www.secretariasenado.gov.co/senado/basedoc/codigo_civil.html" TargetMode="External"/><Relationship Id="rId108" Type="http://schemas.openxmlformats.org/officeDocument/2006/relationships/table" Target="../tables/table16.xml"/><Relationship Id="rId54" Type="http://schemas.openxmlformats.org/officeDocument/2006/relationships/hyperlink" Target="https://www.funcionpublica.gov.co/eva/gestornormativo/norma.php?i=84899" TargetMode="External"/><Relationship Id="rId70" Type="http://schemas.openxmlformats.org/officeDocument/2006/relationships/hyperlink" Target="http://www.bogotajuridica.gov.co/sisjur/normas/Norma1.jsp?i=34488" TargetMode="External"/><Relationship Id="rId75" Type="http://schemas.openxmlformats.org/officeDocument/2006/relationships/hyperlink" Target="https://www.alcaldiabogota.gov.co/sisjur/normas/Norma1.jsp?i=17004&amp;dt=S" TargetMode="External"/><Relationship Id="rId91" Type="http://schemas.openxmlformats.org/officeDocument/2006/relationships/hyperlink" Target="https://www.alcaldiabogota.gov.co/sisjur/normas/Norma1.jsp?i=1333&amp;dt=S" TargetMode="External"/><Relationship Id="rId96" Type="http://schemas.openxmlformats.org/officeDocument/2006/relationships/hyperlink" Target="http://www.bogotajuridica.gov.co/sisjur/normas/Norma1.jsp?i=304" TargetMode="External"/><Relationship Id="rId1" Type="http://schemas.openxmlformats.org/officeDocument/2006/relationships/hyperlink" Target="https://www.alcaldiabogota.gov.co/sisjur/normas/Norma1.jsp?i=159657" TargetMode="External"/><Relationship Id="rId6" Type="http://schemas.openxmlformats.org/officeDocument/2006/relationships/hyperlink" Target="https://sisjur.bogotajuridica.gov.co/sisjur/normas/Norma1.jsp?i=138963" TargetMode="External"/><Relationship Id="rId15" Type="http://schemas.openxmlformats.org/officeDocument/2006/relationships/hyperlink" Target="https://www.funcionpublica.gov.co/eva/gestornormativo/norma.php?i=111914" TargetMode="External"/><Relationship Id="rId23" Type="http://schemas.openxmlformats.org/officeDocument/2006/relationships/hyperlink" Target="https://www.funcionpublica.gov.co/eva/gestornormativo/norma.php?i=173787" TargetMode="External"/><Relationship Id="rId28" Type="http://schemas.openxmlformats.org/officeDocument/2006/relationships/hyperlink" Target="https://www.funcionpublica.gov.co/eva/gestornormativo/norma.php?i=165113" TargetMode="External"/><Relationship Id="rId36" Type="http://schemas.openxmlformats.org/officeDocument/2006/relationships/hyperlink" Target="https://www.funcionpublica.gov.co/eva/gestornormativo/norma.php?i=156590" TargetMode="External"/><Relationship Id="rId49" Type="http://schemas.openxmlformats.org/officeDocument/2006/relationships/hyperlink" Target="https://xperta.legis.co/visor/legcol/legcol_d3108d1860fd4810900e59137a2f21b1/coleccion-de-legislacion-colombiana/resolucion-133-de-marzo-19-de-2020" TargetMode="External"/><Relationship Id="rId57" Type="http://schemas.openxmlformats.org/officeDocument/2006/relationships/hyperlink" Target="https://www.alcaldiabogota.gov.co/sisjur/normas/Norma1.jsp?i=71552" TargetMode="External"/><Relationship Id="rId106" Type="http://schemas.openxmlformats.org/officeDocument/2006/relationships/drawing" Target="../drawings/drawing14.xml"/><Relationship Id="rId10" Type="http://schemas.openxmlformats.org/officeDocument/2006/relationships/hyperlink" Target="https://www.funcionpublica.gov.co/eva/gestornormativo/norma.php?i=191407" TargetMode="External"/><Relationship Id="rId31" Type="http://schemas.openxmlformats.org/officeDocument/2006/relationships/hyperlink" Target="https://dapre.presidencia.gov.co/normativa/normativa/DECRETO%20579%20DEL%2031%20DE%20MAYO%20DE%202021.pdf" TargetMode="External"/><Relationship Id="rId44" Type="http://schemas.openxmlformats.org/officeDocument/2006/relationships/hyperlink" Target="https://dapre.presidencia.gov.co/normativa/normativa/DECRETO%20564%20DEL%2015%20DE%20ABRIL%20DE%202020.pdf" TargetMode="External"/><Relationship Id="rId52" Type="http://schemas.openxmlformats.org/officeDocument/2006/relationships/hyperlink" Target="https://www.funcionpublica.gov.co/eva/gestornormativo/norma.php?i=90324" TargetMode="External"/><Relationship Id="rId60" Type="http://schemas.openxmlformats.org/officeDocument/2006/relationships/hyperlink" Target="https://www.funcionpublica.gov.co/eva/gestornormativo/norma.php?i=56882" TargetMode="External"/><Relationship Id="rId65" Type="http://schemas.openxmlformats.org/officeDocument/2006/relationships/hyperlink" Target="http://www.bogotajuridica.gov.co/sisjur/normas/Norma1.jsp?i=43292" TargetMode="External"/><Relationship Id="rId73" Type="http://schemas.openxmlformats.org/officeDocument/2006/relationships/hyperlink" Target="https://www.alcaldiabogota.gov.co/sisjur/normas/Norma1.jsp?i=18718&amp;dt=S" TargetMode="External"/><Relationship Id="rId78" Type="http://schemas.openxmlformats.org/officeDocument/2006/relationships/hyperlink" Target="https://www.funcionpublica.gov.co/eva/gestornormativo/norma.php?i=8788" TargetMode="External"/><Relationship Id="rId81" Type="http://schemas.openxmlformats.org/officeDocument/2006/relationships/hyperlink" Target="https://www.alcaldiabogota.gov.co/sisjur/normas/Norma1.jsp?i=4734&amp;dt=S" TargetMode="External"/><Relationship Id="rId86" Type="http://schemas.openxmlformats.org/officeDocument/2006/relationships/hyperlink" Target="https://www.alcaldiabogota.gov.co/sisjur/normas/Norma1.jsp?i=186&amp;dt=S" TargetMode="External"/><Relationship Id="rId94" Type="http://schemas.openxmlformats.org/officeDocument/2006/relationships/hyperlink" Target="http://www.bogotajuridica.gov.co/sisjur/normas/Norma1.jsp?i=1208" TargetMode="External"/><Relationship Id="rId99" Type="http://schemas.openxmlformats.org/officeDocument/2006/relationships/hyperlink" Target="http://www.bogotajuridica.gov.co/sisjur/normas/Norma1.jsp?i=4125" TargetMode="External"/><Relationship Id="rId101" Type="http://schemas.openxmlformats.org/officeDocument/2006/relationships/hyperlink" Target="http://www.bogotajuridica.gov.co/sisjur/normas/Norma1.jsp?i=276" TargetMode="External"/><Relationship Id="rId4" Type="http://schemas.openxmlformats.org/officeDocument/2006/relationships/hyperlink" Target="https://vlex.com.co/vid/concepto-n-c-116-1047532851?utm_source=chatgpt.com" TargetMode="External"/><Relationship Id="rId9" Type="http://schemas.openxmlformats.org/officeDocument/2006/relationships/hyperlink" Target="https://www.funcionpublica.gov.co/eva/gestornormativo/norma.php?i=191686" TargetMode="External"/><Relationship Id="rId13" Type="http://schemas.openxmlformats.org/officeDocument/2006/relationships/hyperlink" Target="https://www.funcionpublica.gov.co/eva/gestornormativo/norma.php?i=187626" TargetMode="External"/><Relationship Id="rId18" Type="http://schemas.openxmlformats.org/officeDocument/2006/relationships/hyperlink" Target="https://www.funcionpublica.gov.co/eva/gestornormativo/norma.php?i=175906" TargetMode="External"/><Relationship Id="rId39" Type="http://schemas.openxmlformats.org/officeDocument/2006/relationships/hyperlink" Target="https://actosadministrativos.ramajudicial.gov.co/web/Acto%20Administrativo/Default.aspx?ID=14243" TargetMode="External"/><Relationship Id="rId109" Type="http://schemas.openxmlformats.org/officeDocument/2006/relationships/comments" Target="../comments9.xml"/><Relationship Id="rId34" Type="http://schemas.openxmlformats.org/officeDocument/2006/relationships/hyperlink" Target="https://www.funcionpublica.gov.co/eva/gestornormativo/norma.php?i=161266" TargetMode="External"/><Relationship Id="rId50" Type="http://schemas.openxmlformats.org/officeDocument/2006/relationships/hyperlink" Target="https://www.funcionpublica.gov.co/eva/gestornormativo/norma.php?i=110334" TargetMode="External"/><Relationship Id="rId55" Type="http://schemas.openxmlformats.org/officeDocument/2006/relationships/hyperlink" Target="https://www.alcaldiabogota.gov.co/sisjur/normas/Norma1.jsp?i=63003&amp;dt=S" TargetMode="External"/><Relationship Id="rId76" Type="http://schemas.openxmlformats.org/officeDocument/2006/relationships/hyperlink" Target="http://www.secretariasenado.gov.co/senado/basedoc/ley_0906_2004.html" TargetMode="External"/><Relationship Id="rId97" Type="http://schemas.openxmlformats.org/officeDocument/2006/relationships/hyperlink" Target="https://www.alcaldiabogota.gov.co/sisjur/normas/Norma1.jsp?i=6061" TargetMode="External"/><Relationship Id="rId104" Type="http://schemas.openxmlformats.org/officeDocument/2006/relationships/hyperlink" Target="https://www.funcionpublica.gov.co/eva/gestornormativo/norma.php?i=273496" TargetMode="External"/><Relationship Id="rId7" Type="http://schemas.openxmlformats.org/officeDocument/2006/relationships/hyperlink" Target="https://www.alcaldiabogota.gov.co/sisjur/normas/Norma1.jsp?i=136557" TargetMode="External"/><Relationship Id="rId71" Type="http://schemas.openxmlformats.org/officeDocument/2006/relationships/hyperlink" Target="https://www.alcaldiabogota.gov.co/sisjur/normas/Norma1.jsp?i=25678" TargetMode="External"/><Relationship Id="rId92" Type="http://schemas.openxmlformats.org/officeDocument/2006/relationships/hyperlink" Target="https://www.alcaldiabogota.gov.co/sisjur/normas/Norma1.jsp?i=1533&amp;dt=S" TargetMode="External"/><Relationship Id="rId2" Type="http://schemas.openxmlformats.org/officeDocument/2006/relationships/hyperlink" Target="https://www.alcaldiabogota.gov.co/sisjur/normas/Norma1.jsp?i=159403" TargetMode="External"/><Relationship Id="rId29" Type="http://schemas.openxmlformats.org/officeDocument/2006/relationships/hyperlink" Target="https://www.funcionpublica.gov.co/eva/gestornormativo/norma.php?i=164810" TargetMode="External"/><Relationship Id="rId24" Type="http://schemas.openxmlformats.org/officeDocument/2006/relationships/hyperlink" Target="https://www.funcionpublica.gov.co/eva/gestornormativo/norma.php?i=172455" TargetMode="External"/><Relationship Id="rId40" Type="http://schemas.openxmlformats.org/officeDocument/2006/relationships/hyperlink" Target="https://www.funcionpublica.gov.co/eva/gestornormativo/norma.php?i=136375" TargetMode="External"/><Relationship Id="rId45" Type="http://schemas.openxmlformats.org/officeDocument/2006/relationships/hyperlink" Target="https://www.funcionpublica.gov.co/eva/gestornormativo/norma.php?i=111914" TargetMode="External"/><Relationship Id="rId66" Type="http://schemas.openxmlformats.org/officeDocument/2006/relationships/hyperlink" Target="https://www.alcaldiabogota.gov.co/sisjur/normas/Norma1.jsp?i=41249" TargetMode="External"/><Relationship Id="rId87" Type="http://schemas.openxmlformats.org/officeDocument/2006/relationships/hyperlink" Target="https://www.alcaldiabogota.gov.co/sisjur/normas/Norma1.jsp?i=188&amp;dt=S" TargetMode="External"/><Relationship Id="rId61" Type="http://schemas.openxmlformats.org/officeDocument/2006/relationships/hyperlink" Target="https://www.alcaldiabogota.gov.co/sisjur/normas/Norma1.jsp?i=48425&amp;dt=S" TargetMode="External"/><Relationship Id="rId82" Type="http://schemas.openxmlformats.org/officeDocument/2006/relationships/hyperlink" Target="https://www.alcaldiabogota.gov.co/sisjur/normas/Norma1.jsp?i=4164" TargetMode="External"/><Relationship Id="rId19" Type="http://schemas.openxmlformats.org/officeDocument/2006/relationships/hyperlink" Target="https://www.funcionpublica.gov.co/eva/gestornormativo/norma.php?i=175406" TargetMode="External"/><Relationship Id="rId14" Type="http://schemas.openxmlformats.org/officeDocument/2006/relationships/hyperlink" Target="https://www.funcionpublica.gov.co/eva/gestornormativo/norma.php?i=187246" TargetMode="External"/><Relationship Id="rId30" Type="http://schemas.openxmlformats.org/officeDocument/2006/relationships/hyperlink" Target="https://www.funcionpublica.gov.co/eva/gestornormativo/norma.php?i=164627" TargetMode="External"/><Relationship Id="rId35" Type="http://schemas.openxmlformats.org/officeDocument/2006/relationships/hyperlink" Target="https://www.funcionpublica.gov.co/eva/gestornormativo/norma.php?i=160961" TargetMode="External"/><Relationship Id="rId56" Type="http://schemas.openxmlformats.org/officeDocument/2006/relationships/hyperlink" Target="https://www.funcionpublica.gov.co/eva/gestornormativo/norma.php?i=65335" TargetMode="External"/><Relationship Id="rId77" Type="http://schemas.openxmlformats.org/officeDocument/2006/relationships/hyperlink" Target="https://www.copnia.gov.co/nuestra-entidad/normatividad/ley-842-de-2003" TargetMode="External"/><Relationship Id="rId100" Type="http://schemas.openxmlformats.org/officeDocument/2006/relationships/hyperlink" Target="https://www.alcaldiabogota.gov.co/sisjur/normas/Norma1.jsp?i=6546&amp;dt=S" TargetMode="External"/><Relationship Id="rId105" Type="http://schemas.openxmlformats.org/officeDocument/2006/relationships/hyperlink" Target="https://sisjur.bogotajuridica.gov.co/sisjur/normas/Norma1.jsp?i=153024" TargetMode="External"/><Relationship Id="rId8" Type="http://schemas.openxmlformats.org/officeDocument/2006/relationships/hyperlink" Target="https://www.suin-juriscol.gov.co/viewDocument.asp?id=30045221" TargetMode="External"/><Relationship Id="rId51" Type="http://schemas.openxmlformats.org/officeDocument/2006/relationships/hyperlink" Target="https://www.procuraduria.gov.co/portal/media/file/Resolucio%CC%81n_127%20Conciliacio%CC%81n%20Extrajudicial_pdf(1).pdf" TargetMode="External"/><Relationship Id="rId72" Type="http://schemas.openxmlformats.org/officeDocument/2006/relationships/hyperlink" Target="https://www.funcionpublica.gov.co/eva/gestornormativo/norma.php?i=22647" TargetMode="External"/><Relationship Id="rId93" Type="http://schemas.openxmlformats.org/officeDocument/2006/relationships/hyperlink" Target="https://www.alcaldiabogota.gov.co/sisjur/normas/Norma1.jsp?i=1208" TargetMode="External"/><Relationship Id="rId98" Type="http://schemas.openxmlformats.org/officeDocument/2006/relationships/hyperlink" Target="https://www.alcaldiabogota.gov.co/sisjur/normas/Norma1.jsp?i=5304" TargetMode="External"/><Relationship Id="rId3" Type="http://schemas.openxmlformats.org/officeDocument/2006/relationships/hyperlink" Target="https://www.alcaldiabogota.gov.co/sisjur/normas/Norma1.jsp?i=136840" TargetMode="External"/><Relationship Id="rId25" Type="http://schemas.openxmlformats.org/officeDocument/2006/relationships/hyperlink" Target="https://dapre.presidencia.gov.co/normativa/normativa/DECRETO%201279%20DEL%2013%20DE%20OCTUBRE%20DE%202021.pdf" TargetMode="External"/><Relationship Id="rId46" Type="http://schemas.openxmlformats.org/officeDocument/2006/relationships/hyperlink" Target="https://www.procuraduria.gov.co/portal/media/file/RES0143-2020.pdf" TargetMode="External"/><Relationship Id="rId67" Type="http://schemas.openxmlformats.org/officeDocument/2006/relationships/hyperlink" Target="https://www.alcaldiabogota.gov.co/sisjur/normas/Norma1.jsp?i=41034&amp;dt=S" TargetMode="External"/><Relationship Id="rId20" Type="http://schemas.openxmlformats.org/officeDocument/2006/relationships/hyperlink" Target="https://www.funcionpublica.gov.co/eva/gestornormativo/norma.php?i=175187" TargetMode="External"/><Relationship Id="rId41" Type="http://schemas.openxmlformats.org/officeDocument/2006/relationships/hyperlink" Target="https://actosadministrativos.ramajudicial.gov.co/GetFile.ashx?url=%7E%2FApp_Data%2FUpload%2FPCSJA20-11581.pdf" TargetMode="External"/><Relationship Id="rId62" Type="http://schemas.openxmlformats.org/officeDocument/2006/relationships/hyperlink" Target="https://www.alcaldiabogota.gov.co/sisjur/normas/Norma1.jsp?i=45322&amp;dt=S" TargetMode="External"/><Relationship Id="rId83" Type="http://schemas.openxmlformats.org/officeDocument/2006/relationships/hyperlink" Target="https://www.alcaldiabogota.gov.co/sisjur/normas/Norma1.jsp?i=6059" TargetMode="External"/><Relationship Id="rId88" Type="http://schemas.openxmlformats.org/officeDocument/2006/relationships/hyperlink" Target="https://www.alcaldiabogota.gov.co/sisjur/normas/Norma1.jsp?i=3992&amp;d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alcaldiabogota.gov.co/sisjur/normas/Norma1.jsp?i=155699&amp;dt=S" TargetMode="External"/><Relationship Id="rId21" Type="http://schemas.openxmlformats.org/officeDocument/2006/relationships/hyperlink" Target="https://www.alcaldiabogota.gov.co/sisjur/normas/Norma1.jsp?i=104207" TargetMode="External"/><Relationship Id="rId34" Type="http://schemas.openxmlformats.org/officeDocument/2006/relationships/hyperlink" Target="http://sisjur.bogotajuridica.gov.co/sisjur/normas/Norma1.jsp?i=82936" TargetMode="External"/><Relationship Id="rId42" Type="http://schemas.openxmlformats.org/officeDocument/2006/relationships/hyperlink" Target="https://colaboracion.dnp.gov.co/CDT/Inversiones%20y%20finanzas%20pblicas/MGA_WEB/RESOLUCION%204788-2016.pdf" TargetMode="External"/><Relationship Id="rId47" Type="http://schemas.openxmlformats.org/officeDocument/2006/relationships/hyperlink" Target="https://sisjur.bogotajuridica.gov.co/sisjur/normas/Norma1.jsp?i=150119" TargetMode="External"/><Relationship Id="rId50" Type="http://schemas.openxmlformats.org/officeDocument/2006/relationships/hyperlink" Target="https://www.alcaldiabogota.gov.co/sisjur/normas/Norma1.jsp?i=36560" TargetMode="External"/><Relationship Id="rId55" Type="http://schemas.openxmlformats.org/officeDocument/2006/relationships/hyperlink" Target="http://www.bogotajuridica.gov.co/sisjur/normas/Norma1.jsp?i=5124" TargetMode="External"/><Relationship Id="rId63" Type="http://schemas.openxmlformats.org/officeDocument/2006/relationships/hyperlink" Target="https://sisjur.bogotajuridica.gov.co/sisjur/normas/Norma1.jsp?i=113799" TargetMode="External"/><Relationship Id="rId7"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2" Type="http://schemas.openxmlformats.org/officeDocument/2006/relationships/hyperlink" Target="https://www.sdp.gov.co/sites/default/files/circular_035_rc2024.pdf" TargetMode="External"/><Relationship Id="rId16" Type="http://schemas.openxmlformats.org/officeDocument/2006/relationships/hyperlink" Target="https://www.funcionpublica.gov.co/eva/gestornormativo/norma.php?i=170909" TargetMode="External"/><Relationship Id="rId29" Type="http://schemas.openxmlformats.org/officeDocument/2006/relationships/hyperlink" Target="https://www.alcaldiabogota.gov.co/sisjur/normas/Norma1.jsp?i=112838" TargetMode="External"/><Relationship Id="rId11" Type="http://schemas.openxmlformats.org/officeDocument/2006/relationships/hyperlink" Target="https://www.funcionpublica.gov.co/eva/gestornormativo/norma.php?i=140250"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s://www.fuga.gov.co/sites/default/files/2024-02/Resoluci%C3%B3n%20MIPG%20112%20DE%202019.pdf" TargetMode="External"/><Relationship Id="rId37" Type="http://schemas.openxmlformats.org/officeDocument/2006/relationships/hyperlink" Target="http://sisjur.bogotajuridica.gov.co/sisjur/normas/Norma1.jsp?i=80504" TargetMode="External"/><Relationship Id="rId40" Type="http://schemas.openxmlformats.org/officeDocument/2006/relationships/hyperlink" Target="http://sisjur.bogotajuridica.gov.co/sisjur/normas/Norma1.jsp?i=76948" TargetMode="External"/><Relationship Id="rId45" Type="http://schemas.openxmlformats.org/officeDocument/2006/relationships/hyperlink" Target="https://www.funcionpublica.gov.co/eva/gestornormativo/norma.php?i=73593" TargetMode="External"/><Relationship Id="rId53" Type="http://schemas.openxmlformats.org/officeDocument/2006/relationships/hyperlink" Target="http://www.alcaldiabogota.gov.co/sisjur/normas/Norma1.jsp?i=15036" TargetMode="External"/><Relationship Id="rId58" Type="http://schemas.openxmlformats.org/officeDocument/2006/relationships/hyperlink" Target="http://www.alcaldiabogota.gov.co/sisjur/normas/Norma1.jsp?i=1693" TargetMode="External"/><Relationship Id="rId66" Type="http://schemas.openxmlformats.org/officeDocument/2006/relationships/drawing" Target="../drawings/drawing2.xml"/><Relationship Id="rId5" Type="http://schemas.openxmlformats.org/officeDocument/2006/relationships/hyperlink" Target="https://mgaayuda.dnp.gov.co/Recursos/Circular_0020-04_octubre_26_de_2022.pdf" TargetMode="External"/><Relationship Id="rId61" Type="http://schemas.openxmlformats.org/officeDocument/2006/relationships/hyperlink" Target="https://www.alcaldiabogota.gov.co/sisjur/normas/Norma1.jsp?i=524" TargetMode="External"/><Relationship Id="rId19" Type="http://schemas.openxmlformats.org/officeDocument/2006/relationships/hyperlink" Target="https://www.sdp.gov.co/sites/default/files/circular_trazadores_presupuestales_0.pdf" TargetMode="External"/><Relationship Id="rId14" Type="http://schemas.openxmlformats.org/officeDocument/2006/relationships/hyperlink" Target="https://dapre.presidencia.gov.co/normativa/normativa/LEY%202195%20DEL%2018%20DE%20ENERO%20DE%202022.pdf"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www.alcaldiabogota.gov.co/sisjur/normas/Norma1.jsp?dt=S&amp;i=152357" TargetMode="External"/><Relationship Id="rId30" Type="http://schemas.openxmlformats.org/officeDocument/2006/relationships/hyperlink" Target="http://sisjur.bogotajuridica.gov.co/sisjur/normas/Norma1.jsp?i=88448" TargetMode="External"/><Relationship Id="rId35"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3" Type="http://schemas.openxmlformats.org/officeDocument/2006/relationships/hyperlink" Target="https://www.alcaldiabogota.gov.co/sisjur/normas/Norma1.jsp?i=64787" TargetMode="External"/><Relationship Id="rId48" Type="http://schemas.openxmlformats.org/officeDocument/2006/relationships/hyperlink" Target="http://www.secretariasenado.gov.co/senado/basedoc/ley_1474_2011.html" TargetMode="External"/><Relationship Id="rId56" Type="http://schemas.openxmlformats.org/officeDocument/2006/relationships/hyperlink" Target="http://www.alcaldiabogota.gov.co/sisjur/normas/Norma1.jsp?i=1744" TargetMode="External"/><Relationship Id="rId64" Type="http://schemas.openxmlformats.org/officeDocument/2006/relationships/hyperlink" Target="http://www.secretariasenado.gov.co/senado/basedoc/ley_0152_1994.html" TargetMode="External"/><Relationship Id="rId8"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1" Type="http://schemas.openxmlformats.org/officeDocument/2006/relationships/hyperlink" Target="http://sisjur.bogotajuridica.gov.co/sisjur/normas/Norma1.jsp?i=18560" TargetMode="External"/><Relationship Id="rId3" Type="http://schemas.openxmlformats.org/officeDocument/2006/relationships/hyperlink" Target="https://orfeo.fuga.gov.co/orfeodc/linkArchivo.php?&amp;PHPSESSID=241126025048o192x168x0x236ACHAPARRO&amp;numrad=20242300000206" TargetMode="External"/><Relationship Id="rId12" Type="http://schemas.openxmlformats.org/officeDocument/2006/relationships/hyperlink" Target="https://www.funcionpublica.gov.co/eva/gestornormativo/norma.php?i=175866" TargetMode="External"/><Relationship Id="rId17" Type="http://schemas.openxmlformats.org/officeDocument/2006/relationships/hyperlink" Target="https://fuga.gov.co/sites/default/files/2022-08/resolucion_063_de_2021.pdf" TargetMode="External"/><Relationship Id="rId25" Type="http://schemas.openxmlformats.org/officeDocument/2006/relationships/hyperlink" Target="https://www.alcaldiabogota.gov.co/sisjur/normas/Norma1.jsp?i=150936" TargetMode="External"/><Relationship Id="rId33" Type="http://schemas.openxmlformats.org/officeDocument/2006/relationships/hyperlink" Target="https://orfeo.fuga.gov.co/orfeodc/linkArchivo.php?&amp;PHPSESSID=241126024550o192x168x0x236ACHAPARRO&amp;numrad=20242300001575" TargetMode="External"/><Relationship Id="rId38" Type="http://schemas.openxmlformats.org/officeDocument/2006/relationships/hyperlink" Target="https://dapre.presidencia.gov.co/normativa/normativa/DECRETO%20612%20DEL%2004%20DE%20ABRIL%20DE%202018.pdf" TargetMode="External"/><Relationship Id="rId46" Type="http://schemas.openxmlformats.org/officeDocument/2006/relationships/hyperlink" Target="http://www.secretariasenado.gov.co/senado/basedoc/ley_1712_2014.html" TargetMode="External"/><Relationship Id="rId59" Type="http://schemas.openxmlformats.org/officeDocument/2006/relationships/hyperlink" Target="http://www.secretariasenado.gov.co/senado/basedoc/decreto_2150_1995.html" TargetMode="External"/><Relationship Id="rId20" Type="http://schemas.openxmlformats.org/officeDocument/2006/relationships/hyperlink" Target="https://www.alcaldiabogota.gov.co/sisjur/normas/Norma1.jsp?i=108445" TargetMode="External"/><Relationship Id="rId41" Type="http://schemas.openxmlformats.org/officeDocument/2006/relationships/hyperlink" Target="http://sisjur.bogotajuridica.gov.co/sisjur/normas/Norma1.jsp?i=71261" TargetMode="External"/><Relationship Id="rId54" Type="http://schemas.openxmlformats.org/officeDocument/2006/relationships/hyperlink" Target="https://www.funcionpublica.gov.co/eva/gestornormativo/norma.php?i=104572" TargetMode="External"/><Relationship Id="rId62" Type="http://schemas.openxmlformats.org/officeDocument/2006/relationships/hyperlink" Target="http://www.secretariasenado.gov.co/senado/basedoc/ley_0134_1994.html" TargetMode="External"/><Relationship Id="rId1" Type="http://schemas.openxmlformats.org/officeDocument/2006/relationships/hyperlink" Target="https://veeduria-distrital.micolombiadigital.gov.co/sites/veeduria-distrital/content/files/000484/24174_circular-004-de-2024.pdf" TargetMode="External"/><Relationship Id="rId6" Type="http://schemas.openxmlformats.org/officeDocument/2006/relationships/hyperlink" Target="https://www.fuga.gov.co/transparencia-y-acceso-a-la-informacion-publica/normograma/anexo-documento-resolucion-165-de-2024" TargetMode="External"/><Relationship Id="rId15" Type="http://schemas.openxmlformats.org/officeDocument/2006/relationships/hyperlink" Target="https://colaboracion.dnp.gov.co/CDT/Conpes/Econ%C3%B3micos/4070.pdf" TargetMode="External"/><Relationship Id="rId23" Type="http://schemas.openxmlformats.org/officeDocument/2006/relationships/hyperlink" Target="https://www.alcaldiabogota.gov.co/sisjur/normas/Norma1.jsp?i=104005" TargetMode="External"/><Relationship Id="rId28" Type="http://schemas.openxmlformats.org/officeDocument/2006/relationships/hyperlink" Target="https://www.alcaldiabogota.gov.co/sisjur/normas/Norma1.jsp?i=142858" TargetMode="External"/><Relationship Id="rId36" Type="http://schemas.openxmlformats.org/officeDocument/2006/relationships/hyperlink" Target="https://www.sdp.gov.co/sites/default/files/decretos-conpes/conpes_01_pp_transparencia_v2-2022_adenda_01.pdf" TargetMode="External"/><Relationship Id="rId49" Type="http://schemas.openxmlformats.org/officeDocument/2006/relationships/hyperlink" Target="https://www.funcionpublica.gov.co/eva/gestornormativo/norma.php?i=83124" TargetMode="External"/><Relationship Id="rId57" Type="http://schemas.openxmlformats.org/officeDocument/2006/relationships/hyperlink" Target="https://www.alcaldiabogota.gov.co/sisjur/normas/Norma1.jsp?i=984&amp;dt=S" TargetMode="External"/><Relationship Id="rId10" Type="http://schemas.openxmlformats.org/officeDocument/2006/relationships/hyperlink" Target="https://www.funcionpublica.gov.co/eva/gestornormativo/norma.php?i=17004" TargetMode="External"/><Relationship Id="rId31" Type="http://schemas.openxmlformats.org/officeDocument/2006/relationships/hyperlink" Target="https://www.bogotajuridica.gov.co/sisjur/normas/Norma1.jsp?i=168259&amp;dt=S" TargetMode="External"/><Relationship Id="rId44" Type="http://schemas.openxmlformats.org/officeDocument/2006/relationships/hyperlink" Target="http://www.secretariasenado.gov.co/senado/basedoc/ley_1757_2015.html" TargetMode="External"/><Relationship Id="rId52" Type="http://schemas.openxmlformats.org/officeDocument/2006/relationships/hyperlink" Target="https://www.alcaldiabogota.gov.co/sisjur/normas/Norma1.jsp?i=17464&amp;dt=S" TargetMode="External"/><Relationship Id="rId60" Type="http://schemas.openxmlformats.org/officeDocument/2006/relationships/hyperlink" Target="http://www.secretariasenado.gov.co/senado/basedoc/ley_0190_1995.html" TargetMode="External"/><Relationship Id="rId65" Type="http://schemas.openxmlformats.org/officeDocument/2006/relationships/hyperlink" Target="https://www.dane.gov.co/index.php/acerca-del-dane/informacion-institucional/normatividad/leyes/ley-de-estadisticas-oficiales-de-colombia" TargetMode="External"/><Relationship Id="rId4" Type="http://schemas.openxmlformats.org/officeDocument/2006/relationships/hyperlink" Target="https://fuga.gov.co/transparencia-y-acceso-a-la-informacion-publica/normativa/actos-administrativos?field_fecha_de_emision_value=2&amp;term_node_tid_depth=313" TargetMode="External"/><Relationship Id="rId9" Type="http://schemas.openxmlformats.org/officeDocument/2006/relationships/hyperlink" Target="https://www.funcionpublica.gov.co/eva/gestornormativo/norma.php?i=179486" TargetMode="External"/><Relationship Id="rId13" Type="http://schemas.openxmlformats.org/officeDocument/2006/relationships/hyperlink" Target="https://www.funcionpublica.gov.co/eva/gestornormativo/norma.php?i=170909" TargetMode="External"/><Relationship Id="rId18" Type="http://schemas.openxmlformats.org/officeDocument/2006/relationships/hyperlink" Target="https://www.alcaldiabogota.gov.co/sisjur/normas/Norma1.jsp?i=186593" TargetMode="External"/><Relationship Id="rId39" Type="http://schemas.openxmlformats.org/officeDocument/2006/relationships/hyperlink" Target="http://sisjur.bogotajuridica.gov.co/sisjur/normas/Norma1.jsp?i=72456"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alcaldiabogota.gov.co/sisjur/normas/Norma1.jsp?i=61079" TargetMode="External"/><Relationship Id="rId18" Type="http://schemas.openxmlformats.org/officeDocument/2006/relationships/hyperlink" Target="https://www.funcionpublica.gov.co/eva/gestornormativo/norma.php?i=53646" TargetMode="External"/><Relationship Id="rId26" Type="http://schemas.openxmlformats.org/officeDocument/2006/relationships/hyperlink" Target="https://www.funcionpublica.gov.co/eva/gestornormativo/norma.php?i=3429" TargetMode="External"/><Relationship Id="rId3" Type="http://schemas.openxmlformats.org/officeDocument/2006/relationships/hyperlink" Target="https://secretariageneral.gov.co/sites/default/files/documentos_normativa/2024-10/Manual_Estrat%C3%A9gico_de_Comunicaciones_en_el_Distrito_Capital_2024.pdf" TargetMode="External"/><Relationship Id="rId21" Type="http://schemas.openxmlformats.org/officeDocument/2006/relationships/hyperlink" Target="http://www.alcaldiabogota.gov.co/sisjur/normas/Norma1.jsp?i=43292" TargetMode="External"/><Relationship Id="rId7" Type="http://schemas.openxmlformats.org/officeDocument/2006/relationships/hyperlink" Target="https://www.alcaldiabogota.gov.co/sisjur/normas/Norma1.jsp?i=86245" TargetMode="External"/><Relationship Id="rId12" Type="http://schemas.openxmlformats.org/officeDocument/2006/relationships/hyperlink" Target="https://www.funcionpublica.gov.co/eva/gestornormativo/norma.php?i=65335" TargetMode="External"/><Relationship Id="rId17" Type="http://schemas.openxmlformats.org/officeDocument/2006/relationships/hyperlink" Target="http://www.secretariasenado.gov.co/senado/basedoc/ley_1712_2014.html" TargetMode="External"/><Relationship Id="rId25" Type="http://schemas.openxmlformats.org/officeDocument/2006/relationships/hyperlink" Target="http://www.sice.oas.org/trade/junac/decisiones/dec351s.asp" TargetMode="External"/><Relationship Id="rId33" Type="http://schemas.openxmlformats.org/officeDocument/2006/relationships/comments" Target="../comments2.xml"/><Relationship Id="rId2" Type="http://schemas.openxmlformats.org/officeDocument/2006/relationships/hyperlink" Target="https://www.gobiernobogota.gov.co/sgdapp/sites/default/files/normograma/Circular%20001%20de%202021%20(1).pdf" TargetMode="External"/><Relationship Id="rId16" Type="http://schemas.openxmlformats.org/officeDocument/2006/relationships/hyperlink" Target="http://www.alcaldiabogota.gov.co/sisjur/normas/Norma1.jsp?i=60596" TargetMode="External"/><Relationship Id="rId20" Type="http://schemas.openxmlformats.org/officeDocument/2006/relationships/hyperlink" Target="https://www.funcionpublica.gov.co/eva/gestornormativo/norma_pdf.php?i=50042" TargetMode="External"/><Relationship Id="rId29" Type="http://schemas.openxmlformats.org/officeDocument/2006/relationships/hyperlink" Target="https://www.culturarecreacionydeporte.gov.co/sites/default/files/2025-07/com-pl-01_v2_politica_institucional_y_lineamientos_de_comunicacion_publica.pdf" TargetMode="Externa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normograma.mintic.gov.co/mintic/compilacion/docs/resolucion_mintic_1519_2020.htm" TargetMode="External"/><Relationship Id="rId11" Type="http://schemas.openxmlformats.org/officeDocument/2006/relationships/hyperlink" Target="https://www.alcaldiabogota.gov.co/sisjur/normas/Norma1.jsp?i=62343" TargetMode="External"/><Relationship Id="rId24" Type="http://schemas.openxmlformats.org/officeDocument/2006/relationships/hyperlink" Target="http://www.alcaldiabogota.gov.co/sisjur/normas/Norma1.jsp?i=4276" TargetMode="External"/><Relationship Id="rId32" Type="http://schemas.openxmlformats.org/officeDocument/2006/relationships/table" Target="../tables/table2.xml"/><Relationship Id="rId5" Type="http://schemas.openxmlformats.org/officeDocument/2006/relationships/hyperlink" Target="https://www.sdmujer.gov.co/sites/default/files/2022-03/documentos/MANUAL%20PARA%20UNA%20COMUNICACIO%CC%81N%20LIBRE%20SEXISMO%20Y%20DISCRIMINACIO%CC%81N%20PARA%20LA%20PREVENCIO%CC%81N%20Y%20ELIMINACIO%CC%81N%20DE%20LAS%20VIOLENCIAS%20CONTRA%20LAS%20MUJERES-%20VF.pdf" TargetMode="External"/><Relationship Id="rId15" Type="http://schemas.openxmlformats.org/officeDocument/2006/relationships/hyperlink" Target="https://colaboracion.dnp.gov.co/CDT/Programa%20Nacional%20del%20Servicio%20al%20Ciudadano/GUIA%20DEL%20LENGUAJE%20CLARO.pdf" TargetMode="External"/><Relationship Id="rId23" Type="http://schemas.openxmlformats.org/officeDocument/2006/relationships/hyperlink" Target="http://www.alcaldiabogota.gov.co/sisjur/normas/Norma1.jsp?i=29233" TargetMode="External"/><Relationship Id="rId28" Type="http://schemas.openxmlformats.org/officeDocument/2006/relationships/hyperlink" Target="https://www.alcaldiabogota.gov.co/sisjur/normas/Norma1.jsp?i=61035" TargetMode="External"/><Relationship Id="rId10" Type="http://schemas.openxmlformats.org/officeDocument/2006/relationships/hyperlink" Target="https://www.suin-juriscol.gov.co/viewDocument.asp?ruta=Leyes/30030647" TargetMode="External"/><Relationship Id="rId19" Type="http://schemas.openxmlformats.org/officeDocument/2006/relationships/hyperlink" Target="http://www.secretariasenado.gov.co/senado/basedoc/ley_1581_2012.html" TargetMode="External"/><Relationship Id="rId31" Type="http://schemas.openxmlformats.org/officeDocument/2006/relationships/vmlDrawing" Target="../drawings/vmlDrawing2.vml"/><Relationship Id="rId4" Type="http://schemas.openxmlformats.org/officeDocument/2006/relationships/hyperlink" Target="http://intranet.fuga.gov.co/sites/default/files/20222300004252_4.pdf" TargetMode="External"/><Relationship Id="rId9" Type="http://schemas.openxmlformats.org/officeDocument/2006/relationships/hyperlink" Target="https://www.alcaldiabogota.gov.co/sisjur/normas/Norma1.jsp?i=71659" TargetMode="External"/><Relationship Id="rId14" Type="http://schemas.openxmlformats.org/officeDocument/2006/relationships/hyperlink" Target="http://wsp.presidencia.gov.co/secretaria-transparencia/Prensa/2015/Documents/decreto_presidencial_103_del_20_de_enero_2015.pdf"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s://www.funcionpublica.gov.co/eva/gestornormativo/norma.php?i=3431" TargetMode="External"/><Relationship Id="rId30" Type="http://schemas.openxmlformats.org/officeDocument/2006/relationships/drawing" Target="../drawings/drawing3.xml"/><Relationship Id="rId8" Type="http://schemas.openxmlformats.org/officeDocument/2006/relationships/hyperlink" Target="https://www.funcionpublica.gov.co/eva/gestornormativo/norma.php?i=87419"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funcionpublica.gov.co/eva/gestornormativo/norma.php?i=177586" TargetMode="External"/><Relationship Id="rId117" Type="http://schemas.openxmlformats.org/officeDocument/2006/relationships/hyperlink" Target="https://www.alcaldiabogota.gov.co/sisjur/normas/Norma1.jsp?i=192912&amp;dt=S" TargetMode="External"/><Relationship Id="rId21" Type="http://schemas.openxmlformats.org/officeDocument/2006/relationships/hyperlink" Target="https://fuga.gov.co/transparencia-y-acceso-a-la-informacion-publica/normativa/normograma" TargetMode="External"/><Relationship Id="rId42" Type="http://schemas.openxmlformats.org/officeDocument/2006/relationships/hyperlink" Target="https://www.funcionpublica.gov.co/eva/gestornormativo/norma.php?i=137231" TargetMode="External"/><Relationship Id="rId47" Type="http://schemas.openxmlformats.org/officeDocument/2006/relationships/hyperlink" Target="https://www.funcionpublica.gov.co/eva/gestornormativo/norma.php?i=95430" TargetMode="External"/><Relationship Id="rId63" Type="http://schemas.openxmlformats.org/officeDocument/2006/relationships/hyperlink" Target="http://es.presidencia.gov.co/normativa/normativa/LEY%201780%20DEL%2002%20DE%20MAYO%20DE%202016.pdf" TargetMode="External"/><Relationship Id="rId68" Type="http://schemas.openxmlformats.org/officeDocument/2006/relationships/hyperlink" Target="http://www.bogotajuridica.gov.co/sisjur/normas/Norma1.jsp?i=60645" TargetMode="External"/><Relationship Id="rId84" Type="http://schemas.openxmlformats.org/officeDocument/2006/relationships/hyperlink" Target="http://www.bogotajuridica.gov.co/sisjur/normas/Norma1.jsp?i=32779" TargetMode="External"/><Relationship Id="rId89" Type="http://schemas.openxmlformats.org/officeDocument/2006/relationships/hyperlink" Target="https://www.alcaldiabogota.gov.co/sisjur/normas/Norma1.jsp?i=53497&amp;dt=S" TargetMode="External"/><Relationship Id="rId112" Type="http://schemas.openxmlformats.org/officeDocument/2006/relationships/hyperlink" Target="https://www.funcionpublica.gov.co/eva/gestornormativo/norma.php?i=1466" TargetMode="External"/><Relationship Id="rId16" Type="http://schemas.openxmlformats.org/officeDocument/2006/relationships/hyperlink" Target="https://www.alcaldiabogota.gov.co/sisjur/normas/Norma1.jsp?i=149885&amp;dt=S" TargetMode="External"/><Relationship Id="rId107" Type="http://schemas.openxmlformats.org/officeDocument/2006/relationships/hyperlink" Target="http://copaso.upbbga.edu.co/legislacion/Res.1075-1992.pdf" TargetMode="External"/><Relationship Id="rId11" Type="http://schemas.openxmlformats.org/officeDocument/2006/relationships/hyperlink" Target="https://safetya.co/normatividad/circular-055-de-2024/" TargetMode="External"/><Relationship Id="rId32" Type="http://schemas.openxmlformats.org/officeDocument/2006/relationships/hyperlink" Target="https://www.funcionpublica.gov.co/eva/gestornormativo/norma.php?i=169006" TargetMode="External"/><Relationship Id="rId37" Type="http://schemas.openxmlformats.org/officeDocument/2006/relationships/hyperlink" Target="http://www.secretariasenado.gov.co/senado/basedoc/ley_2088_2021.html" TargetMode="External"/><Relationship Id="rId53" Type="http://schemas.openxmlformats.org/officeDocument/2006/relationships/hyperlink" Target="https://normativa.colpensiones.gov.co/colpens/docs/resolucion_mtra_5008_2017.htm" TargetMode="External"/><Relationship Id="rId58" Type="http://schemas.openxmlformats.org/officeDocument/2006/relationships/hyperlink" Target="https://www.funcionpublica.gov.co/eva/gestornormativo/norma.php?i=80915" TargetMode="External"/><Relationship Id="rId74" Type="http://schemas.openxmlformats.org/officeDocument/2006/relationships/hyperlink" Target="http://wsp.presidencia.gov.co/Normativa/Leyes/Documents/2013/LEY%201635%20DEL%2011%20DE%20JUNIO%20DE%202013.pdf" TargetMode="External"/><Relationship Id="rId79" Type="http://schemas.openxmlformats.org/officeDocument/2006/relationships/hyperlink" Target="https://www.alcaldiabogota.gov.co/sisjur/normas/Norma1.jsp?i=47374" TargetMode="External"/><Relationship Id="rId102" Type="http://schemas.openxmlformats.org/officeDocument/2006/relationships/hyperlink" Target="https://www.funcionpublica.gov.co/eva/gestornormativo/norma.php?i=315" TargetMode="External"/><Relationship Id="rId123" Type="http://schemas.openxmlformats.org/officeDocument/2006/relationships/comments" Target="../comments3.xml"/><Relationship Id="rId5" Type="http://schemas.openxmlformats.org/officeDocument/2006/relationships/hyperlink" Target="https://safetya.co/normatividad/circular-045-de-2025/" TargetMode="External"/><Relationship Id="rId90" Type="http://schemas.openxmlformats.org/officeDocument/2006/relationships/hyperlink" Target="http://legal.legis.com.co/document/Index?obra=legcol&amp;document=legcol_759920422f70f034e0430a010151f034" TargetMode="External"/><Relationship Id="rId95" Type="http://schemas.openxmlformats.org/officeDocument/2006/relationships/hyperlink" Target="https://www.minsalud.gov.co/sites/rid/Lists/BibliotecaDigital/RIDE/DE/DIJ/Resoluci%C3%B3n_0156_de_2005.pdf" TargetMode="External"/><Relationship Id="rId22" Type="http://schemas.openxmlformats.org/officeDocument/2006/relationships/hyperlink" Target="https://fuga.gov.co/transparencia-y-acceso-a-la-informacion-publica/normativa/manual-de-funciones" TargetMode="External"/><Relationship Id="rId27" Type="http://schemas.openxmlformats.org/officeDocument/2006/relationships/hyperlink" Target="https://safetya.co/normatividad/circular-069-de-2022/" TargetMode="External"/><Relationship Id="rId43" Type="http://schemas.openxmlformats.org/officeDocument/2006/relationships/hyperlink" Target="https://www.funcionpublica.gov.co/eva/gestornormativo/norma.php?i=137051" TargetMode="External"/><Relationship Id="rId48" Type="http://schemas.openxmlformats.org/officeDocument/2006/relationships/hyperlink" Target="https://safetya.co/normatividad/resolucion-0312-de-2019/" TargetMode="External"/><Relationship Id="rId64" Type="http://schemas.openxmlformats.org/officeDocument/2006/relationships/hyperlink" Target="https://www.arlsura.com/files/res2851_15.pdf" TargetMode="External"/><Relationship Id="rId69" Type="http://schemas.openxmlformats.org/officeDocument/2006/relationships/hyperlink" Target="https://www.funcionpublica.gov.co/eva/gestornormativo/norma.php?i=58849" TargetMode="External"/><Relationship Id="rId113" Type="http://schemas.openxmlformats.org/officeDocument/2006/relationships/hyperlink" Target="https://www.funcionpublica.gov.co/eva/gestornormativo/norma.php?i=1567" TargetMode="External"/><Relationship Id="rId118" Type="http://schemas.openxmlformats.org/officeDocument/2006/relationships/hyperlink" Target="https://www.minsalud.gov.co/sites/rid/Lists/BibliotecaDigital/RIDE/DE/DIJ/decreto-0729-de-2025.pdf" TargetMode="External"/><Relationship Id="rId80" Type="http://schemas.openxmlformats.org/officeDocument/2006/relationships/hyperlink" Target="https://www.funcionpublica.gov.co/eva/gestornormativo/norma.php?i=47141" TargetMode="External"/><Relationship Id="rId85" Type="http://schemas.openxmlformats.org/officeDocument/2006/relationships/hyperlink" Target="https://www.alcaldiabogota.gov.co/sisjur/normas/Norma1.jsp?i=31607" TargetMode="External"/><Relationship Id="rId12" Type="http://schemas.openxmlformats.org/officeDocument/2006/relationships/hyperlink" Target="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TargetMode="External"/><Relationship Id="rId17" Type="http://schemas.openxmlformats.org/officeDocument/2006/relationships/hyperlink" Target="https://fuga.gov.co/transparencia-y-acceso-a-la-informacion-publica/normativa/normograma" TargetMode="External"/><Relationship Id="rId33" Type="http://schemas.openxmlformats.org/officeDocument/2006/relationships/hyperlink" Target="https://dapre.presidencia.gov.co/normativa/normativa/LEY%202141%20DEL%2010%20DE%20AGOSTO%20DE%202021.pdf" TargetMode="External"/><Relationship Id="rId38" Type="http://schemas.openxmlformats.org/officeDocument/2006/relationships/hyperlink" Target="https://www.alcaldiabogota.gov.co/sisjur/normas/Norma1.jsp?i=109186" TargetMode="External"/><Relationship Id="rId59" Type="http://schemas.openxmlformats.org/officeDocument/2006/relationships/hyperlink" Target="http://legal.legis.com.co/document/Index?obra=legcol&amp;document=legcol_0e297cc5296841c1ae57ac58555f94aa" TargetMode="External"/><Relationship Id="rId103" Type="http://schemas.openxmlformats.org/officeDocument/2006/relationships/hyperlink" Target="https://www.funcionpublica.gov.co/eva/gestornormativo/norma.php?i=3360" TargetMode="External"/><Relationship Id="rId108" Type="http://schemas.openxmlformats.org/officeDocument/2006/relationships/hyperlink" Target="https://www.constitucioncolombia.com/titulo-2/capitulo-2/articulo-54" TargetMode="External"/><Relationship Id="rId54" Type="http://schemas.openxmlformats.org/officeDocument/2006/relationships/hyperlink" Target="https://fuga.gov.co/sites/default/files/acuerdo_004_y_005_octubre_2017.pdf" TargetMode="External"/><Relationship Id="rId70" Type="http://schemas.openxmlformats.org/officeDocument/2006/relationships/hyperlink" Target="https://www.alcaldiabogota.gov.co/sisjur/normas/Norma1.jsp?i=57274&amp;dt=S" TargetMode="External"/><Relationship Id="rId75" Type="http://schemas.openxmlformats.org/officeDocument/2006/relationships/hyperlink" Target="https://www.funcionpublica.gov.co/eva/gestornormativo/norma.php?i=52627" TargetMode="External"/><Relationship Id="rId91" Type="http://schemas.openxmlformats.org/officeDocument/2006/relationships/hyperlink" Target="https://www.funcionpublica.gov.co/eva/gestornormativo/norma.php?i=20854" TargetMode="External"/><Relationship Id="rId96" Type="http://schemas.openxmlformats.org/officeDocument/2006/relationships/hyperlink" Target="https://www.funcionpublica.gov.co/eva/gestornormativo/norma.php?i=14861" TargetMode="External"/><Relationship Id="rId1" Type="http://schemas.openxmlformats.org/officeDocument/2006/relationships/hyperlink" Target="https://www.alcaldiabogota.gov.co/sisjur/normas/Norma1.jsp?i=183733" TargetMode="External"/><Relationship Id="rId6" Type="http://schemas.openxmlformats.org/officeDocument/2006/relationships/hyperlink" Target="https://www.alcaldiabogota.gov.co/sisjur/normas/Norma1.jsp?i=178946&amp;dt=S" TargetMode="External"/><Relationship Id="rId23" Type="http://schemas.openxmlformats.org/officeDocument/2006/relationships/hyperlink" Target="https://dapre.presidencia.gov.co/normativa/normativa/LEY%202214%20DEL%2022%20DE%20JUNIO%20DE%202022.pdf" TargetMode="External"/><Relationship Id="rId28" Type="http://schemas.openxmlformats.org/officeDocument/2006/relationships/hyperlink" Target="https://safetya.co/normatividad/resolucion-4272-de-2021/" TargetMode="External"/><Relationship Id="rId49" Type="http://schemas.openxmlformats.org/officeDocument/2006/relationships/hyperlink" Target="https://www.funcionpublica.gov.co/eva/gestornormativo/norma.php?i=90685" TargetMode="External"/><Relationship Id="rId114" Type="http://schemas.openxmlformats.org/officeDocument/2006/relationships/hyperlink" Target="https://www.funcionpublica.gov.co/eva/gestornormativo/norma.php?i=1198" TargetMode="External"/><Relationship Id="rId119" Type="http://schemas.openxmlformats.org/officeDocument/2006/relationships/printerSettings" Target="../printerSettings/printerSettings1.bin"/><Relationship Id="rId44" Type="http://schemas.openxmlformats.org/officeDocument/2006/relationships/hyperlink" Target="https://www.funcionpublica.gov.co/eva/gestornormativo/norma.php?i=124100" TargetMode="External"/><Relationship Id="rId60" Type="http://schemas.openxmlformats.org/officeDocument/2006/relationships/hyperlink" Target="https://safetya.co/normatividad/decreto-052-de-2017/" TargetMode="External"/><Relationship Id="rId65" Type="http://schemas.openxmlformats.org/officeDocument/2006/relationships/hyperlink" Target="https://www.funcionpublica.gov.co/eva/gestornormativo/norma.php?i=72173" TargetMode="External"/><Relationship Id="rId81" Type="http://schemas.openxmlformats.org/officeDocument/2006/relationships/hyperlink" Target="https://www.funcionpublica.gov.co/eva/gestornormativo/norma.php?i=45453" TargetMode="External"/><Relationship Id="rId86" Type="http://schemas.openxmlformats.org/officeDocument/2006/relationships/hyperlink" Target="http://www.secretariasenado.gov.co/senado/basedoc/ley_1221_2008.html" TargetMode="External"/><Relationship Id="rId4" Type="http://schemas.openxmlformats.org/officeDocument/2006/relationships/hyperlink" Target="https://www.alcaldiabogota.gov.co/sisjur/normas/Norma1.jsp?i=178947" TargetMode="External"/><Relationship Id="rId9" Type="http://schemas.openxmlformats.org/officeDocument/2006/relationships/hyperlink" Target="http://secretariasenado.gov.co/leyes-de-la-republica" TargetMode="External"/><Relationship Id="rId13" Type="http://schemas.openxmlformats.org/officeDocument/2006/relationships/hyperlink" Target="https://leyes.senado.gov.co/proyectos/index.php/leyes-de-la-republica/article/2489-por-medio-de-la-cual-se-establecen-los-cargos-oficios-o-profesiones-suseptibles-de-aplicacion-de-la-inhabilidad-por-delitos-sexuales-contra-menores-de-edad-y-se-dictan-otras-disposiciones-entornos-seguros" TargetMode="External"/><Relationship Id="rId18" Type="http://schemas.openxmlformats.org/officeDocument/2006/relationships/hyperlink" Target="https://www.funcionpublica.gov.co/eva/gestornormativo/norma.php?i=215030" TargetMode="External"/><Relationship Id="rId39" Type="http://schemas.openxmlformats.org/officeDocument/2006/relationships/hyperlink" Target="https://www.funcionpublica.gov.co/eva/gestornormativo/norma.php?i=154127" TargetMode="External"/><Relationship Id="rId109" Type="http://schemas.openxmlformats.org/officeDocument/2006/relationships/hyperlink" Target="http://186.84.174.163/normasDoc/NTC_1461.pdf" TargetMode="External"/><Relationship Id="rId34" Type="http://schemas.openxmlformats.org/officeDocument/2006/relationships/hyperlink" Target="https://dapre.presidencia.gov.co/normativa/normativa/LEY%202121%20DEL%203%20DE%20AGOSTO%20DE%202021.pdf" TargetMode="External"/><Relationship Id="rId50" Type="http://schemas.openxmlformats.org/officeDocument/2006/relationships/hyperlink" Target="https://www.funcionpublica.gov.co/eva/gestornormativo/norma.php?i=86304" TargetMode="External"/><Relationship Id="rId55" Type="http://schemas.openxmlformats.org/officeDocument/2006/relationships/hyperlink" Target="https://fuga.gov.co/sites/default/files/acuerdo_004_y_005_octubre_2017.pdf" TargetMode="External"/><Relationship Id="rId76" Type="http://schemas.openxmlformats.org/officeDocument/2006/relationships/hyperlink" Target="https://www.alcaldiabogota.gov.co/sisjur/normas/Norma1.jsp?i=48587" TargetMode="External"/><Relationship Id="rId97" Type="http://schemas.openxmlformats.org/officeDocument/2006/relationships/hyperlink" Target="https://www.funcionpublica.gov.co/eva/gestornormativo/norma.php?i=5540" TargetMode="External"/><Relationship Id="rId104" Type="http://schemas.openxmlformats.org/officeDocument/2006/relationships/hyperlink" Target="http://sisjur.bogotajuridica.gov.co/sisjur/normas/Norma1.jsp?i=2629" TargetMode="External"/><Relationship Id="rId120" Type="http://schemas.openxmlformats.org/officeDocument/2006/relationships/drawing" Target="../drawings/drawing4.xml"/><Relationship Id="rId7" Type="http://schemas.openxmlformats.org/officeDocument/2006/relationships/hyperlink" Target="https://www.alcaldiabogota.gov.co/sisjur/normas/Norma1.jsp?i=179089" TargetMode="External"/><Relationship Id="rId71" Type="http://schemas.openxmlformats.org/officeDocument/2006/relationships/hyperlink" Target="https://www.funcionpublica.gov.co/eva/gestornormativo/norma.php?i=55977" TargetMode="External"/><Relationship Id="rId92" Type="http://schemas.openxmlformats.org/officeDocument/2006/relationships/hyperlink" Target="https://www.funcionpublica.gov.co/eva/gestornormativo/norma.php?i=20739" TargetMode="External"/><Relationship Id="rId2" Type="http://schemas.openxmlformats.org/officeDocument/2006/relationships/hyperlink" Target="https://www.funcionpublica.gov.co/eva/gestornormativo/norma.php?i=259517" TargetMode="External"/><Relationship Id="rId29" Type="http://schemas.openxmlformats.org/officeDocument/2006/relationships/hyperlink" Target="https://www.funcionpublica.gov.co/eva/gestornormativo/norma.php?i=173948" TargetMode="External"/><Relationship Id="rId24" Type="http://schemas.openxmlformats.org/officeDocument/2006/relationships/hyperlink" Target="https://www.funcionpublica.gov.co/eva/gestornormativo/norma.php?i=186987" TargetMode="External"/><Relationship Id="rId40" Type="http://schemas.openxmlformats.org/officeDocument/2006/relationships/hyperlink" Target="https://www.funcionpublica.gov.co/eva/gestornormativo/norma.php?i=154126" TargetMode="External"/><Relationship Id="rId45" Type="http://schemas.openxmlformats.org/officeDocument/2006/relationships/hyperlink" Target="https://www.funcionpublica.gov.co/eva/gestornormativo/norma.php?i=107134"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minsalud.gov.co/sites/rid/Lists/BibliotecaDigital/RIDE/DE/DIJ/Resoluci%C3%B3n_1956_de_2008.pdf" TargetMode="External"/><Relationship Id="rId110" Type="http://schemas.openxmlformats.org/officeDocument/2006/relationships/hyperlink" Target="http://www.bogotajuridica.gov.co/sisjur/normas/Norma1.jsp?i=5411" TargetMode="External"/><Relationship Id="rId115" Type="http://schemas.openxmlformats.org/officeDocument/2006/relationships/hyperlink" Target="https://www.funcionpublica.gov.co/eva/gestornormativo/norma.php?i=10478" TargetMode="External"/><Relationship Id="rId61" Type="http://schemas.openxmlformats.org/officeDocument/2006/relationships/hyperlink" Target="https://www.funcionpublica.gov.co/eva/gestornormativo/norma.php?i=78833" TargetMode="External"/><Relationship Id="rId82" Type="http://schemas.openxmlformats.org/officeDocument/2006/relationships/hyperlink" Target="http://suin.gov.co/viewDocument.asp?id=1546622" TargetMode="External"/><Relationship Id="rId19" Type="http://schemas.openxmlformats.org/officeDocument/2006/relationships/hyperlink" Target="https://www.alcaldiabogota.gov.co/sisjur/normas/Norma1.jsp?i=143777" TargetMode="External"/><Relationship Id="rId14" Type="http://schemas.openxmlformats.org/officeDocument/2006/relationships/hyperlink" Target="https://www.funcionpublica.gov.co/eva/gestornormativo/norma.php?i=244636" TargetMode="External"/><Relationship Id="rId30" Type="http://schemas.openxmlformats.org/officeDocument/2006/relationships/hyperlink" Target="https://www.funcionpublica.gov.co/eva/gestornormativo/norma.php?i=173286" TargetMode="External"/><Relationship Id="rId35" Type="http://schemas.openxmlformats.org/officeDocument/2006/relationships/hyperlink" Target="https://dapre.presidencia.gov.co/normativa/normativa/LEY%202114%20DEL%2029%20DE%20JULIO%20DE%202021.pdf" TargetMode="External"/><Relationship Id="rId56" Type="http://schemas.openxmlformats.org/officeDocument/2006/relationships/hyperlink" Target="https://www.funcionpublica.gov.co/eva/gestornormativo/norma.php?i=81864" TargetMode="External"/><Relationship Id="rId77" Type="http://schemas.openxmlformats.org/officeDocument/2006/relationships/hyperlink" Target="https://www.minsalud.gov.co/sites/rid/Lists/BibliotecaDigital/RIDE/DE/DIJ/Ley-1562-de-2012.pdf" TargetMode="External"/><Relationship Id="rId100" Type="http://schemas.openxmlformats.org/officeDocument/2006/relationships/hyperlink" Target="http://www.secretariasenado.gov.co/senado/basedoc/ley_0361_1997.html" TargetMode="External"/><Relationship Id="rId105" Type="http://schemas.openxmlformats.org/officeDocument/2006/relationships/hyperlink" Target="https://www.funcionpublica.gov.co/eva/gestornormativo/norma.php?i=5248" TargetMode="External"/><Relationship Id="rId8" Type="http://schemas.openxmlformats.org/officeDocument/2006/relationships/hyperlink" Target="https://www.funcionpublica.gov.co/eva/gestornormativo/norma.php?i=260676" TargetMode="External"/><Relationship Id="rId51" Type="http://schemas.openxmlformats.org/officeDocument/2006/relationships/hyperlink" Target="https://www.funcionpublica.gov.co/eva/gestornormativo/norma.php?i=85742" TargetMode="External"/><Relationship Id="rId72" Type="http://schemas.openxmlformats.org/officeDocument/2006/relationships/hyperlink" Target="https://www.funcionpublica.gov.co/eva/gestornormativo/norma.php?i=71324" TargetMode="External"/><Relationship Id="rId93" Type="http://schemas.openxmlformats.org/officeDocument/2006/relationships/hyperlink" Target="http://www.bogotajuridica.gov.co/sisjur/normas/Norma1.jsp?i=18843" TargetMode="External"/><Relationship Id="rId98" Type="http://schemas.openxmlformats.org/officeDocument/2006/relationships/hyperlink" Target="http://www.secretariasenado.gov.co/senado/basedoc/ley_0734_2002.html" TargetMode="External"/><Relationship Id="rId121" Type="http://schemas.openxmlformats.org/officeDocument/2006/relationships/vmlDrawing" Target="../drawings/vmlDrawing3.vml"/><Relationship Id="rId3" Type="http://schemas.openxmlformats.org/officeDocument/2006/relationships/hyperlink" Target="https://safetya.co/normatividad/resolucion-624-de-2025/" TargetMode="External"/><Relationship Id="rId25" Type="http://schemas.openxmlformats.org/officeDocument/2006/relationships/hyperlink" Target="https://www.alcaldiabogota.gov.co/sisjur/normas/Norma1.jsp?i=122957" TargetMode="External"/><Relationship Id="rId46" Type="http://schemas.openxmlformats.org/officeDocument/2006/relationships/hyperlink" Target="https://www.alcaldiabogota.gov.co/sisjur/normas/Norma1.jsp?i=85976" TargetMode="External"/><Relationship Id="rId67" Type="http://schemas.openxmlformats.org/officeDocument/2006/relationships/hyperlink" Target="http://sisjur.bogotajuridica.gov.co/sisjur/normas/Norma1.jsp?i=61117" TargetMode="External"/><Relationship Id="rId116" Type="http://schemas.openxmlformats.org/officeDocument/2006/relationships/hyperlink" Target="https://www.alcaldiabogota.gov.co/sisjur/normas/Norma1.jsp?i=192884&amp;dt=S" TargetMode="External"/><Relationship Id="rId20" Type="http://schemas.openxmlformats.org/officeDocument/2006/relationships/hyperlink" Target="https://fuga.gov.co/transparencia-y-acceso-a-la-informacion-publica/normativa/normograma" TargetMode="External"/><Relationship Id="rId41" Type="http://schemas.openxmlformats.org/officeDocument/2006/relationships/hyperlink" Target="http://www.secretariasenado.gov.co/senado/basedoc/ley_2039_2020.html" TargetMode="External"/><Relationship Id="rId62" Type="http://schemas.openxmlformats.org/officeDocument/2006/relationships/hyperlink" Target="http://es.presidencia.gov.co/normativa/normativa/LEY%201811%20DEL%2021%20DE%20OCTUBRE%20DE%202016.pdf" TargetMode="External"/><Relationship Id="rId83" Type="http://schemas.openxmlformats.org/officeDocument/2006/relationships/hyperlink" Target="https://www.minsalud.gov.co/sites/rid/Lists/BibliotecaDigital/RIDE/DE/DIJ/Resoluci%C3%B3n%201918%20de%202009.pdf" TargetMode="External"/><Relationship Id="rId88" Type="http://schemas.openxmlformats.org/officeDocument/2006/relationships/hyperlink" Target="https://www.funcionpublica.gov.co/eva/gestornormativo/norma.php?i=29325" TargetMode="External"/><Relationship Id="rId111" Type="http://schemas.openxmlformats.org/officeDocument/2006/relationships/hyperlink" Target="http://sisjur.bogotajuridica.gov.co/sisjur/normas/Norma1.jsp?i=53565" TargetMode="External"/><Relationship Id="rId15" Type="http://schemas.openxmlformats.org/officeDocument/2006/relationships/hyperlink" Target="https://fuga.gov.co/transparencia-y-acceso-a-la-informacion-publica/normativa/manual-de-funciones" TargetMode="External"/><Relationship Id="rId36" Type="http://schemas.openxmlformats.org/officeDocument/2006/relationships/hyperlink" Target="https://dapre.presidencia.gov.co/normativa/normativa/DECRETO%20616%20DEL%204%20DE%20JUNIO%20DE%202021.pdf" TargetMode="External"/><Relationship Id="rId57" Type="http://schemas.openxmlformats.org/officeDocument/2006/relationships/hyperlink" Target="https://www.funcionpublica.gov.co/eva/gestornormativo/norma.php?i=81855" TargetMode="External"/><Relationship Id="rId106" Type="http://schemas.openxmlformats.org/officeDocument/2006/relationships/hyperlink" Target="https://www.funcionpublica.gov.co/eva/gestornormativo/norma.php?i=106394" TargetMode="External"/><Relationship Id="rId10" Type="http://schemas.openxmlformats.org/officeDocument/2006/relationships/hyperlink" Target="https://fuga.gov.co/transparencia-y-acceso-a-la-informacion-publica/normativa/manual-de-funciones" TargetMode="External"/><Relationship Id="rId31" Type="http://schemas.openxmlformats.org/officeDocument/2006/relationships/hyperlink" Target="https://dapre.presidencia.gov.co/normativa/normativa/DECRETO%201252%20DEL%2012%20DE%20OCTUBRE%20DE%202021.pdf" TargetMode="External"/><Relationship Id="rId52" Type="http://schemas.openxmlformats.org/officeDocument/2006/relationships/hyperlink" Target="http://www.gobiernobogota.gov.co/sgdapp/sites/default/files/normograma/Decreto%20118%20de%202018%20CODIGO%20DE%20INTEGRIDAD.pdf" TargetMode="External"/><Relationship Id="rId73" Type="http://schemas.openxmlformats.org/officeDocument/2006/relationships/hyperlink" Target="https://www.alcaldiabogota.gov.co/sisjur/normas/Norma1.jsp?i=54732&amp;dt=S" TargetMode="External"/><Relationship Id="rId78" Type="http://schemas.openxmlformats.org/officeDocument/2006/relationships/hyperlink" Target="https://idrd.gov.co/sitio/idrd/sites/default/files/imagenes/gtc450.pdf" TargetMode="External"/><Relationship Id="rId94" Type="http://schemas.openxmlformats.org/officeDocument/2006/relationships/hyperlink" Target="https://www.funcionpublica.gov.co/eva/gestornormativo/norma.php?i=17004" TargetMode="External"/><Relationship Id="rId99" Type="http://schemas.openxmlformats.org/officeDocument/2006/relationships/hyperlink" Target="https://www.minsalud.gov.co/sites/rid/Lists/BibliotecaDigital/RIDE/DE/DIJ/Resoluci%C3%B3n_1995_de_1999.pdf" TargetMode="External"/><Relationship Id="rId101" Type="http://schemas.openxmlformats.org/officeDocument/2006/relationships/hyperlink" Target="https://www.funcionpublica.gov.co/eva/gestornormativo/norma.php?i=315" TargetMode="External"/><Relationship Id="rId122"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alcaldiabogota.gov.co/sisjur/normas/Norma1.jsp?i=63146" TargetMode="External"/><Relationship Id="rId18" Type="http://schemas.openxmlformats.org/officeDocument/2006/relationships/hyperlink" Target="http://sisjur.bogotajuridica.gov.co/sisjur/normas/Norma1.jsp?i=49981" TargetMode="External"/><Relationship Id="rId26" Type="http://schemas.openxmlformats.org/officeDocument/2006/relationships/hyperlink" Target="https://dapre.presidencia.gov.co/normativa/normativa/Decreto-1081-2015.pdf" TargetMode="External"/><Relationship Id="rId3" Type="http://schemas.openxmlformats.org/officeDocument/2006/relationships/hyperlink" Target="https://sisjur.bogotajuridica.gov.co/sisjur/normas/Norma1.jsp?i=152851" TargetMode="External"/><Relationship Id="rId21" Type="http://schemas.openxmlformats.org/officeDocument/2006/relationships/hyperlink" Target="http://sisjur.bogotajuridica.gov.co/sisjur/normas/Norma1.jsp?i=41249" TargetMode="External"/><Relationship Id="rId7" Type="http://schemas.openxmlformats.org/officeDocument/2006/relationships/hyperlink" Target="https://www.funcionpublica.gov.co/eva/gestornormativo/norma.php?i=156590" TargetMode="External"/><Relationship Id="rId12" Type="http://schemas.openxmlformats.org/officeDocument/2006/relationships/hyperlink" Target="https://www.funcionpublica.gov.co/eva/gestornormativo/norma.php?i=73693" TargetMode="External"/><Relationship Id="rId17" Type="http://schemas.openxmlformats.org/officeDocument/2006/relationships/hyperlink" Target="http://sisjur.bogotajuridica.gov.co/sisjur/normas/Norma1.jsp?i=52081" TargetMode="External"/><Relationship Id="rId25" Type="http://schemas.openxmlformats.org/officeDocument/2006/relationships/hyperlink" Target="http://sisjur.bogotajuridica.gov.co/sisjur/normas/Norma1.jsp?i=4125" TargetMode="External"/><Relationship Id="rId33" Type="http://schemas.openxmlformats.org/officeDocument/2006/relationships/comments" Target="../comments4.xml"/><Relationship Id="rId2" Type="http://schemas.openxmlformats.org/officeDocument/2006/relationships/hyperlink" Target="https://sisjur.bogotajuridica.gov.co/sisjur/normas/Norma1.jsp?i=154798" TargetMode="External"/><Relationship Id="rId16" Type="http://schemas.openxmlformats.org/officeDocument/2006/relationships/hyperlink" Target="http://sisjur.bogotajuridica.gov.co/sisjur/normas/Norma1.jsp?i=56882" TargetMode="External"/><Relationship Id="rId20" Type="http://schemas.openxmlformats.org/officeDocument/2006/relationships/hyperlink" Target="http://sisjur.bogotajuridica.gov.co/sisjur/normas/Norma1.jsp?i=45545" TargetMode="External"/><Relationship Id="rId29" Type="http://schemas.openxmlformats.org/officeDocument/2006/relationships/hyperlink" Target="https://www.funcionpublica.gov.co/eva/gestornormativo/norma.php?i=250056" TargetMode="External"/><Relationship Id="rId1" Type="http://schemas.openxmlformats.org/officeDocument/2006/relationships/hyperlink" Target="https://www.suin-juriscol.gov.co/viewDocument.asp?id=30053990" TargetMode="External"/><Relationship Id="rId6" Type="http://schemas.openxmlformats.org/officeDocument/2006/relationships/hyperlink" Target="https://www.alcaldiabogota.gov.co/sisjur/normas/Norma1.jsp?i=112481" TargetMode="External"/><Relationship Id="rId11" Type="http://schemas.openxmlformats.org/officeDocument/2006/relationships/hyperlink" Target="http://sisjur.bogotajuridica.gov.co/sisjur/normas/Norma1.jsp?i=70051" TargetMode="External"/><Relationship Id="rId24" Type="http://schemas.openxmlformats.org/officeDocument/2006/relationships/hyperlink" Target="http://sisjur.bogotajuridica.gov.co/sisjur/normas/Norma1.jsp?i=17004" TargetMode="External"/><Relationship Id="rId32" Type="http://schemas.openxmlformats.org/officeDocument/2006/relationships/table" Target="../tables/table4.xml"/><Relationship Id="rId5" Type="http://schemas.openxmlformats.org/officeDocument/2006/relationships/hyperlink" Target="https://www.alcaldiabogota.gov.co/sisjur/normas/Norma1.jsp?i=122200&amp;dt=S" TargetMode="External"/><Relationship Id="rId15" Type="http://schemas.openxmlformats.org/officeDocument/2006/relationships/hyperlink" Target="https://sisjur.bogotajuridica.gov.co/sisjur/normas/Norma1.jsp?i=62152" TargetMode="External"/><Relationship Id="rId23" Type="http://schemas.openxmlformats.org/officeDocument/2006/relationships/hyperlink" Target="http://sisjur.bogotajuridica.gov.co/sisjur/normas/Norma1.jsp?i=36842" TargetMode="External"/><Relationship Id="rId28" Type="http://schemas.openxmlformats.org/officeDocument/2006/relationships/hyperlink" Target="https://secretariajuridica.gov.co/sites/default/files/2025-12/Directiva%2010%20de%202025%20Manual%20de%20Servicio%20a%20la%20Ciudadania%20V3.pdf" TargetMode="External"/><Relationship Id="rId10" Type="http://schemas.openxmlformats.org/officeDocument/2006/relationships/hyperlink" Target="https://sisjur.bogotajuridica.gov.co/sisjur/normas/Norma1.jsp?i=82054" TargetMode="External"/><Relationship Id="rId19" Type="http://schemas.openxmlformats.org/officeDocument/2006/relationships/hyperlink" Target="http://sisjur.bogotajuridica.gov.co/sisjur/normas/Norma1.jsp?i=45322" TargetMode="External"/><Relationship Id="rId31" Type="http://schemas.openxmlformats.org/officeDocument/2006/relationships/vmlDrawing" Target="../drawings/vmlDrawing4.vml"/><Relationship Id="rId4" Type="http://schemas.openxmlformats.org/officeDocument/2006/relationships/hyperlink" Target="https://sisjur.bogotajuridica.gov.co/sisjur/normas/Norma1.jsp?i=138964" TargetMode="External"/><Relationship Id="rId9" Type="http://schemas.openxmlformats.org/officeDocument/2006/relationships/hyperlink" Target="https://www.mineducacion.gov.co/1759/articles-349495_recurso_138.pdf" TargetMode="External"/><Relationship Id="rId14" Type="http://schemas.openxmlformats.org/officeDocument/2006/relationships/hyperlink" Target="http://sisjur.bogotajuridica.gov.co/sisjur/normas/Norma1.jsp?i=62230" TargetMode="External"/><Relationship Id="rId22" Type="http://schemas.openxmlformats.org/officeDocument/2006/relationships/hyperlink" Target="https://www.mincit.gov.co/ministerio/normograma-sig/procesos-estrategicos/gestion-de-informacion-y-comunicacion/conpes/conpes-3649-de-2010.aspx" TargetMode="External"/><Relationship Id="rId27" Type="http://schemas.openxmlformats.org/officeDocument/2006/relationships/hyperlink" Target="https://www.alcaldiabogota.gov.co/sisjur/normas/Norma1.jsp?i=191861" TargetMode="External"/><Relationship Id="rId30" Type="http://schemas.openxmlformats.org/officeDocument/2006/relationships/drawing" Target="../drawings/drawing5.xml"/><Relationship Id="rId8" Type="http://schemas.openxmlformats.org/officeDocument/2006/relationships/hyperlink" Target="https://www.funcionpublica.gov.co/eva/gestornormativo/norma.php?i=14025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bitatbogota.gov.co/sites/default/files/marco-legal/2022-09/2-2022-16390%20CIRCULAR%20044-2022%20DOBLE%20INSTANCIA%20Y%20CONFORMIDAD.pdf" TargetMode="External"/><Relationship Id="rId18" Type="http://schemas.openxmlformats.org/officeDocument/2006/relationships/hyperlink" Target="https://www.alcaldiabogota.gov.co/sisjur/normas/Norma1.jsp?i=122305&amp;dt=S" TargetMode="External"/><Relationship Id="rId26" Type="http://schemas.openxmlformats.org/officeDocument/2006/relationships/hyperlink" Target="https://www.funcionpublica.gov.co/eva/gestornormativo/norma.php?i=156590" TargetMode="External"/><Relationship Id="rId39" Type="http://schemas.openxmlformats.org/officeDocument/2006/relationships/hyperlink" Target="http://www.secretariasenado.gov.co/senado/basedoc/ley_1010_2006.html" TargetMode="External"/><Relationship Id="rId21" Type="http://schemas.openxmlformats.org/officeDocument/2006/relationships/hyperlink" Target="https://www.alcaldiabogota.gov.co/sisjur/normas/Norma1.jsp?i=120223&amp;dt=S" TargetMode="External"/><Relationship Id="rId34" Type="http://schemas.openxmlformats.org/officeDocument/2006/relationships/hyperlink" Target="https://www.funcionpublica.gov.co/eva/gestornormativo/norma.php?i=48425" TargetMode="External"/><Relationship Id="rId42" Type="http://schemas.openxmlformats.org/officeDocument/2006/relationships/hyperlink" Target="https://www.bogotajuridica.gov.co/sisjur/normas/Norma1.jsp?i=14800" TargetMode="External"/><Relationship Id="rId47" Type="http://schemas.openxmlformats.org/officeDocument/2006/relationships/hyperlink" Target="https://www.alcaldiabogota.gov.co/sisjur/normas/Norma1.jsp?i=4589" TargetMode="External"/><Relationship Id="rId50" Type="http://schemas.openxmlformats.org/officeDocument/2006/relationships/hyperlink" Target="https://www.funcionpublica.gov.co/eva/gestornormativo/norma.php?i=6389" TargetMode="External"/><Relationship Id="rId55" Type="http://schemas.openxmlformats.org/officeDocument/2006/relationships/hyperlink" Target="http://www.secretariasenado.gov.co/senado/basedoc/ley_0080_1993.html" TargetMode="External"/><Relationship Id="rId7" Type="http://schemas.openxmlformats.org/officeDocument/2006/relationships/hyperlink" Target="https://www.alcaldiabogota.gov.co/sisjur/normas/Norma1.jsp?i=145883" TargetMode="External"/><Relationship Id="rId2" Type="http://schemas.openxmlformats.org/officeDocument/2006/relationships/hyperlink" Target="https://sisjur.bogotajuridica.gov.co/sisjur/normas/Norma1.jsp?i=68682" TargetMode="External"/><Relationship Id="rId16" Type="http://schemas.openxmlformats.org/officeDocument/2006/relationships/hyperlink" Target="https://www.alcaldiabogota.gov.co/sisjur/normas/Norma1.jsp?i=124363&amp;dt=S" TargetMode="External"/><Relationship Id="rId29" Type="http://schemas.openxmlformats.org/officeDocument/2006/relationships/hyperlink" Target="https://www.funcionpublica.gov.co/eva/gestornormativo/norma.php?i=93970" TargetMode="External"/><Relationship Id="rId11" Type="http://schemas.openxmlformats.org/officeDocument/2006/relationships/hyperlink" Target="https://www.habitatbogota.gov.co/sites/default/files/marco-legal/2022-10/CIRCULAR%20049%20DE%202022-%20NOTIFICACIONES%20Y%20COMUNICACIONES%20EN%20EL%20PROCESO%20DISCIPLINARIO.pdf" TargetMode="External"/><Relationship Id="rId24" Type="http://schemas.openxmlformats.org/officeDocument/2006/relationships/hyperlink" Target="https://www.alcaldiabogota.gov.co/sisjur/normas/Norma1.jsp?dt=S&amp;i=119740" TargetMode="External"/><Relationship Id="rId32" Type="http://schemas.openxmlformats.org/officeDocument/2006/relationships/hyperlink" Target="http://www.alcaldiabogota.gov.co/sisjur/normas/Norma1.jsp?i=56882" TargetMode="External"/><Relationship Id="rId37" Type="http://schemas.openxmlformats.org/officeDocument/2006/relationships/hyperlink" Target="http://www.secretariasenado.gov.co/senado/basedoc/ley_1150_2007.html" TargetMode="External"/><Relationship Id="rId40" Type="http://schemas.openxmlformats.org/officeDocument/2006/relationships/hyperlink" Target="https://www.funcionpublica.gov.co/eva/gestornormativo/norma.php?i=17079" TargetMode="External"/><Relationship Id="rId45" Type="http://schemas.openxmlformats.org/officeDocument/2006/relationships/hyperlink" Target="http://www.suin-juriscol.gov.co/viewDocument.asp?ruta=DirectivasP/30021435" TargetMode="External"/><Relationship Id="rId53" Type="http://schemas.openxmlformats.org/officeDocument/2006/relationships/hyperlink" Target="http://www.bogotajuridica.gov.co/sisjur/normas/Norma1.jsp?i=321" TargetMode="External"/><Relationship Id="rId58" Type="http://schemas.openxmlformats.org/officeDocument/2006/relationships/hyperlink" Target="http://www.bogotajuridica.gov.co/sisjur/normas/Norma1.jsp?i=4125" TargetMode="External"/><Relationship Id="rId5" Type="http://schemas.openxmlformats.org/officeDocument/2006/relationships/hyperlink" Target="https://www.alcaldiabogota.gov.co/sisjur/normas/Norma1.jsp?i=145902" TargetMode="External"/><Relationship Id="rId61" Type="http://schemas.openxmlformats.org/officeDocument/2006/relationships/table" Target="../tables/table5.xml"/><Relationship Id="rId19"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14" Type="http://schemas.openxmlformats.org/officeDocument/2006/relationships/hyperlink" Target="https://www.habitatbogota.gov.co/sites/default/files/marco-legal/2022-09/CIRCULAR%20DDAD%20043%20DE%202022.pdf" TargetMode="External"/><Relationship Id="rId22" Type="http://schemas.openxmlformats.org/officeDocument/2006/relationships/hyperlink" Target="https://www.funcionpublica.gov.co/eva/gestornormativo/norma.php?i=175606" TargetMode="External"/><Relationship Id="rId27" Type="http://schemas.openxmlformats.org/officeDocument/2006/relationships/hyperlink" Target="http://www.gobiernobogota.gov.co/rendicion-de-cuentas/sites/default/files/documentos/Directiva%20005%20de%202020.pdf" TargetMode="External"/><Relationship Id="rId30" Type="http://schemas.openxmlformats.org/officeDocument/2006/relationships/hyperlink" Target="https://www.funcionpublica.gov.co/eva/gestornormativo/norma.php?i=90324" TargetMode="External"/><Relationship Id="rId35" Type="http://schemas.openxmlformats.org/officeDocument/2006/relationships/hyperlink" Target="http://www.bogotajuridica.gov.co/sisjur/normas/Norma1.jsp?i=43292" TargetMode="External"/><Relationship Id="rId43" Type="http://schemas.openxmlformats.org/officeDocument/2006/relationships/hyperlink" Target="http://www.secretariasenado.gov.co/senado/basedoc/ley_0906_2004.html" TargetMode="External"/><Relationship Id="rId48" Type="http://schemas.openxmlformats.org/officeDocument/2006/relationships/hyperlink" Target="http://www.secretariasenado.gov.co/senado/basedoc/ley_0600_2000.html" TargetMode="External"/><Relationship Id="rId56" Type="http://schemas.openxmlformats.org/officeDocument/2006/relationships/hyperlink" Target="https://www.funcionpublica.gov.co/eva/gestornormativo/norma.php?i=304" TargetMode="External"/><Relationship Id="rId8" Type="http://schemas.openxmlformats.org/officeDocument/2006/relationships/hyperlink" Target="https://www.habitatbogota.gov.co/sites/default/files/marco-legal/2022-12/Circular%20057-2022.pdf" TargetMode="External"/><Relationship Id="rId51" Type="http://schemas.openxmlformats.org/officeDocument/2006/relationships/hyperlink" Target="https://www.funcionpublica.gov.co/eva/gestornormativo/norma.php?i=186" TargetMode="External"/><Relationship Id="rId3"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12" Type="http://schemas.openxmlformats.org/officeDocument/2006/relationships/hyperlink" Target="https://www.habitatbogota.gov.co/sites/default/files/marco-legal/2022-11/CIRCULAR%20045-2022%20ALCANCE%20044%20DOBLE%20CONFORMIDAD%202022-5910%20%281%29.pdf" TargetMode="External"/><Relationship Id="rId17"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25" Type="http://schemas.openxmlformats.org/officeDocument/2006/relationships/hyperlink" Target="https://www.funcionpublica.gov.co/eva/gestornormativo/norma.php?i=165113" TargetMode="External"/><Relationship Id="rId33" Type="http://schemas.openxmlformats.org/officeDocument/2006/relationships/hyperlink" Target="https://www.alcaldiabogota.gov.co/sisjur/normas/Norma1.jsp?i=53327" TargetMode="External"/><Relationship Id="rId38" Type="http://schemas.openxmlformats.org/officeDocument/2006/relationships/hyperlink" Target="https://www.alcaldiabogota.gov.co/sisjur/normas/Norma1.jsp?i=23343" TargetMode="External"/><Relationship Id="rId46" Type="http://schemas.openxmlformats.org/officeDocument/2006/relationships/hyperlink" Target="https://www.alcaldiabogota.gov.co/sisjur/normas/Norma1.jsp?i=15057&amp;dt=S" TargetMode="External"/><Relationship Id="rId59" Type="http://schemas.openxmlformats.org/officeDocument/2006/relationships/hyperlink" Target="https://sisjur.bogotajuridica.gov.co/sisjur/normas/Norma1.jsp?i=174618" TargetMode="External"/><Relationship Id="rId20" Type="http://schemas.openxmlformats.org/officeDocument/2006/relationships/hyperlink" Target="https://www.alcaldiabogota.gov.co/sisjur/normas/Norma1.jsp?i=121318&amp;dt=S" TargetMode="External"/><Relationship Id="rId41" Type="http://schemas.openxmlformats.org/officeDocument/2006/relationships/hyperlink" Target="https://www.funcionpublica.gov.co/eva/gestornormativo/norma.php?i=14861" TargetMode="External"/><Relationship Id="rId54" Type="http://schemas.openxmlformats.org/officeDocument/2006/relationships/hyperlink" Target="https://www.funcionpublica.gov.co/eva/gestornormativo/norma.php?i=321" TargetMode="External"/><Relationship Id="rId1" Type="http://schemas.openxmlformats.org/officeDocument/2006/relationships/hyperlink" Target="https://www.funcionpublica.gov.co/eva/gestornormativo/norma.php?i=156590" TargetMode="External"/><Relationship Id="rId6" Type="http://schemas.openxmlformats.org/officeDocument/2006/relationships/hyperlink" Target="https://www.alcaldiabogota.gov.co/sisjur/normas/Norma1.jsp?i=145892" TargetMode="External"/><Relationship Id="rId15" Type="http://schemas.openxmlformats.org/officeDocument/2006/relationships/hyperlink" Target="https://www.bogotajuridica.gov.co/sisjur/normas/Norma1.jsp?i=125305&amp;dt=S"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desarrolloeconomico.gov.co/sites/default/files/marco-legal/directiva_010_de_2019-_adecuada_tipificacion_de_conductas_violatorias_del_regimen_de_inhabilidades.pdf" TargetMode="External"/><Relationship Id="rId36" Type="http://schemas.openxmlformats.org/officeDocument/2006/relationships/hyperlink" Target="http://www.secretariasenado.gov.co/senado/basedoc/ley_1437_2011.html" TargetMode="External"/><Relationship Id="rId49" Type="http://schemas.openxmlformats.org/officeDocument/2006/relationships/hyperlink" Target="http://www.secretariasenado.gov.co/senado/basedoc/ley_0599_2000.html" TargetMode="External"/><Relationship Id="rId57" Type="http://schemas.openxmlformats.org/officeDocument/2006/relationships/hyperlink" Target="http://www.bogotajuridica.gov.co/sisjur/normas/Norma1.jsp?i=4125" TargetMode="External"/><Relationship Id="rId10" Type="http://schemas.openxmlformats.org/officeDocument/2006/relationships/hyperlink" Target="https://www.alcaldiabogota.gov.co/sisjur/normas/Norma1.jsp?i=130437&amp;dt=S" TargetMode="External"/><Relationship Id="rId31" Type="http://schemas.openxmlformats.org/officeDocument/2006/relationships/hyperlink" Target="https://intranet.secretariajuridica.gov.co/transparencia/marco-legal/normatividad/decreto-323-2016" TargetMode="External"/><Relationship Id="rId44" Type="http://schemas.openxmlformats.org/officeDocument/2006/relationships/hyperlink" Target="http://recursos.ccb.org.co/ccb/pot/PC/files/acuerdo79.html" TargetMode="External"/><Relationship Id="rId52" Type="http://schemas.openxmlformats.org/officeDocument/2006/relationships/hyperlink" Target="https://www.funcionpublica.gov.co/eva/gestornormativo/norma.php?i=186" TargetMode="External"/><Relationship Id="rId60" Type="http://schemas.openxmlformats.org/officeDocument/2006/relationships/drawing" Target="../drawings/drawing6.xml"/><Relationship Id="rId4" Type="http://schemas.openxmlformats.org/officeDocument/2006/relationships/hyperlink" Target="https://www.alcaldiabogota.gov.co/sisjur/normas/Norma1.jsp?i=146597&amp;dt=S" TargetMode="External"/><Relationship Id="rId9" Type="http://schemas.openxmlformats.org/officeDocument/2006/relationships/hyperlink" Target="https://www.habitatbogota.gov.co/sites/default/files/marco-legal/2022-12/CIRCUALR%20055%20%28PRINCIPIO%20DE%20FAVORABILIDAD%29.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adminverblobawa?tabla=T_NORMA_ARCHIVO&amp;p_NORMFIL_ID=23515&amp;f_NORMFIL_FILE=X&amp;inputfileext=NORMFIL_FILENAME" TargetMode="External"/><Relationship Id="rId18"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6" Type="http://schemas.openxmlformats.org/officeDocument/2006/relationships/hyperlink" Target="https://www.funcionpublica.gov.co/eva/gestornormativo/norma.php?i=80915" TargetMode="External"/><Relationship Id="rId3" Type="http://schemas.openxmlformats.org/officeDocument/2006/relationships/hyperlink" Target="https://www.alcaldiabogota.gov.co/sisjur/normas/Norma1.jsp?i=136399" TargetMode="External"/><Relationship Id="rId21" Type="http://schemas.openxmlformats.org/officeDocument/2006/relationships/hyperlink" Target="https://www.alcaldiabogota.gov.co/sisjur/normas/Norma1.jsp?i=86825" TargetMode="External"/><Relationship Id="rId34" Type="http://schemas.openxmlformats.org/officeDocument/2006/relationships/hyperlink" Target="http://www.secretariasenado.gov.co/senado/basedoc/ley_0489_1998.html" TargetMode="External"/><Relationship Id="rId7" Type="http://schemas.openxmlformats.org/officeDocument/2006/relationships/hyperlink" Target="https://secretariageneral.gov.co/sites/default/files/documentos_mipg/2023-01/Guia%20mapas%20de%20aseguramiento.pdf" TargetMode="External"/><Relationship Id="rId12" Type="http://schemas.openxmlformats.org/officeDocument/2006/relationships/hyperlink" Target="https://www.alcaldiabogota.gov.co/sisjur/normas/Norma1.jsp?i=110937" TargetMode="External"/><Relationship Id="rId17" Type="http://schemas.openxmlformats.org/officeDocument/2006/relationships/hyperlink" Target="https://www.alcaldiabogota.gov.co/sisjur/normas/Norma1.jsp?i=95985" TargetMode="External"/><Relationship Id="rId25" Type="http://schemas.openxmlformats.org/officeDocument/2006/relationships/hyperlink" Target="https://www.alcaldiabogota.gov.co/sisjur/normas/Norma1.jsp?i=71261" TargetMode="External"/><Relationship Id="rId33" Type="http://schemas.openxmlformats.org/officeDocument/2006/relationships/hyperlink" Target="https://www.funcionpublica.gov.co/eva/gestornormativo/norma.php?i=5324" TargetMode="External"/><Relationship Id="rId2" Type="http://schemas.openxmlformats.org/officeDocument/2006/relationships/hyperlink" Target="https://www.alcaldiabogota.gov.co/sisjur/normas/Norma1.jsp?i=150936" TargetMode="External"/><Relationship Id="rId16" Type="http://schemas.openxmlformats.org/officeDocument/2006/relationships/hyperlink" Target="https://www.alcaldiabogota.gov.co/sisjur/normas/Norma1.jsp?dt=S&amp;i=192295" TargetMode="External"/><Relationship Id="rId20" Type="http://schemas.openxmlformats.org/officeDocument/2006/relationships/hyperlink" Target="https://www.funcionpublica.gov.co/eva/gestornormativo/norma.php?i=103352" TargetMode="External"/><Relationship Id="rId29" Type="http://schemas.openxmlformats.org/officeDocument/2006/relationships/hyperlink" Target="http://www.alcaldiabogota.gov.co/sisjur/normas/Norma1.jsp?i=62518" TargetMode="External"/><Relationship Id="rId1" Type="http://schemas.openxmlformats.org/officeDocument/2006/relationships/hyperlink" Target="https://www.funcionpublica.gov.co/eva/gestornormativo/norma_pdf.php?i=228090" TargetMode="External"/><Relationship Id="rId6" Type="http://schemas.openxmlformats.org/officeDocument/2006/relationships/hyperlink" Target="https://secretariageneral.gov.co/sites/default/files/2023-12/2021_Documento_SARLAFT_V5_27.10.2021.pdf" TargetMode="External"/><Relationship Id="rId11" Type="http://schemas.openxmlformats.org/officeDocument/2006/relationships/hyperlink" Target="https://intranet.fuga.gov.co/sites/default/files/gm-po-01_politica_de_administracion_del_riesgos_v5_1.pdf" TargetMode="External"/><Relationship Id="rId24" Type="http://schemas.openxmlformats.org/officeDocument/2006/relationships/hyperlink" Target="https://www.alcaldiabogota.gov.co/sisjur/normas/Norma1.jsp?i=80445" TargetMode="External"/><Relationship Id="rId32" Type="http://schemas.openxmlformats.org/officeDocument/2006/relationships/hyperlink" Target="https://www.alcaldiabogota.gov.co/sisjur/normas/Norma1.jsp?i=40685&amp;dt=S" TargetMode="External"/><Relationship Id="rId5" Type="http://schemas.openxmlformats.org/officeDocument/2006/relationships/hyperlink" Target="https://secretariageneral.gov.co/transparencia-y-acceso-la-informacion-publica/mipg/lineamientos-distritales" TargetMode="External"/><Relationship Id="rId15" Type="http://schemas.openxmlformats.org/officeDocument/2006/relationships/hyperlink" Target="https://www1.funcionpublica.gov.co/documents/28587410/57410531/2026-02-10_Documento_manual_operativo_mdi_v6.1.pdf/d2da8a29-de05-ebfb-7894-fb9bdc936bb0?t=1772049404515" TargetMode="External"/><Relationship Id="rId23" Type="http://schemas.openxmlformats.org/officeDocument/2006/relationships/hyperlink" Target="https://fuga.gov.co/sites/default/files/2024-02/Resoluci%C3%B3n%20MIPG%20112%20DE%202019.pdf" TargetMode="External"/><Relationship Id="rId28" Type="http://schemas.openxmlformats.org/officeDocument/2006/relationships/hyperlink" Target="https://www.academia.edu/33528369/GESTI%C3%93N_DEL_RIESGO_PRINCIPIOS_Y_DIRECTRICES" TargetMode="External"/><Relationship Id="rId36" Type="http://schemas.openxmlformats.org/officeDocument/2006/relationships/drawing" Target="../drawings/drawing7.xml"/><Relationship Id="rId10" Type="http://schemas.openxmlformats.org/officeDocument/2006/relationships/hyperlink" Target="https://dapre.presidencia.gov.co/normativa/normativa/LEY%202195%20DEL%2018%20DE%20ENERO%20DE%202022.pdf" TargetMode="External"/><Relationship Id="rId19" Type="http://schemas.openxmlformats.org/officeDocument/2006/relationships/hyperlink" Target="https://www.alcaldiabogota.gov.co/sisjur/normas/Norma1.jsp?i=88580" TargetMode="External"/><Relationship Id="rId31" Type="http://schemas.openxmlformats.org/officeDocument/2006/relationships/hyperlink" Target="http://www.alcaldiabogota.gov.co/sisjur/normas/Norma1.jsp?i=43292" TargetMode="External"/><Relationship Id="rId4" Type="http://schemas.openxmlformats.org/officeDocument/2006/relationships/hyperlink" Target="https://www.alcaldiabogota.gov.co/sisjur/normas/Norma1.jsp?i=151658&amp;dt=S" TargetMode="External"/><Relationship Id="rId9" Type="http://schemas.openxmlformats.org/officeDocument/2006/relationships/hyperlink" Target="https://www.fuga.gov.co/transparencia-y-acceso-a-la-informacion-publica/normograma/anexo-documento-resolucion-165-de-2024" TargetMode="External"/><Relationship Id="rId14" Type="http://schemas.openxmlformats.org/officeDocument/2006/relationships/hyperlink" Target="https://www.alcaldiabogota.gov.co/sisjur/normas/Norma1.jsp?i=112386" TargetMode="External"/><Relationship Id="rId22"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27" Type="http://schemas.openxmlformats.org/officeDocument/2006/relationships/hyperlink" Target="https://www.alcaldiabogota.gov.co/sisjur/normas/Norma1.jsp?i=63146" TargetMode="External"/><Relationship Id="rId30" Type="http://schemas.openxmlformats.org/officeDocument/2006/relationships/hyperlink" Target="http://wsp.presidencia.gov.co/Normativa/Decretos/2012/Documents/Enero/10/Dec1910012012.pdf" TargetMode="External"/><Relationship Id="rId35" Type="http://schemas.openxmlformats.org/officeDocument/2006/relationships/hyperlink" Target="https://www.funcionpublica.gov.co/eva/gestornormativo/norma.php?i=300" TargetMode="External"/><Relationship Id="rId8" Type="http://schemas.openxmlformats.org/officeDocument/2006/relationships/hyperlink" Target="https://www1.funcionpublica.gov.co/web/mipg/como-opera-mipg"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alcaldiabogota.gov.co/sisjur/normas/Norma1.jsp?i=87968&amp;dt=S" TargetMode="External"/><Relationship Id="rId18" Type="http://schemas.openxmlformats.org/officeDocument/2006/relationships/hyperlink" Target="https://www.funcionpublica.gov.co/eva/gestornormativo/norma.php?i=83433" TargetMode="External"/><Relationship Id="rId26" Type="http://schemas.openxmlformats.org/officeDocument/2006/relationships/hyperlink" Target="https://www.alcaldiabogota.gov.co/sisjur/normas/Norma1.jsp?dt=S&amp;i=74033" TargetMode="External"/><Relationship Id="rId39" Type="http://schemas.openxmlformats.org/officeDocument/2006/relationships/hyperlink" Target="https://www.alcaldiabogota.gov.co/sisjur/normas/Norma1.jsp?i=1209&amp;dt=S" TargetMode="External"/><Relationship Id="rId21" Type="http://schemas.openxmlformats.org/officeDocument/2006/relationships/hyperlink" Target="http://es.presidencia.gov.co/normativa/normativa/Circular-01-2015.pdf" TargetMode="External"/><Relationship Id="rId34" Type="http://schemas.openxmlformats.org/officeDocument/2006/relationships/hyperlink" Target="https://www.funcionpublica.gov.co/eva/gestornormativo/norma.php?i=250176" TargetMode="External"/><Relationship Id="rId42" Type="http://schemas.openxmlformats.org/officeDocument/2006/relationships/hyperlink" Target="http://www.bogotajuridica.gov.co/sisjur/normas/Norma1.jsp?i=300" TargetMode="External"/><Relationship Id="rId47" Type="http://schemas.openxmlformats.org/officeDocument/2006/relationships/drawing" Target="../drawings/drawing8.xml"/><Relationship Id="rId7" Type="http://schemas.openxmlformats.org/officeDocument/2006/relationships/hyperlink" Target="https://www.funcionpublica.gov.co/eva/gestornormativo/norma.php?i=170909" TargetMode="External"/><Relationship Id="rId2" Type="http://schemas.openxmlformats.org/officeDocument/2006/relationships/hyperlink" Target="https://www.bogotajuridica.gov.co/sisjur/normas/Norma1.jsp?i=191861" TargetMode="External"/><Relationship Id="rId16" Type="http://schemas.openxmlformats.org/officeDocument/2006/relationships/hyperlink" Target="https://www.alcaldiabogota.gov.co/sisjur/normas/Norma1.jsp?i=81226&amp;dt=S" TargetMode="External"/><Relationship Id="rId29" Type="http://schemas.openxmlformats.org/officeDocument/2006/relationships/hyperlink" Target="https://www.alcaldiabogota.gov.co/sisjur/normas/Norma1.jsp?i=60640" TargetMode="External"/><Relationship Id="rId1" Type="http://schemas.openxmlformats.org/officeDocument/2006/relationships/hyperlink" Target="https://www.alcaldiabogota.gov.co/sisjur/normas/Norma1.jsp?i=192295" TargetMode="External"/><Relationship Id="rId6" Type="http://schemas.openxmlformats.org/officeDocument/2006/relationships/hyperlink" Target="https://www.alcaldiabogota.gov.co/sisjur/normas/Norma1.jsp?i=119740" TargetMode="External"/><Relationship Id="rId11" Type="http://schemas.openxmlformats.org/officeDocument/2006/relationships/hyperlink" Target="https://www.alcaldiabogota.gov.co/sisjur/normas/Norma1.jsp?dt=S&amp;i=91404" TargetMode="External"/><Relationship Id="rId24" Type="http://schemas.openxmlformats.org/officeDocument/2006/relationships/hyperlink" Target="https://www.funcionpublica.gov.co/eva/gestornormativo/norma.php?i=243036" TargetMode="External"/><Relationship Id="rId32" Type="http://schemas.openxmlformats.org/officeDocument/2006/relationships/hyperlink" Target="https://www.alcaldiabogota.gov.co/sisjur/normas/Norma1.jsp?i=47466&amp;dt=S" TargetMode="External"/><Relationship Id="rId37" Type="http://schemas.openxmlformats.org/officeDocument/2006/relationships/hyperlink" Target="https://www.alcaldiabogota.gov.co/sisjur/normas/Norma1.jsp?i=14144&amp;dt=S" TargetMode="External"/><Relationship Id="rId40" Type="http://schemas.openxmlformats.org/officeDocument/2006/relationships/hyperlink" Target="https://www.alcaldiabogota.gov.co/sisjur/normas/Norma1.jsp?i=186" TargetMode="External"/><Relationship Id="rId45" Type="http://schemas.openxmlformats.org/officeDocument/2006/relationships/hyperlink" Target="http://www.secretariasenado.gov.co/senado/basedoc/constitucion_politica_1991.html" TargetMode="External"/><Relationship Id="rId5" Type="http://schemas.openxmlformats.org/officeDocument/2006/relationships/hyperlink" Target="https://www.funcionpublica.gov.co/eva/gestornormativo/norma.php?i=175906" TargetMode="External"/><Relationship Id="rId15" Type="http://schemas.openxmlformats.org/officeDocument/2006/relationships/hyperlink" Target="https://www.alcaldiabogota.gov.co/sisjur/normas/Norma1.jsp?i=81283&amp;dt=S" TargetMode="External"/><Relationship Id="rId23" Type="http://schemas.openxmlformats.org/officeDocument/2006/relationships/hyperlink" Target="https://www.funcionpublica.gov.co/eva/gestornormativo/norma.php?i=72893" TargetMode="External"/><Relationship Id="rId28" Type="http://schemas.openxmlformats.org/officeDocument/2006/relationships/hyperlink" Target="https://www.alcaldiabogota.gov.co/sisjur/normas/Norma1.jsp?i=60522" TargetMode="External"/><Relationship Id="rId36" Type="http://schemas.openxmlformats.org/officeDocument/2006/relationships/hyperlink" Target="https://www.funcionpublica.gov.co/eva/gestornormativo/norma.php?i=14861" TargetMode="External"/><Relationship Id="rId10" Type="http://schemas.openxmlformats.org/officeDocument/2006/relationships/hyperlink" Target="https://www.alcaldiabogota.gov.co/sisjur/normas/Norma1.jsp?i=94767" TargetMode="External"/><Relationship Id="rId19" Type="http://schemas.openxmlformats.org/officeDocument/2006/relationships/hyperlink" Target="https://www.alcaldiabogota.gov.co/sisjur/normas/Norma1.jsp?i=68824&amp;dt=S" TargetMode="External"/><Relationship Id="rId31" Type="http://schemas.openxmlformats.org/officeDocument/2006/relationships/hyperlink" Target="https://www.alcaldiabogota.gov.co/sisjur/normas/Norma1.jsp?i=56038&amp;dt=S" TargetMode="External"/><Relationship Id="rId44" Type="http://schemas.openxmlformats.org/officeDocument/2006/relationships/hyperlink" Target="https://www.alcaldiabogota.gov.co/sisjur/normas/Norma1.jsp?i=1507" TargetMode="External"/><Relationship Id="rId4" Type="http://schemas.openxmlformats.org/officeDocument/2006/relationships/hyperlink" Target="https://www.alcaldiabogota.gov.co/sisjur/normas/Norma1.jsp?i=120999" TargetMode="External"/><Relationship Id="rId9" Type="http://schemas.openxmlformats.org/officeDocument/2006/relationships/hyperlink" Target="https://www.mineducacion.gov.co/1759/articles-349495_recurso_138.pdf" TargetMode="External"/><Relationship Id="rId14" Type="http://schemas.openxmlformats.org/officeDocument/2006/relationships/hyperlink" Target="https://www.alcaldiabogota.gov.co/sisjur/normas/Norma1.jsp?i=82857&amp;dt=S" TargetMode="External"/><Relationship Id="rId22" Type="http://schemas.openxmlformats.org/officeDocument/2006/relationships/hyperlink" Target="http://www.secretariasenado.gov.co/senado/basedoc/ley_1753_2015.html" TargetMode="External"/><Relationship Id="rId27" Type="http://schemas.openxmlformats.org/officeDocument/2006/relationships/hyperlink" Target="https://www.funcionpublica.gov.co/eva/gestornormativo/norma.php?i=72173" TargetMode="External"/><Relationship Id="rId30" Type="http://schemas.openxmlformats.org/officeDocument/2006/relationships/hyperlink" Target="https://www.alcaldiabogota.gov.co/sisjur/normas/Norma1.jsp?i=56250" TargetMode="External"/><Relationship Id="rId35" Type="http://schemas.openxmlformats.org/officeDocument/2006/relationships/hyperlink" Target="https://www.alcaldiabogota.gov.co/sisjur/normas/Norma1.jsp?i=16161" TargetMode="External"/><Relationship Id="rId43" Type="http://schemas.openxmlformats.org/officeDocument/2006/relationships/hyperlink" Target="https://www.funcionpublica.gov.co/eva/gestornormativo/norma.php?i=103352" TargetMode="External"/><Relationship Id="rId8" Type="http://schemas.openxmlformats.org/officeDocument/2006/relationships/hyperlink" Target="https://www.contraloriabogota.gov.co/sites/default/files/2023-03/Circular%20Externa%20No.%20001%20-%202-2021-01204.pdf" TargetMode="External"/><Relationship Id="rId3" Type="http://schemas.openxmlformats.org/officeDocument/2006/relationships/hyperlink" Target="https://www.alcaldiabogota.gov.co/sisjur/normas/Norma1.jsp?dt=S&amp;i=170877" TargetMode="External"/><Relationship Id="rId12" Type="http://schemas.openxmlformats.org/officeDocument/2006/relationships/hyperlink" Target="https://www.funcionpublica.gov.co/documents/418537/616038/Circular+externa+100+-+006+de+2019.pdf/2396fc26-d99d-9783-d89f-8ab47290b828?t=1577107939591" TargetMode="External"/><Relationship Id="rId17" Type="http://schemas.openxmlformats.org/officeDocument/2006/relationships/hyperlink" Target="https://www.funcionpublica.gov.co/eva/gestornormativo/norma.php?i=89259" TargetMode="External"/><Relationship Id="rId25" Type="http://schemas.openxmlformats.org/officeDocument/2006/relationships/hyperlink" Target="https://www.alcaldiabogota.gov.co/sisjur/normas/Norma1.jsp?i=62518&amp;dt=S" TargetMode="External"/><Relationship Id="rId33" Type="http://schemas.openxmlformats.org/officeDocument/2006/relationships/hyperlink" Target="https://www.alcaldiabogota.gov.co/sisjur/normas/Norma1.jsp?i=43292&amp;dt=S" TargetMode="External"/><Relationship Id="rId38" Type="http://schemas.openxmlformats.org/officeDocument/2006/relationships/hyperlink" Target="https://www.funcionpublica.gov.co/eva/gestornormativo/norma.php?i=4813" TargetMode="External"/><Relationship Id="rId46" Type="http://schemas.openxmlformats.org/officeDocument/2006/relationships/printerSettings" Target="../printerSettings/printerSettings2.bin"/><Relationship Id="rId20" Type="http://schemas.openxmlformats.org/officeDocument/2006/relationships/hyperlink" Target="https://www.contaduria.gov.co/documents/20127/36441/Resolucion+193+18+10+18+2016+11-05-04.314.pdf/f74d053d-5804-9df5-6d80-31b6ae715938?t=1566827367413" TargetMode="External"/><Relationship Id="rId41" Type="http://schemas.openxmlformats.org/officeDocument/2006/relationships/hyperlink" Target="https://www.alcaldiabogota.gov.co/sisjur/normas/Norma1.jsp?i=1304&amp;dt=S"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alcaldiabogota.gov.co/sisjur/normas/Norma1.jsp?i=93649" TargetMode="External"/><Relationship Id="rId18" Type="http://schemas.openxmlformats.org/officeDocument/2006/relationships/hyperlink" Target="https://funcionpublica.gov.co/eva/gestornormativo/norma.php?i=93970" TargetMode="External"/><Relationship Id="rId26" Type="http://schemas.openxmlformats.org/officeDocument/2006/relationships/hyperlink" Target="https://www.alcaldiabogota.gov.co/sisjur/normas/Norma1.jsp?i=71630&amp;dt=S" TargetMode="External"/><Relationship Id="rId39" Type="http://schemas.openxmlformats.org/officeDocument/2006/relationships/hyperlink" Target="https://www.alcaldiabogota.gov.co/sisjur/normas/Norma1.jsp?i=52506" TargetMode="External"/><Relationship Id="rId21" Type="http://schemas.openxmlformats.org/officeDocument/2006/relationships/hyperlink" Target="https://dapre.presidencia.gov.co/normativa/normativa/DIRECTIVA%20PRESIDENCIAL%20N%C2%B0%2009%20DEL%2009%20DE%20NOVIEMBRE%20DE%202018.pdf" TargetMode="External"/><Relationship Id="rId34" Type="http://schemas.openxmlformats.org/officeDocument/2006/relationships/hyperlink" Target="https://www.funcionpublica.gov.co/eva/gestornormativo/norma.php?i=66601" TargetMode="External"/><Relationship Id="rId42" Type="http://schemas.openxmlformats.org/officeDocument/2006/relationships/hyperlink" Target="https://www.funcionpublica.gov.co/eva/gestornormativo/norma.php?i=45322" TargetMode="External"/><Relationship Id="rId47" Type="http://schemas.openxmlformats.org/officeDocument/2006/relationships/hyperlink" Target="http://www.secretariasenado.gov.co/senado/basedoc/ley_1403_2010.html" TargetMode="External"/><Relationship Id="rId50" Type="http://schemas.openxmlformats.org/officeDocument/2006/relationships/hyperlink" Target="https://www.funcionpublica.gov.co/eva/gestornormativo/norma.php?i=29324" TargetMode="External"/><Relationship Id="rId55" Type="http://schemas.openxmlformats.org/officeDocument/2006/relationships/hyperlink" Target="https://www.funcionpublica.gov.co/eva/gestornormativo/norma.php?i=337" TargetMode="External"/><Relationship Id="rId63" Type="http://schemas.openxmlformats.org/officeDocument/2006/relationships/table" Target="../tables/table6.xml"/><Relationship Id="rId7" Type="http://schemas.openxmlformats.org/officeDocument/2006/relationships/hyperlink" Target="https://idpc.gov.co/noticias/el-pemp-del-centro-historico-de-bogota-entra-en-vigencia/" TargetMode="External"/><Relationship Id="rId2" Type="http://schemas.openxmlformats.org/officeDocument/2006/relationships/hyperlink" Target="https://www.alcaldiabogota.gov.co/sisjur/normas/Norma1.jsp?i=145895" TargetMode="External"/><Relationship Id="rId16" Type="http://schemas.openxmlformats.org/officeDocument/2006/relationships/hyperlink" Target="https://www.funcionpublica.gov.co/eva/gestornormativo/norma.php?i=104832" TargetMode="External"/><Relationship Id="rId29" Type="http://schemas.openxmlformats.org/officeDocument/2006/relationships/hyperlink" Target="https://www.funcionpublica.gov.co/eva/gestornormativo/norma.php?i=78935" TargetMode="External"/><Relationship Id="rId11" Type="http://schemas.openxmlformats.org/officeDocument/2006/relationships/hyperlink" Target="https://www.funcionpublica.gov.co/eva/gestornormativo/norma.php?i=141144"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alcaldiabogota.gov.co/sisjur/normas/Norma1.jsp?dt=S&amp;i=67769" TargetMode="External"/><Relationship Id="rId37" Type="http://schemas.openxmlformats.org/officeDocument/2006/relationships/hyperlink" Target="https://www.alcaldiabogota.gov.co/sisjur/normas/Norma1.jsp?i=54978&amp;dt=S" TargetMode="External"/><Relationship Id="rId40" Type="http://schemas.openxmlformats.org/officeDocument/2006/relationships/hyperlink" Target="https://www.funcionpublica.gov.co/eva/gestornormativo/norma.php?i=49981" TargetMode="External"/><Relationship Id="rId45" Type="http://schemas.openxmlformats.org/officeDocument/2006/relationships/hyperlink" Target="http://www.secretariasenado.gov.co/senado/basedoc/ley_1474_2011.html" TargetMode="External"/><Relationship Id="rId53" Type="http://schemas.openxmlformats.org/officeDocument/2006/relationships/hyperlink" Target="https://www.funcionpublica.gov.co/eva/gestornormativo/norma.php?i=22106" TargetMode="External"/><Relationship Id="rId58"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34957" TargetMode="External"/><Relationship Id="rId61" Type="http://schemas.openxmlformats.org/officeDocument/2006/relationships/hyperlink" Target="https://www.funcionpublica.gov.co/eva/gestornormativo/norma.php?i=3431" TargetMode="External"/><Relationship Id="rId19" Type="http://schemas.openxmlformats.org/officeDocument/2006/relationships/hyperlink" Target="https://www.alcaldiabogota.gov.co/sisjur/normas/Norma1.jsp?i=83329&amp;dt=S" TargetMode="External"/><Relationship Id="rId14" Type="http://schemas.openxmlformats.org/officeDocument/2006/relationships/hyperlink" Target="https://www.funcionpublica.gov.co/eva/gestornormativo/norma.php?i=126761" TargetMode="External"/><Relationship Id="rId22" Type="http://schemas.openxmlformats.org/officeDocument/2006/relationships/hyperlink" Target="https://www.alcaldiabogota.gov.co/sisjur/normas/Norma1.jsp?dt=S&amp;i=81065" TargetMode="External"/><Relationship Id="rId27" Type="http://schemas.openxmlformats.org/officeDocument/2006/relationships/hyperlink" Target="https://www.alcaldiabogota.gov.co/sisjur/normas/Norma1.jsp?i=71632&amp;dt=S" TargetMode="External"/><Relationship Id="rId30" Type="http://schemas.openxmlformats.org/officeDocument/2006/relationships/hyperlink" Target="https://www.funcionpublica.gov.co/eva/gestornormativo/norma.php?i=80538" TargetMode="External"/><Relationship Id="rId35" Type="http://schemas.openxmlformats.org/officeDocument/2006/relationships/hyperlink" Target="https://www.funcionpublica.gov.co/eva/gestornormativo/norma.php?i=76833" TargetMode="External"/><Relationship Id="rId43" Type="http://schemas.openxmlformats.org/officeDocument/2006/relationships/hyperlink" Target="https://www.funcionpublica.gov.co/eva/gestornormativo/norma.php?i=45246" TargetMode="External"/><Relationship Id="rId48" Type="http://schemas.openxmlformats.org/officeDocument/2006/relationships/hyperlink" Target="https://www.funcionpublica.gov.co/eva/gestornormativo/norma.php?i=38695" TargetMode="External"/><Relationship Id="rId56" Type="http://schemas.openxmlformats.org/officeDocument/2006/relationships/hyperlink" Target="https://www.funcionpublica.gov.co/eva/gestornormativo/norma.php?i=292" TargetMode="External"/><Relationship Id="rId8" Type="http://schemas.openxmlformats.org/officeDocument/2006/relationships/hyperlink" Target="https://www.funcionpublica.gov.co/eva/gestornormativo/norma.php?i=159526" TargetMode="External"/><Relationship Id="rId51" Type="http://schemas.openxmlformats.org/officeDocument/2006/relationships/hyperlink" Target="https://www.alcaldiabogota.gov.co/sisjur/normas/Norma1.jsp?i=29233&amp;dt=S" TargetMode="External"/><Relationship Id="rId3" Type="http://schemas.openxmlformats.org/officeDocument/2006/relationships/hyperlink" Target="https://www.funcionpublica.gov.co/eva/gestornormativo/norma.php?i=209510" TargetMode="External"/><Relationship Id="rId12" Type="http://schemas.openxmlformats.org/officeDocument/2006/relationships/hyperlink" Target="https://www.funcionpublica.gov.co/eva/gestornormativo/norma.php?i=76833" TargetMode="External"/><Relationship Id="rId17" Type="http://schemas.openxmlformats.org/officeDocument/2006/relationships/hyperlink" Target="https://www.alcaldiabogota.gov.co/sisjur/normas/Norma1.jsp?i=86971&amp;dt=S" TargetMode="External"/><Relationship Id="rId25" Type="http://schemas.openxmlformats.org/officeDocument/2006/relationships/hyperlink" Target="https://www.alcaldiabogota.gov.co/sisjur/normas/Norma1.jsp?i=71731&amp;dt=S" TargetMode="External"/><Relationship Id="rId33" Type="http://schemas.openxmlformats.org/officeDocument/2006/relationships/hyperlink" Target="https://pulep.mincultura.gov.co/normativa/Resolucion_0313_2016.pdf" TargetMode="External"/><Relationship Id="rId38" Type="http://schemas.openxmlformats.org/officeDocument/2006/relationships/hyperlink" Target="https://www.funcionpublica.gov.co/eva/gestornormativo/norma.php?i=53508" TargetMode="External"/><Relationship Id="rId46" Type="http://schemas.openxmlformats.org/officeDocument/2006/relationships/hyperlink" Target="https://www.alcaldiabogota.gov.co/sisjur/normas/Norma1.jsp?i=42611&amp;dt=S" TargetMode="External"/><Relationship Id="rId59" Type="http://schemas.openxmlformats.org/officeDocument/2006/relationships/hyperlink" Target="http://derechodeautor.gov.co:8080/documents/10181/182597/44.pdf/7875d74e-b3ef-4a8a-8661-704823b871b5" TargetMode="External"/><Relationship Id="rId20" Type="http://schemas.openxmlformats.org/officeDocument/2006/relationships/hyperlink" Target="https://www.funcionpublica.gov.co/eva/gestornormativo/norma.php?i=90324" TargetMode="External"/><Relationship Id="rId41" Type="http://schemas.openxmlformats.org/officeDocument/2006/relationships/hyperlink" Target="https://www.funcionpublica.gov.co/eva/gestornormativo/norma.php?i=47809" TargetMode="External"/><Relationship Id="rId54" Type="http://schemas.openxmlformats.org/officeDocument/2006/relationships/hyperlink" Target="https://funcionpublica.gov.co/eva/gestornormativo/norma.php?i=6388" TargetMode="External"/><Relationship Id="rId62" Type="http://schemas.openxmlformats.org/officeDocument/2006/relationships/drawing" Target="../drawings/drawing9.xm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www.suin-juriscol.gov.co/viewDocument.asp?ruta=Leyes/30043764" TargetMode="External"/><Relationship Id="rId15" Type="http://schemas.openxmlformats.org/officeDocument/2006/relationships/hyperlink" Target="https://www.funcionpublica.gov.co/eva/gestornormativo/norma.php?i=125640" TargetMode="External"/><Relationship Id="rId23" Type="http://schemas.openxmlformats.org/officeDocument/2006/relationships/hyperlink" Target="https://www.culturarecreacionydeporte.gov.co/sites/default/files/documentos_transparencia/1_resolucion_432_2018.pdf" TargetMode="External"/><Relationship Id="rId28" Type="http://schemas.openxmlformats.org/officeDocument/2006/relationships/hyperlink" Target="http://www.secretariasenado.gov.co/senado/basedoc/ley_1835_2017.html" TargetMode="External"/><Relationship Id="rId36" Type="http://schemas.openxmlformats.org/officeDocument/2006/relationships/hyperlink" Target="https://www.alcaldiabogota.gov.co/sisjur/normas/Norma1.jsp?i=56034" TargetMode="External"/><Relationship Id="rId49" Type="http://schemas.openxmlformats.org/officeDocument/2006/relationships/hyperlink" Target="https://www.alcaldiabogota.gov.co/sisjur/normas/Norma1.jsp?i=29348&amp;dt=S" TargetMode="External"/><Relationship Id="rId57" Type="http://schemas.openxmlformats.org/officeDocument/2006/relationships/hyperlink" Target="https://www.egeda.com.pe/documentos/Decision_351.pdf" TargetMode="External"/><Relationship Id="rId10" Type="http://schemas.openxmlformats.org/officeDocument/2006/relationships/hyperlink" Target="https://www.alcaldiabogota.gov.co/sisjur/normas/Norma1.jsp?i=103145" TargetMode="External"/><Relationship Id="rId31" Type="http://schemas.openxmlformats.org/officeDocument/2006/relationships/hyperlink" Target="https://www.alcaldiabogota.gov.co/sisjur/normas/Norma1.jsp?i=66148&amp;dt=S" TargetMode="External"/><Relationship Id="rId44" Type="http://schemas.openxmlformats.org/officeDocument/2006/relationships/hyperlink" Target="https://www.culturarecreacionydeporte.gov.co/es/scrd-transparente/normatividad/plan-decenal-de-cultura-bogota-dc-2012-2021" TargetMode="External"/><Relationship Id="rId52" Type="http://schemas.openxmlformats.org/officeDocument/2006/relationships/hyperlink" Target="https://www.alcaldiabogota.gov.co/sisjur/normas/Norma1.jsp?i=28164&amp;dt=S" TargetMode="External"/><Relationship Id="rId60" Type="http://schemas.openxmlformats.org/officeDocument/2006/relationships/hyperlink" Target="http://www.corteconstitucional.gov.co/inicio/Constitucion%20politica%20de%20Colombia%20-%202015.pdf" TargetMode="External"/><Relationship Id="rId4" Type="http://schemas.openxmlformats.org/officeDocument/2006/relationships/hyperlink" Target="https://www.alcaldiabogota.gov.co/sisjur/normas/Norma1.jsp?i=139877&amp;dt=S" TargetMode="External"/><Relationship Id="rId9" Type="http://schemas.openxmlformats.org/officeDocument/2006/relationships/hyperlink" Target="https://funcionpublica.gov.co/eva/gestornormativo/norma.php?i=16096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D69B"/>
    <outlinePr summaryBelow="0" summaryRight="0"/>
  </sheetPr>
  <dimension ref="A1:Z970"/>
  <sheetViews>
    <sheetView topLeftCell="D1" zoomScale="80" zoomScaleNormal="80" workbookViewId="0">
      <selection activeCell="J8" sqref="J8"/>
    </sheetView>
  </sheetViews>
  <sheetFormatPr baseColWidth="10" defaultColWidth="12.5546875" defaultRowHeight="15" customHeight="1"/>
  <cols>
    <col min="1" max="1" width="26.5546875" customWidth="1"/>
    <col min="2" max="2" width="16.88671875" customWidth="1"/>
    <col min="3" max="3" width="35.109375" customWidth="1"/>
    <col min="4" max="4" width="18.5546875" customWidth="1"/>
    <col min="5" max="5" width="20.109375" customWidth="1"/>
    <col min="6" max="6" width="21.109375" customWidth="1"/>
    <col min="7" max="7" width="60.33203125" customWidth="1"/>
    <col min="8" max="8" width="60.5546875" customWidth="1"/>
    <col min="9" max="9" width="53.44140625" customWidth="1"/>
    <col min="10" max="26" width="15.88671875" customWidth="1"/>
  </cols>
  <sheetData>
    <row r="1" spans="1:26" ht="15.75" customHeight="1">
      <c r="A1" s="1"/>
      <c r="B1" s="2"/>
      <c r="C1" s="2"/>
      <c r="D1" s="2"/>
      <c r="E1" s="2"/>
      <c r="F1" s="2"/>
      <c r="G1" s="3"/>
      <c r="H1" s="3"/>
      <c r="I1" s="2"/>
      <c r="J1" s="248"/>
      <c r="K1" s="248"/>
    </row>
    <row r="2" spans="1:26" ht="15.75" customHeight="1">
      <c r="A2" s="1"/>
      <c r="B2" s="2"/>
      <c r="C2" s="2"/>
      <c r="D2" s="2"/>
      <c r="E2" s="2"/>
      <c r="F2" s="2"/>
      <c r="G2" s="3"/>
      <c r="H2" s="3"/>
      <c r="I2" s="2"/>
      <c r="J2" s="248"/>
      <c r="K2" s="248"/>
    </row>
    <row r="3" spans="1:26" ht="15.75" customHeight="1">
      <c r="A3" s="1"/>
      <c r="B3" s="2"/>
      <c r="C3" s="2"/>
      <c r="D3" s="2"/>
      <c r="E3" s="2"/>
      <c r="F3" s="2"/>
      <c r="G3" s="3"/>
      <c r="H3" s="3"/>
      <c r="I3" s="2"/>
      <c r="J3" s="248"/>
      <c r="K3" s="248"/>
    </row>
    <row r="4" spans="1:26" ht="15.75" customHeight="1">
      <c r="A4" s="1"/>
      <c r="B4" s="2"/>
      <c r="C4" s="2"/>
      <c r="D4" s="2"/>
      <c r="E4" s="2"/>
      <c r="F4" s="2"/>
      <c r="G4" s="3"/>
      <c r="H4" s="3"/>
      <c r="I4" s="2"/>
      <c r="J4" s="248"/>
      <c r="K4" s="248"/>
    </row>
    <row r="5" spans="1:26" ht="15.75" customHeight="1">
      <c r="A5" s="1"/>
      <c r="B5" s="249"/>
      <c r="C5" s="249"/>
      <c r="D5" s="249"/>
      <c r="E5" s="249"/>
      <c r="F5" s="249"/>
      <c r="G5" s="250"/>
      <c r="H5" s="250"/>
      <c r="I5" s="249"/>
      <c r="J5" s="248"/>
      <c r="K5" s="248"/>
    </row>
    <row r="6" spans="1:26" ht="15.75" customHeight="1">
      <c r="A6" s="410" t="s">
        <v>0</v>
      </c>
      <c r="B6" s="411"/>
      <c r="C6" s="412" t="s">
        <v>1</v>
      </c>
      <c r="D6" s="413"/>
      <c r="E6" s="413"/>
      <c r="F6" s="413"/>
      <c r="G6" s="411"/>
      <c r="H6" s="4" t="s">
        <v>2</v>
      </c>
      <c r="I6" s="5" t="s">
        <v>3</v>
      </c>
      <c r="J6" s="248"/>
      <c r="K6" s="248"/>
    </row>
    <row r="7" spans="1:26" ht="15.75" customHeight="1">
      <c r="A7" s="414" t="s">
        <v>4</v>
      </c>
      <c r="B7" s="415"/>
      <c r="C7" s="415"/>
      <c r="D7" s="415"/>
      <c r="E7" s="415"/>
      <c r="F7" s="415"/>
      <c r="G7" s="415"/>
      <c r="H7" s="416"/>
      <c r="I7" s="251" t="s">
        <v>5</v>
      </c>
      <c r="J7" s="248"/>
      <c r="K7" s="248"/>
    </row>
    <row r="8" spans="1:26" ht="65.25" customHeight="1">
      <c r="A8" s="6" t="s">
        <v>6</v>
      </c>
      <c r="B8" s="6" t="s">
        <v>7</v>
      </c>
      <c r="C8" s="6" t="s">
        <v>8</v>
      </c>
      <c r="D8" s="6" t="s">
        <v>9</v>
      </c>
      <c r="E8" s="6" t="s">
        <v>10</v>
      </c>
      <c r="F8" s="6" t="s">
        <v>11</v>
      </c>
      <c r="G8" s="7" t="s">
        <v>12</v>
      </c>
      <c r="H8" s="7" t="s">
        <v>13</v>
      </c>
      <c r="I8" s="8" t="s">
        <v>14</v>
      </c>
      <c r="J8" s="252"/>
      <c r="K8" s="253"/>
      <c r="L8" s="9"/>
      <c r="M8" s="9"/>
      <c r="N8" s="9"/>
      <c r="O8" s="9"/>
      <c r="P8" s="9"/>
      <c r="Q8" s="9"/>
      <c r="R8" s="9"/>
      <c r="S8" s="9"/>
      <c r="T8" s="9"/>
      <c r="U8" s="9"/>
      <c r="V8" s="9"/>
      <c r="W8" s="9"/>
      <c r="X8" s="9"/>
      <c r="Y8" s="9"/>
      <c r="Z8" s="9"/>
    </row>
    <row r="9" spans="1:26" ht="45.75" customHeight="1">
      <c r="A9" s="10" t="s">
        <v>15</v>
      </c>
      <c r="B9" s="10" t="s">
        <v>16</v>
      </c>
      <c r="C9" s="10" t="s">
        <v>17</v>
      </c>
      <c r="D9" s="11" t="s">
        <v>18</v>
      </c>
      <c r="E9" s="12" t="s">
        <v>19</v>
      </c>
      <c r="F9" s="13">
        <v>45653</v>
      </c>
      <c r="G9" s="10" t="s">
        <v>20</v>
      </c>
      <c r="H9" s="10" t="s">
        <v>21</v>
      </c>
      <c r="I9" s="254" t="s">
        <v>22</v>
      </c>
      <c r="J9" s="255"/>
      <c r="K9" s="256"/>
      <c r="L9" s="14"/>
      <c r="M9" s="14"/>
      <c r="N9" s="14"/>
      <c r="O9" s="14"/>
      <c r="P9" s="14"/>
      <c r="Q9" s="14"/>
      <c r="R9" s="14"/>
      <c r="S9" s="14"/>
      <c r="T9" s="14"/>
      <c r="U9" s="14"/>
      <c r="V9" s="14"/>
      <c r="W9" s="14"/>
      <c r="X9" s="14"/>
      <c r="Y9" s="14"/>
      <c r="Z9" s="14"/>
    </row>
    <row r="10" spans="1:26" ht="45.75" customHeight="1">
      <c r="A10" s="10" t="s">
        <v>15</v>
      </c>
      <c r="B10" s="10" t="s">
        <v>16</v>
      </c>
      <c r="C10" s="10" t="s">
        <v>23</v>
      </c>
      <c r="D10" s="11" t="s">
        <v>24</v>
      </c>
      <c r="E10" s="12" t="s">
        <v>25</v>
      </c>
      <c r="F10" s="13">
        <v>45593</v>
      </c>
      <c r="G10" s="10" t="s">
        <v>26</v>
      </c>
      <c r="H10" s="15" t="s">
        <v>27</v>
      </c>
      <c r="I10" s="254" t="s">
        <v>28</v>
      </c>
      <c r="J10" s="255"/>
      <c r="K10" s="256"/>
      <c r="L10" s="14"/>
      <c r="M10" s="14"/>
      <c r="N10" s="14"/>
      <c r="O10" s="14"/>
      <c r="P10" s="14"/>
      <c r="Q10" s="14"/>
      <c r="R10" s="14"/>
      <c r="S10" s="14"/>
      <c r="T10" s="14"/>
      <c r="U10" s="14"/>
      <c r="V10" s="14"/>
      <c r="W10" s="14"/>
      <c r="X10" s="14"/>
      <c r="Y10" s="14"/>
      <c r="Z10" s="14"/>
    </row>
    <row r="11" spans="1:26" ht="45.75" customHeight="1">
      <c r="A11" s="10" t="s">
        <v>15</v>
      </c>
      <c r="B11" s="10" t="s">
        <v>29</v>
      </c>
      <c r="C11" s="10" t="s">
        <v>30</v>
      </c>
      <c r="D11" s="11" t="s">
        <v>31</v>
      </c>
      <c r="E11" s="257">
        <v>45292</v>
      </c>
      <c r="F11" s="13">
        <v>45383</v>
      </c>
      <c r="G11" s="10" t="s">
        <v>32</v>
      </c>
      <c r="H11" s="10" t="s">
        <v>33</v>
      </c>
      <c r="I11" s="254" t="s">
        <v>34</v>
      </c>
      <c r="J11" s="255"/>
      <c r="K11" s="256"/>
      <c r="L11" s="14"/>
      <c r="M11" s="14"/>
      <c r="N11" s="14"/>
      <c r="O11" s="14"/>
      <c r="P11" s="14"/>
      <c r="Q11" s="14"/>
      <c r="R11" s="14"/>
      <c r="S11" s="14"/>
      <c r="T11" s="14"/>
      <c r="U11" s="14"/>
      <c r="V11" s="14"/>
      <c r="W11" s="14"/>
      <c r="X11" s="14"/>
      <c r="Y11" s="14"/>
      <c r="Z11" s="14"/>
    </row>
    <row r="12" spans="1:26" ht="45.75" customHeight="1">
      <c r="A12" s="10" t="s">
        <v>35</v>
      </c>
      <c r="B12" s="10" t="s">
        <v>16</v>
      </c>
      <c r="C12" s="10" t="s">
        <v>17</v>
      </c>
      <c r="D12" s="11" t="s">
        <v>36</v>
      </c>
      <c r="E12" s="12">
        <v>52</v>
      </c>
      <c r="F12" s="13">
        <v>45394</v>
      </c>
      <c r="G12" s="10" t="s">
        <v>37</v>
      </c>
      <c r="H12" s="10" t="s">
        <v>38</v>
      </c>
      <c r="I12" s="254" t="s">
        <v>34</v>
      </c>
      <c r="J12" s="255"/>
      <c r="K12" s="256"/>
      <c r="L12" s="14"/>
      <c r="M12" s="14"/>
      <c r="N12" s="14"/>
      <c r="O12" s="14"/>
      <c r="P12" s="14"/>
      <c r="Q12" s="14"/>
      <c r="R12" s="14"/>
      <c r="S12" s="14"/>
      <c r="T12" s="14"/>
      <c r="U12" s="14"/>
      <c r="V12" s="14"/>
      <c r="W12" s="14"/>
      <c r="X12" s="14"/>
      <c r="Y12" s="14"/>
      <c r="Z12" s="14"/>
    </row>
    <row r="13" spans="1:26" ht="45.75" customHeight="1">
      <c r="A13" s="10"/>
      <c r="B13" s="10" t="s">
        <v>29</v>
      </c>
      <c r="C13" s="10" t="s">
        <v>30</v>
      </c>
      <c r="D13" s="11" t="s">
        <v>39</v>
      </c>
      <c r="E13" s="16" t="s">
        <v>40</v>
      </c>
      <c r="F13" s="17">
        <v>45681</v>
      </c>
      <c r="G13" s="10" t="s">
        <v>41</v>
      </c>
      <c r="H13" s="10" t="s">
        <v>42</v>
      </c>
      <c r="I13" s="254" t="s">
        <v>34</v>
      </c>
      <c r="J13" s="258"/>
      <c r="K13" s="256"/>
      <c r="L13" s="14"/>
      <c r="M13" s="14"/>
      <c r="N13" s="14"/>
      <c r="O13" s="14"/>
      <c r="P13" s="14"/>
      <c r="Q13" s="14"/>
      <c r="R13" s="14"/>
      <c r="S13" s="14"/>
      <c r="T13" s="14"/>
      <c r="U13" s="14"/>
      <c r="V13" s="14"/>
      <c r="W13" s="14"/>
      <c r="X13" s="14"/>
      <c r="Y13" s="14"/>
      <c r="Z13" s="14"/>
    </row>
    <row r="14" spans="1:26" ht="45.75" customHeight="1">
      <c r="A14" s="10" t="s">
        <v>35</v>
      </c>
      <c r="B14" s="10" t="s">
        <v>16</v>
      </c>
      <c r="C14" s="10" t="s">
        <v>17</v>
      </c>
      <c r="D14" s="11" t="s">
        <v>43</v>
      </c>
      <c r="E14" s="12">
        <v>6</v>
      </c>
      <c r="F14" s="17">
        <v>45645</v>
      </c>
      <c r="G14" s="15" t="s">
        <v>44</v>
      </c>
      <c r="H14" s="10" t="s">
        <v>38</v>
      </c>
      <c r="I14" s="254" t="s">
        <v>34</v>
      </c>
      <c r="J14" s="258"/>
      <c r="K14" s="256"/>
      <c r="L14" s="14"/>
      <c r="M14" s="14"/>
      <c r="N14" s="14"/>
      <c r="O14" s="14"/>
      <c r="P14" s="14"/>
      <c r="Q14" s="14"/>
      <c r="R14" s="14"/>
      <c r="S14" s="14"/>
      <c r="T14" s="14"/>
      <c r="U14" s="14"/>
      <c r="V14" s="14"/>
      <c r="W14" s="14"/>
      <c r="X14" s="14"/>
      <c r="Y14" s="14"/>
      <c r="Z14" s="14"/>
    </row>
    <row r="15" spans="1:26" ht="45.75" customHeight="1">
      <c r="A15" s="10" t="s">
        <v>35</v>
      </c>
      <c r="B15" s="10" t="s">
        <v>16</v>
      </c>
      <c r="C15" s="10" t="s">
        <v>45</v>
      </c>
      <c r="D15" s="10" t="s">
        <v>46</v>
      </c>
      <c r="E15" s="16" t="s">
        <v>47</v>
      </c>
      <c r="F15" s="17">
        <v>45331</v>
      </c>
      <c r="G15" s="10" t="s">
        <v>48</v>
      </c>
      <c r="H15" s="10" t="s">
        <v>38</v>
      </c>
      <c r="I15" s="10" t="s">
        <v>49</v>
      </c>
      <c r="J15" s="255"/>
      <c r="K15" s="256"/>
      <c r="L15" s="14"/>
      <c r="M15" s="14"/>
      <c r="N15" s="14"/>
      <c r="O15" s="14"/>
      <c r="P15" s="14"/>
      <c r="Q15" s="14"/>
      <c r="R15" s="14"/>
      <c r="S15" s="14"/>
      <c r="T15" s="14"/>
      <c r="U15" s="14"/>
      <c r="V15" s="14"/>
      <c r="W15" s="14"/>
      <c r="X15" s="14"/>
      <c r="Y15" s="14"/>
      <c r="Z15" s="14"/>
    </row>
    <row r="16" spans="1:26" ht="45.75" customHeight="1">
      <c r="A16" s="10" t="s">
        <v>15</v>
      </c>
      <c r="B16" s="11" t="s">
        <v>16</v>
      </c>
      <c r="C16" s="10" t="s">
        <v>50</v>
      </c>
      <c r="D16" s="11" t="s">
        <v>18</v>
      </c>
      <c r="E16" s="16">
        <v>62</v>
      </c>
      <c r="F16" s="17">
        <v>45331</v>
      </c>
      <c r="G16" s="18" t="s">
        <v>51</v>
      </c>
      <c r="H16" s="18" t="s">
        <v>52</v>
      </c>
      <c r="I16" s="259" t="s">
        <v>53</v>
      </c>
      <c r="J16" s="255"/>
      <c r="K16" s="256"/>
      <c r="L16" s="14"/>
      <c r="M16" s="14"/>
      <c r="N16" s="14"/>
      <c r="O16" s="14"/>
      <c r="P16" s="14"/>
      <c r="Q16" s="14"/>
      <c r="R16" s="14"/>
      <c r="S16" s="14"/>
      <c r="T16" s="14"/>
      <c r="U16" s="14"/>
      <c r="V16" s="14"/>
      <c r="W16" s="14"/>
      <c r="X16" s="14"/>
      <c r="Y16" s="14"/>
      <c r="Z16" s="14"/>
    </row>
    <row r="17" spans="1:26" ht="45.75" customHeight="1">
      <c r="A17" s="10" t="s">
        <v>15</v>
      </c>
      <c r="B17" s="19" t="s">
        <v>54</v>
      </c>
      <c r="C17" s="10" t="s">
        <v>55</v>
      </c>
      <c r="D17" s="19" t="s">
        <v>56</v>
      </c>
      <c r="E17" s="20">
        <v>2294</v>
      </c>
      <c r="F17" s="17">
        <v>45065</v>
      </c>
      <c r="G17" s="18" t="s">
        <v>57</v>
      </c>
      <c r="H17" s="18" t="s">
        <v>58</v>
      </c>
      <c r="I17" s="259" t="s">
        <v>34</v>
      </c>
      <c r="J17" s="255"/>
      <c r="K17" s="260"/>
      <c r="L17" s="14"/>
      <c r="M17" s="14"/>
      <c r="N17" s="14"/>
      <c r="O17" s="14"/>
      <c r="P17" s="14"/>
      <c r="Q17" s="14"/>
      <c r="R17" s="14"/>
      <c r="S17" s="14"/>
      <c r="T17" s="14"/>
      <c r="U17" s="14"/>
      <c r="V17" s="14"/>
      <c r="W17" s="14"/>
      <c r="X17" s="14"/>
      <c r="Y17" s="14"/>
      <c r="Z17" s="14"/>
    </row>
    <row r="18" spans="1:26" ht="45.75" customHeight="1">
      <c r="A18" s="10" t="s">
        <v>59</v>
      </c>
      <c r="B18" s="11" t="s">
        <v>16</v>
      </c>
      <c r="C18" s="10" t="s">
        <v>60</v>
      </c>
      <c r="D18" s="11" t="s">
        <v>43</v>
      </c>
      <c r="E18" s="16">
        <v>3</v>
      </c>
      <c r="F18" s="17">
        <v>45005</v>
      </c>
      <c r="G18" s="18" t="s">
        <v>61</v>
      </c>
      <c r="H18" s="18" t="s">
        <v>38</v>
      </c>
      <c r="I18" s="259" t="s">
        <v>62</v>
      </c>
      <c r="J18" s="255"/>
      <c r="K18" s="260"/>
      <c r="L18" s="14"/>
      <c r="M18" s="14"/>
      <c r="N18" s="14"/>
      <c r="O18" s="14"/>
      <c r="P18" s="14"/>
      <c r="Q18" s="14"/>
      <c r="R18" s="14"/>
      <c r="S18" s="14"/>
      <c r="T18" s="14"/>
      <c r="U18" s="14"/>
      <c r="V18" s="14"/>
      <c r="W18" s="14"/>
      <c r="X18" s="14"/>
      <c r="Y18" s="14"/>
      <c r="Z18" s="14"/>
    </row>
    <row r="19" spans="1:26" ht="45.75" customHeight="1">
      <c r="A19" s="10" t="s">
        <v>59</v>
      </c>
      <c r="B19" s="11" t="s">
        <v>16</v>
      </c>
      <c r="C19" s="10" t="s">
        <v>50</v>
      </c>
      <c r="D19" s="11" t="s">
        <v>18</v>
      </c>
      <c r="E19" s="16">
        <v>98</v>
      </c>
      <c r="F19" s="17">
        <v>45000</v>
      </c>
      <c r="G19" s="18" t="s">
        <v>63</v>
      </c>
      <c r="H19" s="18" t="s">
        <v>64</v>
      </c>
      <c r="I19" s="259" t="s">
        <v>34</v>
      </c>
      <c r="J19" s="255"/>
      <c r="K19" s="260"/>
      <c r="L19" s="14"/>
      <c r="M19" s="14"/>
      <c r="N19" s="14"/>
      <c r="O19" s="14"/>
      <c r="P19" s="14"/>
      <c r="Q19" s="14"/>
      <c r="R19" s="14"/>
      <c r="S19" s="14"/>
      <c r="T19" s="14"/>
      <c r="U19" s="14"/>
      <c r="V19" s="14"/>
      <c r="W19" s="14"/>
      <c r="X19" s="14"/>
      <c r="Y19" s="14"/>
      <c r="Z19" s="14"/>
    </row>
    <row r="20" spans="1:26" ht="45.75" customHeight="1">
      <c r="A20" s="10" t="s">
        <v>59</v>
      </c>
      <c r="B20" s="11" t="s">
        <v>54</v>
      </c>
      <c r="C20" s="10" t="s">
        <v>65</v>
      </c>
      <c r="D20" s="11" t="s">
        <v>18</v>
      </c>
      <c r="E20" s="16">
        <v>142</v>
      </c>
      <c r="F20" s="17">
        <v>44958</v>
      </c>
      <c r="G20" s="18" t="s">
        <v>66</v>
      </c>
      <c r="H20" s="18" t="s">
        <v>1</v>
      </c>
      <c r="I20" s="259" t="s">
        <v>67</v>
      </c>
      <c r="J20" s="255"/>
      <c r="K20" s="260"/>
      <c r="L20" s="14"/>
      <c r="M20" s="14"/>
      <c r="N20" s="14"/>
      <c r="O20" s="14"/>
      <c r="P20" s="14"/>
      <c r="Q20" s="14"/>
      <c r="R20" s="14"/>
      <c r="S20" s="14"/>
      <c r="T20" s="14"/>
      <c r="U20" s="14"/>
      <c r="V20" s="14"/>
      <c r="W20" s="14"/>
      <c r="X20" s="14"/>
      <c r="Y20" s="14"/>
      <c r="Z20" s="14"/>
    </row>
    <row r="21" spans="1:26" ht="45.75" customHeight="1">
      <c r="A21" s="10" t="s">
        <v>68</v>
      </c>
      <c r="B21" s="11" t="s">
        <v>54</v>
      </c>
      <c r="C21" s="10" t="s">
        <v>69</v>
      </c>
      <c r="D21" s="11" t="s">
        <v>43</v>
      </c>
      <c r="E21" s="16">
        <v>16</v>
      </c>
      <c r="F21" s="17">
        <v>44834</v>
      </c>
      <c r="G21" s="18" t="s">
        <v>70</v>
      </c>
      <c r="H21" s="18" t="s">
        <v>71</v>
      </c>
      <c r="I21" s="259" t="s">
        <v>72</v>
      </c>
      <c r="J21" s="255"/>
      <c r="K21" s="260"/>
      <c r="L21" s="14"/>
      <c r="M21" s="14"/>
      <c r="N21" s="14"/>
      <c r="O21" s="14"/>
      <c r="P21" s="14"/>
      <c r="Q21" s="14"/>
      <c r="R21" s="14"/>
      <c r="S21" s="14"/>
      <c r="T21" s="14"/>
      <c r="U21" s="14"/>
      <c r="V21" s="14"/>
      <c r="W21" s="14"/>
      <c r="X21" s="14"/>
      <c r="Y21" s="14"/>
      <c r="Z21" s="14"/>
    </row>
    <row r="22" spans="1:26" ht="45.75" customHeight="1">
      <c r="A22" s="10" t="s">
        <v>68</v>
      </c>
      <c r="B22" s="11" t="s">
        <v>54</v>
      </c>
      <c r="C22" s="10" t="s">
        <v>69</v>
      </c>
      <c r="D22" s="11" t="s">
        <v>43</v>
      </c>
      <c r="E22" s="16">
        <v>14</v>
      </c>
      <c r="F22" s="17">
        <v>44803</v>
      </c>
      <c r="G22" s="18" t="s">
        <v>73</v>
      </c>
      <c r="H22" s="18"/>
      <c r="I22" s="259" t="s">
        <v>72</v>
      </c>
      <c r="J22" s="255"/>
      <c r="K22" s="260"/>
      <c r="L22" s="14"/>
      <c r="M22" s="14"/>
      <c r="N22" s="14"/>
      <c r="O22" s="14"/>
      <c r="P22" s="14"/>
      <c r="Q22" s="14"/>
      <c r="R22" s="14"/>
      <c r="S22" s="14"/>
      <c r="T22" s="14"/>
      <c r="U22" s="14"/>
      <c r="V22" s="14"/>
      <c r="W22" s="14"/>
      <c r="X22" s="14"/>
      <c r="Y22" s="14"/>
      <c r="Z22" s="14"/>
    </row>
    <row r="23" spans="1:26" ht="45.75" customHeight="1">
      <c r="A23" s="10" t="s">
        <v>68</v>
      </c>
      <c r="B23" s="11" t="s">
        <v>54</v>
      </c>
      <c r="C23" s="10" t="s">
        <v>74</v>
      </c>
      <c r="D23" s="11" t="s">
        <v>56</v>
      </c>
      <c r="E23" s="21">
        <v>2195</v>
      </c>
      <c r="F23" s="17">
        <v>44579</v>
      </c>
      <c r="G23" s="18" t="s">
        <v>75</v>
      </c>
      <c r="H23" s="18" t="s">
        <v>76</v>
      </c>
      <c r="I23" s="259" t="s">
        <v>77</v>
      </c>
      <c r="J23" s="255"/>
      <c r="K23" s="260"/>
      <c r="L23" s="14"/>
      <c r="M23" s="14"/>
      <c r="N23" s="14"/>
      <c r="O23" s="14"/>
      <c r="P23" s="14"/>
      <c r="Q23" s="14"/>
      <c r="R23" s="14"/>
      <c r="S23" s="14"/>
      <c r="T23" s="14"/>
      <c r="U23" s="14"/>
      <c r="V23" s="14"/>
      <c r="W23" s="14"/>
      <c r="X23" s="14"/>
      <c r="Y23" s="14"/>
      <c r="Z23" s="14"/>
    </row>
    <row r="24" spans="1:26" ht="45.75" customHeight="1">
      <c r="A24" s="10" t="s">
        <v>78</v>
      </c>
      <c r="B24" s="11" t="s">
        <v>54</v>
      </c>
      <c r="C24" s="10" t="s">
        <v>79</v>
      </c>
      <c r="D24" s="11" t="s">
        <v>80</v>
      </c>
      <c r="E24" s="20">
        <v>4070</v>
      </c>
      <c r="F24" s="17">
        <v>44550</v>
      </c>
      <c r="G24" s="18" t="s">
        <v>81</v>
      </c>
      <c r="H24" s="18" t="s">
        <v>82</v>
      </c>
      <c r="I24" s="261" t="s">
        <v>83</v>
      </c>
      <c r="J24" s="255"/>
      <c r="K24" s="260"/>
      <c r="L24" s="14"/>
      <c r="M24" s="14"/>
      <c r="N24" s="14"/>
      <c r="O24" s="14"/>
      <c r="P24" s="14"/>
      <c r="Q24" s="14"/>
      <c r="R24" s="14"/>
      <c r="S24" s="14"/>
      <c r="T24" s="14"/>
      <c r="U24" s="14"/>
      <c r="V24" s="14"/>
      <c r="W24" s="14"/>
      <c r="X24" s="14"/>
      <c r="Y24" s="14"/>
      <c r="Z24" s="14"/>
    </row>
    <row r="25" spans="1:26" ht="45.75" customHeight="1">
      <c r="A25" s="10" t="s">
        <v>84</v>
      </c>
      <c r="B25" s="11" t="s">
        <v>54</v>
      </c>
      <c r="C25" s="10" t="s">
        <v>85</v>
      </c>
      <c r="D25" s="11" t="s">
        <v>86</v>
      </c>
      <c r="E25" s="22" t="s">
        <v>87</v>
      </c>
      <c r="F25" s="17">
        <v>44540</v>
      </c>
      <c r="G25" s="18" t="s">
        <v>88</v>
      </c>
      <c r="H25" s="18" t="s">
        <v>89</v>
      </c>
      <c r="I25" s="259" t="s">
        <v>90</v>
      </c>
      <c r="J25" s="255"/>
      <c r="K25" s="260"/>
      <c r="L25" s="14"/>
      <c r="M25" s="14"/>
      <c r="N25" s="14"/>
      <c r="O25" s="14"/>
      <c r="P25" s="14"/>
      <c r="Q25" s="14"/>
      <c r="R25" s="14"/>
      <c r="S25" s="14"/>
      <c r="T25" s="14"/>
      <c r="U25" s="14"/>
      <c r="V25" s="14"/>
      <c r="W25" s="14"/>
      <c r="X25" s="14"/>
      <c r="Y25" s="14"/>
      <c r="Z25" s="14"/>
    </row>
    <row r="26" spans="1:26" ht="45.75" customHeight="1">
      <c r="A26" s="10" t="s">
        <v>91</v>
      </c>
      <c r="B26" s="11" t="s">
        <v>16</v>
      </c>
      <c r="C26" s="10" t="s">
        <v>92</v>
      </c>
      <c r="D26" s="11" t="s">
        <v>93</v>
      </c>
      <c r="E26" s="22">
        <v>64</v>
      </c>
      <c r="F26" s="17">
        <v>44399</v>
      </c>
      <c r="G26" s="18" t="s">
        <v>94</v>
      </c>
      <c r="H26" s="18" t="s">
        <v>1</v>
      </c>
      <c r="I26" s="259" t="s">
        <v>34</v>
      </c>
      <c r="J26" s="255"/>
      <c r="K26" s="260"/>
      <c r="L26" s="14"/>
      <c r="M26" s="14"/>
      <c r="N26" s="14"/>
      <c r="O26" s="14"/>
      <c r="P26" s="14"/>
      <c r="Q26" s="14"/>
      <c r="R26" s="14"/>
      <c r="S26" s="14"/>
      <c r="T26" s="14"/>
      <c r="U26" s="14"/>
      <c r="V26" s="14"/>
      <c r="W26" s="14"/>
      <c r="X26" s="14"/>
      <c r="Y26" s="14"/>
      <c r="Z26" s="14"/>
    </row>
    <row r="27" spans="1:26" ht="45.75" customHeight="1">
      <c r="A27" s="10" t="s">
        <v>15</v>
      </c>
      <c r="B27" s="11" t="s">
        <v>54</v>
      </c>
      <c r="C27" s="10" t="s">
        <v>55</v>
      </c>
      <c r="D27" s="11" t="s">
        <v>56</v>
      </c>
      <c r="E27" s="22">
        <v>2094</v>
      </c>
      <c r="F27" s="17">
        <v>44376</v>
      </c>
      <c r="G27" s="18" t="s">
        <v>95</v>
      </c>
      <c r="H27" s="18" t="s">
        <v>96</v>
      </c>
      <c r="I27" s="259" t="s">
        <v>34</v>
      </c>
      <c r="J27" s="255"/>
      <c r="K27" s="260"/>
      <c r="L27" s="14"/>
      <c r="M27" s="14"/>
      <c r="N27" s="14"/>
      <c r="O27" s="14"/>
      <c r="P27" s="14"/>
      <c r="Q27" s="14"/>
      <c r="R27" s="14"/>
      <c r="S27" s="14"/>
      <c r="T27" s="14"/>
      <c r="U27" s="14"/>
      <c r="V27" s="14"/>
      <c r="W27" s="14"/>
      <c r="X27" s="14"/>
      <c r="Y27" s="14"/>
      <c r="Z27" s="14"/>
    </row>
    <row r="28" spans="1:26" ht="45.75" customHeight="1">
      <c r="A28" s="10" t="s">
        <v>97</v>
      </c>
      <c r="B28" s="11" t="s">
        <v>16</v>
      </c>
      <c r="C28" s="10" t="s">
        <v>17</v>
      </c>
      <c r="D28" s="11" t="s">
        <v>36</v>
      </c>
      <c r="E28" s="16">
        <v>104</v>
      </c>
      <c r="F28" s="17">
        <v>44195</v>
      </c>
      <c r="G28" s="18" t="s">
        <v>98</v>
      </c>
      <c r="H28" s="18"/>
      <c r="I28" s="259" t="s">
        <v>99</v>
      </c>
      <c r="J28" s="255"/>
      <c r="K28" s="260"/>
      <c r="L28" s="14"/>
      <c r="M28" s="14"/>
      <c r="N28" s="14"/>
      <c r="O28" s="14"/>
      <c r="P28" s="14"/>
      <c r="Q28" s="14"/>
      <c r="R28" s="14"/>
      <c r="S28" s="14"/>
      <c r="T28" s="14"/>
      <c r="U28" s="14"/>
      <c r="V28" s="14"/>
      <c r="W28" s="14"/>
      <c r="X28" s="14"/>
      <c r="Y28" s="14"/>
      <c r="Z28" s="14"/>
    </row>
    <row r="29" spans="1:26" ht="45.75" customHeight="1">
      <c r="A29" s="10" t="s">
        <v>100</v>
      </c>
      <c r="B29" s="11" t="s">
        <v>16</v>
      </c>
      <c r="C29" s="10" t="s">
        <v>17</v>
      </c>
      <c r="D29" s="11" t="s">
        <v>101</v>
      </c>
      <c r="E29" s="23">
        <v>753</v>
      </c>
      <c r="F29" s="17">
        <v>44125</v>
      </c>
      <c r="G29" s="18" t="s">
        <v>102</v>
      </c>
      <c r="H29" s="18" t="s">
        <v>1</v>
      </c>
      <c r="I29" s="259" t="s">
        <v>103</v>
      </c>
      <c r="J29" s="255"/>
      <c r="K29" s="260"/>
      <c r="L29" s="14"/>
      <c r="M29" s="14"/>
      <c r="N29" s="14"/>
      <c r="O29" s="14"/>
      <c r="P29" s="14"/>
      <c r="Q29" s="14"/>
      <c r="R29" s="14"/>
      <c r="S29" s="14"/>
      <c r="T29" s="14"/>
      <c r="U29" s="14"/>
      <c r="V29" s="14"/>
      <c r="W29" s="14"/>
      <c r="X29" s="14"/>
      <c r="Y29" s="14"/>
      <c r="Z29" s="14"/>
    </row>
    <row r="30" spans="1:26" ht="45.75" customHeight="1">
      <c r="A30" s="10" t="s">
        <v>78</v>
      </c>
      <c r="B30" s="11" t="s">
        <v>16</v>
      </c>
      <c r="C30" s="10" t="s">
        <v>104</v>
      </c>
      <c r="D30" s="11" t="s">
        <v>43</v>
      </c>
      <c r="E30" s="21">
        <v>5</v>
      </c>
      <c r="F30" s="17">
        <v>44113</v>
      </c>
      <c r="G30" s="18" t="s">
        <v>105</v>
      </c>
      <c r="H30" s="18" t="s">
        <v>1</v>
      </c>
      <c r="I30" s="259" t="s">
        <v>106</v>
      </c>
      <c r="J30" s="255"/>
      <c r="K30" s="260"/>
      <c r="L30" s="14"/>
      <c r="M30" s="14"/>
      <c r="N30" s="14"/>
      <c r="O30" s="14"/>
      <c r="P30" s="14"/>
      <c r="Q30" s="14"/>
      <c r="R30" s="14"/>
      <c r="S30" s="14"/>
      <c r="T30" s="14"/>
      <c r="U30" s="14"/>
      <c r="V30" s="14"/>
      <c r="W30" s="14"/>
      <c r="X30" s="14"/>
      <c r="Y30" s="14"/>
      <c r="Z30" s="14"/>
    </row>
    <row r="31" spans="1:26" ht="45.75" customHeight="1">
      <c r="A31" s="10" t="s">
        <v>107</v>
      </c>
      <c r="B31" s="11" t="s">
        <v>54</v>
      </c>
      <c r="C31" s="10" t="s">
        <v>74</v>
      </c>
      <c r="D31" s="11" t="s">
        <v>56</v>
      </c>
      <c r="E31" s="21">
        <v>2052</v>
      </c>
      <c r="F31" s="17">
        <v>44068</v>
      </c>
      <c r="G31" s="18" t="s">
        <v>108</v>
      </c>
      <c r="H31" s="18" t="s">
        <v>1</v>
      </c>
      <c r="I31" s="259" t="s">
        <v>109</v>
      </c>
      <c r="J31" s="255"/>
      <c r="K31" s="260"/>
      <c r="L31" s="14"/>
      <c r="M31" s="14"/>
      <c r="N31" s="14"/>
      <c r="O31" s="14"/>
      <c r="P31" s="14"/>
      <c r="Q31" s="14"/>
      <c r="R31" s="14"/>
      <c r="S31" s="14"/>
      <c r="T31" s="14"/>
      <c r="U31" s="14"/>
      <c r="V31" s="14"/>
      <c r="W31" s="14"/>
      <c r="X31" s="14"/>
      <c r="Y31" s="14"/>
      <c r="Z31" s="14"/>
    </row>
    <row r="32" spans="1:26" ht="45.75" customHeight="1">
      <c r="A32" s="10" t="s">
        <v>15</v>
      </c>
      <c r="B32" s="11" t="s">
        <v>54</v>
      </c>
      <c r="C32" s="10" t="s">
        <v>110</v>
      </c>
      <c r="D32" s="11" t="s">
        <v>101</v>
      </c>
      <c r="E32" s="23">
        <v>1519</v>
      </c>
      <c r="F32" s="17">
        <v>44067</v>
      </c>
      <c r="G32" s="18" t="s">
        <v>111</v>
      </c>
      <c r="H32" s="18" t="s">
        <v>112</v>
      </c>
      <c r="I32" s="24" t="s">
        <v>113</v>
      </c>
      <c r="J32" s="255"/>
      <c r="K32" s="260"/>
      <c r="L32" s="14"/>
      <c r="M32" s="14"/>
      <c r="N32" s="14"/>
      <c r="O32" s="14"/>
      <c r="P32" s="14"/>
      <c r="Q32" s="14"/>
      <c r="R32" s="14"/>
      <c r="S32" s="14"/>
      <c r="T32" s="14"/>
      <c r="U32" s="14"/>
      <c r="V32" s="14"/>
      <c r="W32" s="14"/>
      <c r="X32" s="14"/>
      <c r="Y32" s="14"/>
      <c r="Z32" s="14"/>
    </row>
    <row r="33" spans="1:26" ht="45.75" customHeight="1">
      <c r="A33" s="10" t="s">
        <v>114</v>
      </c>
      <c r="B33" s="11" t="s">
        <v>16</v>
      </c>
      <c r="C33" s="10" t="s">
        <v>115</v>
      </c>
      <c r="D33" s="11" t="s">
        <v>18</v>
      </c>
      <c r="E33" s="21">
        <v>189</v>
      </c>
      <c r="F33" s="17">
        <v>44064</v>
      </c>
      <c r="G33" s="18" t="s">
        <v>116</v>
      </c>
      <c r="H33" s="18" t="s">
        <v>1</v>
      </c>
      <c r="I33" s="259" t="s">
        <v>113</v>
      </c>
      <c r="J33" s="255"/>
      <c r="K33" s="260"/>
      <c r="L33" s="14"/>
      <c r="M33" s="14"/>
      <c r="N33" s="14"/>
      <c r="O33" s="14"/>
      <c r="P33" s="14"/>
      <c r="Q33" s="14"/>
      <c r="R33" s="14"/>
      <c r="S33" s="14"/>
      <c r="T33" s="14"/>
      <c r="U33" s="14"/>
      <c r="V33" s="14"/>
      <c r="W33" s="14"/>
      <c r="X33" s="14"/>
      <c r="Y33" s="14"/>
      <c r="Z33" s="14"/>
    </row>
    <row r="34" spans="1:26" ht="45.75" customHeight="1">
      <c r="A34" s="10" t="s">
        <v>117</v>
      </c>
      <c r="B34" s="11" t="s">
        <v>54</v>
      </c>
      <c r="C34" s="10" t="s">
        <v>118</v>
      </c>
      <c r="D34" s="11" t="s">
        <v>56</v>
      </c>
      <c r="E34" s="21">
        <v>2013</v>
      </c>
      <c r="F34" s="17">
        <v>43829</v>
      </c>
      <c r="G34" s="18" t="s">
        <v>119</v>
      </c>
      <c r="H34" s="18" t="s">
        <v>1</v>
      </c>
      <c r="I34" s="259" t="s">
        <v>34</v>
      </c>
      <c r="J34" s="255"/>
      <c r="K34" s="260"/>
      <c r="L34" s="14"/>
      <c r="M34" s="14"/>
      <c r="N34" s="14"/>
      <c r="O34" s="14"/>
      <c r="P34" s="14"/>
      <c r="Q34" s="14"/>
      <c r="R34" s="14"/>
      <c r="S34" s="14"/>
      <c r="T34" s="14"/>
      <c r="U34" s="14"/>
      <c r="V34" s="14"/>
      <c r="W34" s="14"/>
      <c r="X34" s="14"/>
      <c r="Y34" s="14"/>
      <c r="Z34" s="14"/>
    </row>
    <row r="35" spans="1:26" ht="45.75" customHeight="1">
      <c r="A35" s="10" t="s">
        <v>15</v>
      </c>
      <c r="B35" s="11" t="s">
        <v>54</v>
      </c>
      <c r="C35" s="10" t="s">
        <v>120</v>
      </c>
      <c r="D35" s="11" t="s">
        <v>18</v>
      </c>
      <c r="E35" s="262">
        <v>2106</v>
      </c>
      <c r="F35" s="17">
        <v>43791</v>
      </c>
      <c r="G35" s="18" t="s">
        <v>121</v>
      </c>
      <c r="H35" s="18" t="s">
        <v>1</v>
      </c>
      <c r="I35" s="259" t="s">
        <v>113</v>
      </c>
      <c r="J35" s="255"/>
      <c r="K35" s="260"/>
      <c r="L35" s="14"/>
      <c r="M35" s="14"/>
      <c r="N35" s="14"/>
      <c r="O35" s="14"/>
      <c r="P35" s="14"/>
      <c r="Q35" s="14"/>
      <c r="R35" s="14"/>
      <c r="S35" s="14"/>
      <c r="T35" s="14"/>
      <c r="U35" s="14"/>
      <c r="V35" s="14"/>
      <c r="W35" s="14"/>
      <c r="X35" s="14"/>
      <c r="Y35" s="14"/>
      <c r="Z35" s="14"/>
    </row>
    <row r="36" spans="1:26" ht="45.75" customHeight="1">
      <c r="A36" s="10" t="s">
        <v>15</v>
      </c>
      <c r="B36" s="11" t="s">
        <v>54</v>
      </c>
      <c r="C36" s="10" t="s">
        <v>55</v>
      </c>
      <c r="D36" s="11" t="s">
        <v>56</v>
      </c>
      <c r="E36" s="16">
        <v>1952</v>
      </c>
      <c r="F36" s="17">
        <v>43493</v>
      </c>
      <c r="G36" s="18" t="s">
        <v>122</v>
      </c>
      <c r="H36" s="18" t="s">
        <v>123</v>
      </c>
      <c r="I36" s="259" t="s">
        <v>34</v>
      </c>
      <c r="J36" s="255"/>
      <c r="K36" s="260"/>
      <c r="L36" s="14"/>
      <c r="M36" s="14"/>
      <c r="N36" s="14"/>
      <c r="O36" s="14"/>
      <c r="P36" s="14"/>
      <c r="Q36" s="14"/>
      <c r="R36" s="14"/>
      <c r="S36" s="14"/>
      <c r="T36" s="14"/>
      <c r="U36" s="14"/>
      <c r="V36" s="14"/>
      <c r="W36" s="14"/>
      <c r="X36" s="14"/>
      <c r="Y36" s="14"/>
      <c r="Z36" s="14"/>
    </row>
    <row r="37" spans="1:26" ht="45.75" customHeight="1">
      <c r="A37" s="10" t="s">
        <v>100</v>
      </c>
      <c r="B37" s="11" t="s">
        <v>16</v>
      </c>
      <c r="C37" s="10" t="s">
        <v>17</v>
      </c>
      <c r="D37" s="11" t="s">
        <v>101</v>
      </c>
      <c r="E37" s="21">
        <v>233</v>
      </c>
      <c r="F37" s="17">
        <v>43259</v>
      </c>
      <c r="G37" s="18" t="s">
        <v>124</v>
      </c>
      <c r="H37" s="18" t="s">
        <v>125</v>
      </c>
      <c r="I37" s="259" t="s">
        <v>103</v>
      </c>
      <c r="J37" s="255"/>
      <c r="K37" s="260"/>
      <c r="L37" s="14"/>
      <c r="M37" s="14"/>
      <c r="N37" s="14"/>
      <c r="O37" s="14"/>
      <c r="P37" s="14"/>
      <c r="Q37" s="14"/>
      <c r="R37" s="14"/>
      <c r="S37" s="14"/>
      <c r="T37" s="14"/>
      <c r="U37" s="14"/>
      <c r="V37" s="14"/>
      <c r="W37" s="14"/>
      <c r="X37" s="14"/>
      <c r="Y37" s="14"/>
      <c r="Z37" s="14"/>
    </row>
    <row r="38" spans="1:26" ht="45.75" customHeight="1">
      <c r="A38" s="10" t="s">
        <v>126</v>
      </c>
      <c r="B38" s="11" t="s">
        <v>54</v>
      </c>
      <c r="C38" s="10" t="s">
        <v>65</v>
      </c>
      <c r="D38" s="11" t="s">
        <v>18</v>
      </c>
      <c r="E38" s="16">
        <v>612</v>
      </c>
      <c r="F38" s="17">
        <v>43194</v>
      </c>
      <c r="G38" s="18" t="s">
        <v>127</v>
      </c>
      <c r="H38" s="18" t="s">
        <v>1</v>
      </c>
      <c r="I38" s="263" t="s">
        <v>128</v>
      </c>
      <c r="J38" s="264"/>
      <c r="K38" s="260"/>
      <c r="L38" s="14"/>
      <c r="M38" s="14"/>
      <c r="N38" s="14"/>
      <c r="O38" s="14"/>
      <c r="P38" s="14"/>
      <c r="Q38" s="14"/>
      <c r="R38" s="14"/>
      <c r="S38" s="14"/>
      <c r="T38" s="14"/>
      <c r="U38" s="14"/>
      <c r="V38" s="14"/>
      <c r="W38" s="14"/>
      <c r="X38" s="14"/>
      <c r="Y38" s="14"/>
      <c r="Z38" s="14"/>
    </row>
    <row r="39" spans="1:26" ht="45.75" customHeight="1">
      <c r="A39" s="10" t="s">
        <v>15</v>
      </c>
      <c r="B39" s="11" t="s">
        <v>54</v>
      </c>
      <c r="C39" s="10" t="s">
        <v>120</v>
      </c>
      <c r="D39" s="11" t="s">
        <v>18</v>
      </c>
      <c r="E39" s="16">
        <v>1499</v>
      </c>
      <c r="F39" s="17">
        <v>42989</v>
      </c>
      <c r="G39" s="18" t="s">
        <v>129</v>
      </c>
      <c r="H39" s="18" t="s">
        <v>1</v>
      </c>
      <c r="I39" s="259" t="s">
        <v>130</v>
      </c>
      <c r="J39" s="255"/>
      <c r="K39" s="260"/>
      <c r="L39" s="14"/>
      <c r="M39" s="14"/>
      <c r="N39" s="14"/>
      <c r="O39" s="14"/>
      <c r="P39" s="14"/>
      <c r="Q39" s="14"/>
      <c r="R39" s="14"/>
      <c r="S39" s="14"/>
      <c r="T39" s="14"/>
      <c r="U39" s="14"/>
      <c r="V39" s="14"/>
      <c r="W39" s="14"/>
      <c r="X39" s="14"/>
      <c r="Y39" s="14"/>
      <c r="Z39" s="14"/>
    </row>
    <row r="40" spans="1:26" ht="45.75" customHeight="1">
      <c r="A40" s="10" t="s">
        <v>15</v>
      </c>
      <c r="B40" s="11" t="s">
        <v>16</v>
      </c>
      <c r="C40" s="10" t="s">
        <v>131</v>
      </c>
      <c r="D40" s="11" t="s">
        <v>18</v>
      </c>
      <c r="E40" s="16">
        <v>425</v>
      </c>
      <c r="F40" s="17">
        <v>42646</v>
      </c>
      <c r="G40" s="18" t="s">
        <v>132</v>
      </c>
      <c r="H40" s="18" t="s">
        <v>1</v>
      </c>
      <c r="I40" s="259" t="s">
        <v>130</v>
      </c>
      <c r="J40" s="255"/>
      <c r="K40" s="260"/>
      <c r="L40" s="14"/>
      <c r="M40" s="14"/>
      <c r="N40" s="14"/>
      <c r="O40" s="14"/>
      <c r="P40" s="14"/>
      <c r="Q40" s="14"/>
      <c r="R40" s="14"/>
      <c r="S40" s="14"/>
      <c r="T40" s="14"/>
      <c r="U40" s="14"/>
      <c r="V40" s="14"/>
      <c r="W40" s="14"/>
      <c r="X40" s="14"/>
      <c r="Y40" s="14"/>
      <c r="Z40" s="14"/>
    </row>
    <row r="41" spans="1:26" ht="45.75" customHeight="1">
      <c r="A41" s="10" t="s">
        <v>15</v>
      </c>
      <c r="B41" s="11" t="s">
        <v>54</v>
      </c>
      <c r="C41" s="10" t="s">
        <v>120</v>
      </c>
      <c r="D41" s="11" t="s">
        <v>18</v>
      </c>
      <c r="E41" s="16">
        <v>124</v>
      </c>
      <c r="F41" s="17">
        <v>42395</v>
      </c>
      <c r="G41" s="18" t="s">
        <v>133</v>
      </c>
      <c r="H41" s="18" t="s">
        <v>1</v>
      </c>
      <c r="I41" s="259" t="s">
        <v>130</v>
      </c>
      <c r="J41" s="255"/>
      <c r="K41" s="260"/>
      <c r="L41" s="14"/>
      <c r="M41" s="14"/>
      <c r="N41" s="14"/>
      <c r="O41" s="14"/>
      <c r="P41" s="14"/>
      <c r="Q41" s="14"/>
      <c r="R41" s="14"/>
      <c r="S41" s="14"/>
      <c r="T41" s="14"/>
      <c r="U41" s="14"/>
      <c r="V41" s="14"/>
      <c r="W41" s="14"/>
      <c r="X41" s="14"/>
      <c r="Y41" s="14"/>
      <c r="Z41" s="14"/>
    </row>
    <row r="42" spans="1:26" ht="45.75" customHeight="1">
      <c r="A42" s="25" t="s">
        <v>134</v>
      </c>
      <c r="B42" s="19" t="s">
        <v>54</v>
      </c>
      <c r="C42" s="10" t="s">
        <v>55</v>
      </c>
      <c r="D42" s="19" t="s">
        <v>56</v>
      </c>
      <c r="E42" s="16">
        <v>1755</v>
      </c>
      <c r="F42" s="17">
        <v>42215</v>
      </c>
      <c r="G42" s="18" t="s">
        <v>135</v>
      </c>
      <c r="H42" s="18" t="s">
        <v>1</v>
      </c>
      <c r="I42" s="263" t="s">
        <v>136</v>
      </c>
      <c r="J42" s="264"/>
      <c r="K42" s="260"/>
      <c r="L42" s="14"/>
      <c r="M42" s="14"/>
      <c r="N42" s="14"/>
      <c r="O42" s="14"/>
      <c r="P42" s="14"/>
      <c r="Q42" s="14"/>
      <c r="R42" s="14"/>
      <c r="S42" s="14"/>
      <c r="T42" s="14"/>
      <c r="U42" s="14"/>
      <c r="V42" s="14"/>
      <c r="W42" s="14"/>
      <c r="X42" s="14"/>
      <c r="Y42" s="14"/>
      <c r="Z42" s="14"/>
    </row>
    <row r="43" spans="1:26" ht="45.75" customHeight="1">
      <c r="A43" s="10" t="s">
        <v>15</v>
      </c>
      <c r="B43" s="11" t="s">
        <v>54</v>
      </c>
      <c r="C43" s="10" t="s">
        <v>118</v>
      </c>
      <c r="D43" s="11" t="s">
        <v>56</v>
      </c>
      <c r="E43" s="21">
        <v>1757</v>
      </c>
      <c r="F43" s="17">
        <v>42191</v>
      </c>
      <c r="G43" s="18" t="s">
        <v>137</v>
      </c>
      <c r="H43" s="18" t="s">
        <v>1</v>
      </c>
      <c r="I43" s="259" t="s">
        <v>90</v>
      </c>
      <c r="J43" s="255"/>
      <c r="K43" s="260"/>
      <c r="L43" s="14"/>
      <c r="M43" s="14"/>
      <c r="N43" s="14"/>
      <c r="O43" s="14"/>
      <c r="P43" s="14"/>
      <c r="Q43" s="14"/>
      <c r="R43" s="14"/>
      <c r="S43" s="14"/>
      <c r="T43" s="14"/>
      <c r="U43" s="14"/>
      <c r="V43" s="14"/>
      <c r="W43" s="14"/>
      <c r="X43" s="14"/>
      <c r="Y43" s="14"/>
      <c r="Z43" s="14"/>
    </row>
    <row r="44" spans="1:26" ht="45.75" customHeight="1">
      <c r="A44" s="10" t="s">
        <v>15</v>
      </c>
      <c r="B44" s="11" t="s">
        <v>54</v>
      </c>
      <c r="C44" s="10" t="s">
        <v>118</v>
      </c>
      <c r="D44" s="11" t="s">
        <v>56</v>
      </c>
      <c r="E44" s="26">
        <v>1575</v>
      </c>
      <c r="F44" s="17">
        <v>42191</v>
      </c>
      <c r="G44" s="18" t="s">
        <v>137</v>
      </c>
      <c r="H44" s="18" t="s">
        <v>1</v>
      </c>
      <c r="I44" s="259" t="s">
        <v>90</v>
      </c>
      <c r="J44" s="255"/>
      <c r="K44" s="260"/>
      <c r="L44" s="14"/>
      <c r="M44" s="14"/>
      <c r="N44" s="14"/>
      <c r="O44" s="14"/>
      <c r="P44" s="14"/>
      <c r="Q44" s="14"/>
      <c r="R44" s="14"/>
      <c r="S44" s="14"/>
      <c r="T44" s="14"/>
      <c r="U44" s="14"/>
      <c r="V44" s="14"/>
      <c r="W44" s="14"/>
      <c r="X44" s="14"/>
      <c r="Y44" s="14"/>
      <c r="Z44" s="14"/>
    </row>
    <row r="45" spans="1:26" ht="45.75" customHeight="1">
      <c r="A45" s="10" t="s">
        <v>15</v>
      </c>
      <c r="B45" s="11" t="s">
        <v>54</v>
      </c>
      <c r="C45" s="10" t="s">
        <v>120</v>
      </c>
      <c r="D45" s="11" t="s">
        <v>18</v>
      </c>
      <c r="E45" s="16">
        <v>1080</v>
      </c>
      <c r="F45" s="17">
        <v>42150</v>
      </c>
      <c r="G45" s="18" t="s">
        <v>138</v>
      </c>
      <c r="H45" s="18" t="s">
        <v>1</v>
      </c>
      <c r="I45" s="259" t="s">
        <v>130</v>
      </c>
      <c r="J45" s="255"/>
      <c r="K45" s="260"/>
      <c r="L45" s="14"/>
      <c r="M45" s="14"/>
      <c r="N45" s="14"/>
      <c r="O45" s="14"/>
      <c r="P45" s="14"/>
      <c r="Q45" s="14"/>
      <c r="R45" s="14"/>
      <c r="S45" s="14"/>
      <c r="T45" s="14"/>
      <c r="U45" s="14"/>
      <c r="V45" s="14"/>
      <c r="W45" s="14"/>
      <c r="X45" s="14"/>
      <c r="Y45" s="14"/>
      <c r="Z45" s="14"/>
    </row>
    <row r="46" spans="1:26" ht="45.75" customHeight="1">
      <c r="A46" s="10" t="s">
        <v>15</v>
      </c>
      <c r="B46" s="11" t="s">
        <v>54</v>
      </c>
      <c r="C46" s="10" t="s">
        <v>120</v>
      </c>
      <c r="D46" s="19" t="s">
        <v>18</v>
      </c>
      <c r="E46" s="26">
        <v>1081</v>
      </c>
      <c r="F46" s="17">
        <v>42150</v>
      </c>
      <c r="G46" s="18" t="s">
        <v>139</v>
      </c>
      <c r="H46" s="18" t="s">
        <v>1</v>
      </c>
      <c r="I46" s="259" t="s">
        <v>130</v>
      </c>
      <c r="J46" s="255"/>
      <c r="K46" s="260"/>
      <c r="L46" s="14"/>
      <c r="M46" s="14"/>
      <c r="N46" s="14"/>
      <c r="O46" s="14"/>
      <c r="P46" s="14"/>
      <c r="Q46" s="14"/>
      <c r="R46" s="14"/>
      <c r="S46" s="14"/>
      <c r="T46" s="14"/>
      <c r="U46" s="14"/>
      <c r="V46" s="14"/>
      <c r="W46" s="14"/>
      <c r="X46" s="14"/>
      <c r="Y46" s="14"/>
      <c r="Z46" s="14"/>
    </row>
    <row r="47" spans="1:26" ht="45.75" customHeight="1">
      <c r="A47" s="10" t="s">
        <v>15</v>
      </c>
      <c r="B47" s="11" t="s">
        <v>54</v>
      </c>
      <c r="C47" s="10" t="s">
        <v>120</v>
      </c>
      <c r="D47" s="11" t="s">
        <v>18</v>
      </c>
      <c r="E47" s="16">
        <v>943</v>
      </c>
      <c r="F47" s="17">
        <v>41780</v>
      </c>
      <c r="G47" s="18" t="s">
        <v>140</v>
      </c>
      <c r="H47" s="18" t="s">
        <v>1</v>
      </c>
      <c r="I47" s="259" t="s">
        <v>34</v>
      </c>
      <c r="J47" s="255"/>
      <c r="K47" s="260"/>
      <c r="L47" s="14"/>
      <c r="M47" s="14"/>
      <c r="N47" s="14"/>
      <c r="O47" s="14"/>
      <c r="P47" s="14"/>
      <c r="Q47" s="14"/>
      <c r="R47" s="14"/>
      <c r="S47" s="14"/>
      <c r="T47" s="14"/>
      <c r="U47" s="14"/>
      <c r="V47" s="14"/>
      <c r="W47" s="14"/>
      <c r="X47" s="14"/>
      <c r="Y47" s="14"/>
      <c r="Z47" s="14"/>
    </row>
    <row r="48" spans="1:26" ht="45.75" customHeight="1">
      <c r="A48" s="10" t="s">
        <v>15</v>
      </c>
      <c r="B48" s="11" t="s">
        <v>54</v>
      </c>
      <c r="C48" s="10" t="s">
        <v>118</v>
      </c>
      <c r="D48" s="19" t="s">
        <v>141</v>
      </c>
      <c r="E48" s="16">
        <v>1712</v>
      </c>
      <c r="F48" s="17">
        <v>41704</v>
      </c>
      <c r="G48" s="18" t="s">
        <v>142</v>
      </c>
      <c r="H48" s="18" t="s">
        <v>143</v>
      </c>
      <c r="I48" s="259" t="s">
        <v>34</v>
      </c>
      <c r="J48" s="255"/>
      <c r="K48" s="260"/>
      <c r="L48" s="14"/>
      <c r="M48" s="14"/>
      <c r="N48" s="14"/>
      <c r="O48" s="14"/>
      <c r="P48" s="14"/>
      <c r="Q48" s="14"/>
      <c r="R48" s="14"/>
      <c r="S48" s="14"/>
      <c r="T48" s="14"/>
      <c r="U48" s="14"/>
      <c r="V48" s="14"/>
      <c r="W48" s="14"/>
      <c r="X48" s="14"/>
      <c r="Y48" s="14"/>
      <c r="Z48" s="14"/>
    </row>
    <row r="49" spans="1:26" ht="45.75" customHeight="1">
      <c r="A49" s="10" t="s">
        <v>144</v>
      </c>
      <c r="B49" s="11" t="s">
        <v>54</v>
      </c>
      <c r="C49" s="10" t="s">
        <v>118</v>
      </c>
      <c r="D49" s="11" t="s">
        <v>141</v>
      </c>
      <c r="E49" s="21">
        <v>1581</v>
      </c>
      <c r="F49" s="17">
        <v>41199</v>
      </c>
      <c r="G49" s="18" t="s">
        <v>145</v>
      </c>
      <c r="H49" s="18" t="s">
        <v>1</v>
      </c>
      <c r="I49" s="259" t="s">
        <v>34</v>
      </c>
      <c r="J49" s="255"/>
      <c r="K49" s="260"/>
      <c r="L49" s="14"/>
      <c r="M49" s="14"/>
      <c r="N49" s="14"/>
      <c r="O49" s="14"/>
      <c r="P49" s="14"/>
      <c r="Q49" s="14"/>
      <c r="R49" s="14"/>
      <c r="S49" s="14"/>
      <c r="T49" s="14"/>
      <c r="U49" s="14"/>
      <c r="V49" s="14"/>
      <c r="W49" s="14"/>
      <c r="X49" s="14"/>
      <c r="Y49" s="14"/>
      <c r="Z49" s="14"/>
    </row>
    <row r="50" spans="1:26" ht="45.75" customHeight="1">
      <c r="A50" s="10" t="s">
        <v>15</v>
      </c>
      <c r="B50" s="11" t="s">
        <v>54</v>
      </c>
      <c r="C50" s="10" t="s">
        <v>55</v>
      </c>
      <c r="D50" s="11" t="s">
        <v>56</v>
      </c>
      <c r="E50" s="16">
        <v>1564</v>
      </c>
      <c r="F50" s="17">
        <v>41102</v>
      </c>
      <c r="G50" s="18" t="s">
        <v>146</v>
      </c>
      <c r="H50" s="18" t="s">
        <v>1</v>
      </c>
      <c r="I50" s="259" t="s">
        <v>34</v>
      </c>
      <c r="J50" s="255"/>
      <c r="K50" s="260"/>
      <c r="L50" s="14"/>
      <c r="M50" s="14"/>
      <c r="N50" s="14"/>
      <c r="O50" s="14"/>
      <c r="P50" s="14"/>
      <c r="Q50" s="14"/>
      <c r="R50" s="14"/>
      <c r="S50" s="14"/>
      <c r="T50" s="14"/>
      <c r="U50" s="14"/>
      <c r="V50" s="14"/>
      <c r="W50" s="14"/>
      <c r="X50" s="14"/>
      <c r="Y50" s="14"/>
      <c r="Z50" s="14"/>
    </row>
    <row r="51" spans="1:26" ht="45.75" customHeight="1">
      <c r="A51" s="10" t="s">
        <v>15</v>
      </c>
      <c r="B51" s="11" t="s">
        <v>54</v>
      </c>
      <c r="C51" s="10" t="s">
        <v>120</v>
      </c>
      <c r="D51" s="11" t="s">
        <v>18</v>
      </c>
      <c r="E51" s="16">
        <v>1450</v>
      </c>
      <c r="F51" s="17">
        <v>41093</v>
      </c>
      <c r="G51" s="18" t="s">
        <v>147</v>
      </c>
      <c r="H51" s="18" t="s">
        <v>1</v>
      </c>
      <c r="I51" s="259" t="s">
        <v>34</v>
      </c>
      <c r="J51" s="255"/>
      <c r="K51" s="260"/>
      <c r="L51" s="14"/>
      <c r="M51" s="14"/>
      <c r="N51" s="14"/>
      <c r="O51" s="14"/>
      <c r="P51" s="14"/>
      <c r="Q51" s="14"/>
      <c r="R51" s="14"/>
      <c r="S51" s="14"/>
      <c r="T51" s="14"/>
      <c r="U51" s="14"/>
      <c r="V51" s="14"/>
      <c r="W51" s="14"/>
      <c r="X51" s="14"/>
      <c r="Y51" s="14"/>
      <c r="Z51" s="14"/>
    </row>
    <row r="52" spans="1:26" ht="45.75" customHeight="1">
      <c r="A52" s="10" t="s">
        <v>15</v>
      </c>
      <c r="B52" s="11" t="s">
        <v>54</v>
      </c>
      <c r="C52" s="10" t="s">
        <v>120</v>
      </c>
      <c r="D52" s="11" t="s">
        <v>148</v>
      </c>
      <c r="E52" s="16">
        <v>19</v>
      </c>
      <c r="F52" s="17">
        <v>40918</v>
      </c>
      <c r="G52" s="18" t="s">
        <v>149</v>
      </c>
      <c r="H52" s="18" t="s">
        <v>150</v>
      </c>
      <c r="I52" s="259" t="s">
        <v>34</v>
      </c>
      <c r="J52" s="255"/>
      <c r="K52" s="260"/>
      <c r="L52" s="14"/>
      <c r="M52" s="14"/>
      <c r="N52" s="14"/>
      <c r="O52" s="14"/>
      <c r="P52" s="14"/>
      <c r="Q52" s="14"/>
      <c r="R52" s="14"/>
      <c r="S52" s="14"/>
      <c r="T52" s="14"/>
      <c r="U52" s="14"/>
      <c r="V52" s="14"/>
      <c r="W52" s="14"/>
      <c r="X52" s="14"/>
      <c r="Y52" s="14"/>
      <c r="Z52" s="14"/>
    </row>
    <row r="53" spans="1:26" ht="45.75" customHeight="1">
      <c r="A53" s="10" t="s">
        <v>114</v>
      </c>
      <c r="B53" s="11" t="s">
        <v>54</v>
      </c>
      <c r="C53" s="10" t="s">
        <v>55</v>
      </c>
      <c r="D53" s="11" t="s">
        <v>56</v>
      </c>
      <c r="E53" s="262">
        <v>1474</v>
      </c>
      <c r="F53" s="17">
        <v>40736</v>
      </c>
      <c r="G53" s="18" t="s">
        <v>151</v>
      </c>
      <c r="H53" s="18" t="s">
        <v>1</v>
      </c>
      <c r="I53" s="259" t="s">
        <v>90</v>
      </c>
      <c r="J53" s="255"/>
      <c r="K53" s="260"/>
      <c r="L53" s="14"/>
      <c r="M53" s="14"/>
      <c r="N53" s="14"/>
      <c r="O53" s="14"/>
      <c r="P53" s="14"/>
      <c r="Q53" s="14"/>
      <c r="R53" s="14"/>
      <c r="S53" s="14"/>
      <c r="T53" s="14"/>
      <c r="U53" s="14"/>
      <c r="V53" s="14"/>
      <c r="W53" s="14"/>
      <c r="X53" s="14"/>
      <c r="Y53" s="14"/>
      <c r="Z53" s="14"/>
    </row>
    <row r="54" spans="1:26" ht="45.75" customHeight="1">
      <c r="A54" s="10" t="s">
        <v>15</v>
      </c>
      <c r="B54" s="11" t="s">
        <v>54</v>
      </c>
      <c r="C54" s="10" t="s">
        <v>152</v>
      </c>
      <c r="D54" s="11" t="s">
        <v>56</v>
      </c>
      <c r="E54" s="26">
        <v>1453</v>
      </c>
      <c r="F54" s="17">
        <v>40718</v>
      </c>
      <c r="G54" s="18" t="s">
        <v>153</v>
      </c>
      <c r="H54" s="18" t="s">
        <v>1</v>
      </c>
      <c r="I54" s="259" t="s">
        <v>34</v>
      </c>
      <c r="J54" s="255"/>
      <c r="K54" s="260"/>
      <c r="L54" s="14"/>
      <c r="M54" s="14"/>
      <c r="N54" s="14"/>
      <c r="O54" s="14"/>
      <c r="P54" s="14"/>
      <c r="Q54" s="14"/>
      <c r="R54" s="14"/>
      <c r="S54" s="14"/>
      <c r="T54" s="14"/>
      <c r="U54" s="14"/>
      <c r="V54" s="14"/>
      <c r="W54" s="14"/>
      <c r="X54" s="14"/>
      <c r="Y54" s="14"/>
      <c r="Z54" s="14"/>
    </row>
    <row r="55" spans="1:26" ht="45.75" customHeight="1">
      <c r="A55" s="10" t="s">
        <v>15</v>
      </c>
      <c r="B55" s="11" t="s">
        <v>54</v>
      </c>
      <c r="C55" s="10" t="s">
        <v>55</v>
      </c>
      <c r="D55" s="11" t="s">
        <v>56</v>
      </c>
      <c r="E55" s="16">
        <v>1437</v>
      </c>
      <c r="F55" s="17">
        <v>40561</v>
      </c>
      <c r="G55" s="18" t="s">
        <v>154</v>
      </c>
      <c r="H55" s="18" t="s">
        <v>155</v>
      </c>
      <c r="I55" s="259" t="s">
        <v>34</v>
      </c>
      <c r="J55" s="255"/>
      <c r="K55" s="260"/>
      <c r="L55" s="14"/>
      <c r="M55" s="14"/>
      <c r="N55" s="14"/>
      <c r="O55" s="14"/>
      <c r="P55" s="14"/>
      <c r="Q55" s="14"/>
      <c r="R55" s="14"/>
      <c r="S55" s="14"/>
      <c r="T55" s="14"/>
      <c r="U55" s="14"/>
      <c r="V55" s="14"/>
      <c r="W55" s="14"/>
      <c r="X55" s="14"/>
      <c r="Y55" s="14"/>
      <c r="Z55" s="14"/>
    </row>
    <row r="56" spans="1:26" ht="45.75" customHeight="1">
      <c r="A56" s="10" t="s">
        <v>15</v>
      </c>
      <c r="B56" s="11" t="s">
        <v>16</v>
      </c>
      <c r="C56" s="10" t="s">
        <v>156</v>
      </c>
      <c r="D56" s="11" t="s">
        <v>157</v>
      </c>
      <c r="E56" s="16">
        <v>257</v>
      </c>
      <c r="F56" s="17">
        <v>39051</v>
      </c>
      <c r="G56" s="18" t="s">
        <v>158</v>
      </c>
      <c r="H56" s="18" t="s">
        <v>159</v>
      </c>
      <c r="I56" s="259" t="s">
        <v>34</v>
      </c>
      <c r="J56" s="255"/>
      <c r="K56" s="260"/>
      <c r="L56" s="14"/>
      <c r="M56" s="14"/>
      <c r="N56" s="14"/>
      <c r="O56" s="14"/>
      <c r="P56" s="14"/>
      <c r="Q56" s="14"/>
      <c r="R56" s="14"/>
      <c r="S56" s="14"/>
      <c r="T56" s="14"/>
      <c r="U56" s="14"/>
      <c r="V56" s="14"/>
      <c r="W56" s="14"/>
      <c r="X56" s="14"/>
      <c r="Y56" s="14"/>
      <c r="Z56" s="14"/>
    </row>
    <row r="57" spans="1:26" ht="45.75" customHeight="1">
      <c r="A57" s="10" t="s">
        <v>15</v>
      </c>
      <c r="B57" s="11" t="s">
        <v>54</v>
      </c>
      <c r="C57" s="10" t="s">
        <v>55</v>
      </c>
      <c r="D57" s="11" t="s">
        <v>56</v>
      </c>
      <c r="E57" s="16">
        <v>962</v>
      </c>
      <c r="F57" s="17">
        <v>38541</v>
      </c>
      <c r="G57" s="18" t="s">
        <v>160</v>
      </c>
      <c r="H57" s="18" t="s">
        <v>161</v>
      </c>
      <c r="I57" s="259" t="s">
        <v>34</v>
      </c>
      <c r="J57" s="255"/>
      <c r="K57" s="260"/>
      <c r="L57" s="14"/>
      <c r="M57" s="14"/>
      <c r="N57" s="14"/>
      <c r="O57" s="14"/>
      <c r="P57" s="14"/>
      <c r="Q57" s="14"/>
      <c r="R57" s="14"/>
      <c r="S57" s="14"/>
      <c r="T57" s="14"/>
      <c r="U57" s="14"/>
      <c r="V57" s="14"/>
      <c r="W57" s="14"/>
      <c r="X57" s="14"/>
      <c r="Y57" s="14"/>
      <c r="Z57" s="14"/>
    </row>
    <row r="58" spans="1:26" ht="45.75" customHeight="1">
      <c r="A58" s="10" t="s">
        <v>162</v>
      </c>
      <c r="B58" s="11" t="s">
        <v>54</v>
      </c>
      <c r="C58" s="10" t="s">
        <v>55</v>
      </c>
      <c r="D58" s="11" t="s">
        <v>56</v>
      </c>
      <c r="E58" s="16">
        <v>850</v>
      </c>
      <c r="F58" s="17">
        <v>37943</v>
      </c>
      <c r="G58" s="18" t="s">
        <v>163</v>
      </c>
      <c r="H58" s="18" t="s">
        <v>1</v>
      </c>
      <c r="I58" s="259" t="s">
        <v>164</v>
      </c>
      <c r="J58" s="255"/>
      <c r="K58" s="260"/>
      <c r="L58" s="14"/>
      <c r="M58" s="14"/>
      <c r="N58" s="14"/>
      <c r="O58" s="14"/>
      <c r="P58" s="14"/>
      <c r="Q58" s="14"/>
      <c r="R58" s="14"/>
      <c r="S58" s="14"/>
      <c r="T58" s="14"/>
      <c r="U58" s="14"/>
      <c r="V58" s="14"/>
      <c r="W58" s="14"/>
      <c r="X58" s="14"/>
      <c r="Y58" s="14"/>
      <c r="Z58" s="14"/>
    </row>
    <row r="59" spans="1:26" ht="45.75" customHeight="1">
      <c r="A59" s="10" t="s">
        <v>15</v>
      </c>
      <c r="B59" s="11" t="s">
        <v>54</v>
      </c>
      <c r="C59" s="10" t="s">
        <v>55</v>
      </c>
      <c r="D59" s="11" t="s">
        <v>56</v>
      </c>
      <c r="E59" s="16">
        <v>734</v>
      </c>
      <c r="F59" s="17">
        <v>37292</v>
      </c>
      <c r="G59" s="18" t="s">
        <v>165</v>
      </c>
      <c r="H59" s="18" t="s">
        <v>166</v>
      </c>
      <c r="I59" s="259" t="s">
        <v>167</v>
      </c>
      <c r="J59" s="255"/>
      <c r="K59" s="260"/>
      <c r="L59" s="14"/>
      <c r="M59" s="14"/>
      <c r="N59" s="14"/>
      <c r="O59" s="14"/>
      <c r="P59" s="14"/>
      <c r="Q59" s="14"/>
      <c r="R59" s="14"/>
      <c r="S59" s="14"/>
      <c r="T59" s="14"/>
      <c r="U59" s="14"/>
      <c r="V59" s="14"/>
      <c r="W59" s="14"/>
      <c r="X59" s="14"/>
      <c r="Y59" s="14"/>
      <c r="Z59" s="14"/>
    </row>
    <row r="60" spans="1:26" ht="45.75" customHeight="1">
      <c r="A60" s="10" t="s">
        <v>15</v>
      </c>
      <c r="B60" s="11" t="s">
        <v>54</v>
      </c>
      <c r="C60" s="10" t="s">
        <v>55</v>
      </c>
      <c r="D60" s="11" t="s">
        <v>56</v>
      </c>
      <c r="E60" s="16">
        <v>489</v>
      </c>
      <c r="F60" s="17">
        <v>36158</v>
      </c>
      <c r="G60" s="18" t="s">
        <v>168</v>
      </c>
      <c r="H60" s="18" t="s">
        <v>169</v>
      </c>
      <c r="I60" s="259" t="s">
        <v>34</v>
      </c>
      <c r="J60" s="255"/>
      <c r="K60" s="260"/>
      <c r="L60" s="14"/>
      <c r="M60" s="14"/>
      <c r="N60" s="14"/>
      <c r="O60" s="14"/>
      <c r="P60" s="14"/>
      <c r="Q60" s="14"/>
      <c r="R60" s="14"/>
      <c r="S60" s="14"/>
      <c r="T60" s="14"/>
      <c r="U60" s="14"/>
      <c r="V60" s="14"/>
      <c r="W60" s="14"/>
      <c r="X60" s="14"/>
      <c r="Y60" s="14"/>
      <c r="Z60" s="14"/>
    </row>
    <row r="61" spans="1:26" ht="45.75" customHeight="1">
      <c r="A61" s="10" t="s">
        <v>15</v>
      </c>
      <c r="B61" s="11" t="s">
        <v>54</v>
      </c>
      <c r="C61" s="10" t="s">
        <v>55</v>
      </c>
      <c r="D61" s="11" t="s">
        <v>56</v>
      </c>
      <c r="E61" s="16">
        <v>80</v>
      </c>
      <c r="F61" s="17">
        <v>34270</v>
      </c>
      <c r="G61" s="18" t="s">
        <v>170</v>
      </c>
      <c r="H61" s="18" t="s">
        <v>171</v>
      </c>
      <c r="I61" s="259" t="s">
        <v>34</v>
      </c>
      <c r="J61" s="255"/>
      <c r="K61" s="260"/>
      <c r="L61" s="14"/>
      <c r="M61" s="14"/>
      <c r="N61" s="14"/>
      <c r="O61" s="14"/>
      <c r="P61" s="14"/>
      <c r="Q61" s="14"/>
      <c r="R61" s="14"/>
      <c r="S61" s="14"/>
      <c r="T61" s="14"/>
      <c r="U61" s="14"/>
      <c r="V61" s="14"/>
      <c r="W61" s="14"/>
      <c r="X61" s="14"/>
      <c r="Y61" s="14"/>
      <c r="Z61" s="14"/>
    </row>
    <row r="62" spans="1:26" ht="45.75" customHeight="1">
      <c r="A62" s="10" t="s">
        <v>15</v>
      </c>
      <c r="B62" s="11" t="s">
        <v>54</v>
      </c>
      <c r="C62" s="10" t="s">
        <v>120</v>
      </c>
      <c r="D62" s="11" t="s">
        <v>18</v>
      </c>
      <c r="E62" s="16">
        <v>1421</v>
      </c>
      <c r="F62" s="17">
        <v>34171</v>
      </c>
      <c r="G62" s="18" t="s">
        <v>172</v>
      </c>
      <c r="H62" s="18" t="s">
        <v>173</v>
      </c>
      <c r="I62" s="265" t="s">
        <v>34</v>
      </c>
      <c r="J62" s="255"/>
      <c r="K62" s="260"/>
      <c r="L62" s="14"/>
      <c r="M62" s="14"/>
      <c r="N62" s="14"/>
      <c r="O62" s="14"/>
      <c r="P62" s="14"/>
      <c r="Q62" s="14"/>
      <c r="R62" s="14"/>
      <c r="S62" s="14"/>
      <c r="T62" s="14"/>
      <c r="U62" s="14"/>
      <c r="V62" s="14"/>
      <c r="W62" s="14"/>
      <c r="X62" s="14"/>
      <c r="Y62" s="14"/>
      <c r="Z62" s="14"/>
    </row>
    <row r="63" spans="1:26" ht="45.75" customHeight="1">
      <c r="A63" s="10" t="s">
        <v>15</v>
      </c>
      <c r="B63" s="11" t="s">
        <v>54</v>
      </c>
      <c r="C63" s="10" t="s">
        <v>174</v>
      </c>
      <c r="D63" s="11" t="s">
        <v>175</v>
      </c>
      <c r="E63" s="16">
        <v>1991</v>
      </c>
      <c r="F63" s="17">
        <v>33423</v>
      </c>
      <c r="G63" s="18" t="s">
        <v>174</v>
      </c>
      <c r="H63" s="18" t="s">
        <v>1</v>
      </c>
      <c r="I63" s="10" t="s">
        <v>176</v>
      </c>
      <c r="J63" s="255"/>
      <c r="K63" s="260"/>
      <c r="L63" s="14"/>
      <c r="M63" s="14"/>
      <c r="N63" s="14"/>
      <c r="O63" s="14"/>
      <c r="P63" s="14"/>
      <c r="Q63" s="14"/>
      <c r="R63" s="14"/>
      <c r="S63" s="14"/>
      <c r="T63" s="14"/>
      <c r="U63" s="14"/>
      <c r="V63" s="14"/>
      <c r="W63" s="14"/>
      <c r="X63" s="14"/>
      <c r="Y63" s="14"/>
      <c r="Z63" s="14"/>
    </row>
    <row r="64" spans="1:26" ht="15.75" customHeight="1">
      <c r="A64" s="266"/>
      <c r="B64" s="27"/>
      <c r="C64" s="27"/>
      <c r="D64" s="27"/>
      <c r="E64" s="28"/>
      <c r="F64" s="29"/>
      <c r="G64" s="29"/>
      <c r="H64" s="267"/>
      <c r="I64" s="30"/>
      <c r="J64" s="248"/>
      <c r="K64" s="248"/>
    </row>
    <row r="65" spans="1:11" ht="15.75" customHeight="1">
      <c r="A65" s="402" t="s">
        <v>177</v>
      </c>
      <c r="B65" s="418" t="s">
        <v>2052</v>
      </c>
      <c r="C65" s="405"/>
      <c r="D65" s="406"/>
      <c r="E65" s="422" t="s">
        <v>178</v>
      </c>
      <c r="F65" s="426" t="s">
        <v>2053</v>
      </c>
      <c r="G65" s="406"/>
      <c r="H65" s="424" t="s">
        <v>179</v>
      </c>
      <c r="I65" s="425" t="s">
        <v>2091</v>
      </c>
      <c r="J65" s="248"/>
      <c r="K65" s="248"/>
    </row>
    <row r="66" spans="1:11" ht="15.75" customHeight="1">
      <c r="A66" s="417"/>
      <c r="B66" s="419"/>
      <c r="C66" s="420"/>
      <c r="D66" s="421"/>
      <c r="E66" s="417"/>
      <c r="F66" s="419"/>
      <c r="G66" s="421"/>
      <c r="H66" s="419"/>
      <c r="I66" s="417"/>
      <c r="J66" s="248"/>
      <c r="K66" s="248"/>
    </row>
    <row r="67" spans="1:11" ht="15.75" customHeight="1">
      <c r="A67" s="403"/>
      <c r="B67" s="407"/>
      <c r="C67" s="408"/>
      <c r="D67" s="409"/>
      <c r="E67" s="403"/>
      <c r="F67" s="407"/>
      <c r="G67" s="409"/>
      <c r="H67" s="407"/>
      <c r="I67" s="403"/>
      <c r="J67" s="248"/>
      <c r="K67" s="248"/>
    </row>
    <row r="68" spans="1:11" ht="15.75" customHeight="1">
      <c r="A68" s="268" t="s">
        <v>180</v>
      </c>
      <c r="B68" s="423" t="s">
        <v>2054</v>
      </c>
      <c r="C68" s="415"/>
      <c r="D68" s="416"/>
      <c r="E68" s="269" t="s">
        <v>180</v>
      </c>
      <c r="F68" s="427" t="s">
        <v>2055</v>
      </c>
      <c r="G68" s="416"/>
      <c r="H68" s="270" t="s">
        <v>180</v>
      </c>
      <c r="I68" s="32" t="s">
        <v>427</v>
      </c>
      <c r="J68" s="248"/>
      <c r="K68" s="248"/>
    </row>
    <row r="69" spans="1:11" ht="30" customHeight="1">
      <c r="A69" s="402" t="s">
        <v>181</v>
      </c>
      <c r="B69" s="404">
        <v>46164</v>
      </c>
      <c r="C69" s="405"/>
      <c r="D69" s="406"/>
      <c r="E69" s="269" t="s">
        <v>182</v>
      </c>
      <c r="F69" s="428" t="s">
        <v>2056</v>
      </c>
      <c r="G69" s="416"/>
      <c r="H69" s="271" t="s">
        <v>182</v>
      </c>
      <c r="I69" s="350" t="s">
        <v>2092</v>
      </c>
      <c r="J69" s="248"/>
      <c r="K69" s="248"/>
    </row>
    <row r="70" spans="1:11" ht="15.75" customHeight="1">
      <c r="A70" s="403"/>
      <c r="B70" s="407"/>
      <c r="C70" s="408"/>
      <c r="D70" s="409"/>
      <c r="E70" s="269" t="s">
        <v>183</v>
      </c>
      <c r="F70" s="429">
        <v>46164</v>
      </c>
      <c r="G70" s="416"/>
      <c r="H70" s="271" t="s">
        <v>183</v>
      </c>
      <c r="I70" s="33">
        <v>46174</v>
      </c>
      <c r="J70" s="248"/>
      <c r="K70" s="248"/>
    </row>
    <row r="71" spans="1:11" ht="15.75" customHeight="1">
      <c r="A71" s="34"/>
      <c r="B71" s="34"/>
      <c r="C71" s="35"/>
      <c r="D71" s="35"/>
      <c r="E71" s="35"/>
      <c r="F71" s="35"/>
      <c r="G71" s="36"/>
      <c r="H71" s="36"/>
      <c r="I71" s="35"/>
      <c r="J71" s="248"/>
      <c r="K71" s="248"/>
    </row>
    <row r="72" spans="1:11" ht="15.75" customHeight="1">
      <c r="A72" s="34"/>
      <c r="B72" s="34"/>
      <c r="C72" s="35"/>
      <c r="D72" s="35"/>
      <c r="E72" s="35"/>
      <c r="F72" s="35"/>
      <c r="G72" s="36"/>
      <c r="H72" s="36"/>
      <c r="I72" s="35"/>
      <c r="J72" s="248"/>
      <c r="K72" s="248"/>
    </row>
    <row r="73" spans="1:11" ht="15.75" customHeight="1">
      <c r="A73" s="34"/>
      <c r="B73" s="34"/>
      <c r="C73" s="35"/>
      <c r="D73" s="35"/>
      <c r="E73" s="35"/>
      <c r="F73" s="35"/>
      <c r="G73" s="36"/>
      <c r="H73" s="36"/>
      <c r="I73" s="35"/>
      <c r="J73" s="248"/>
      <c r="K73" s="248"/>
    </row>
    <row r="74" spans="1:11" ht="15.75" customHeight="1">
      <c r="A74" s="34"/>
      <c r="B74" s="34"/>
      <c r="C74" s="35"/>
      <c r="D74" s="35"/>
      <c r="E74" s="35"/>
      <c r="F74" s="35"/>
      <c r="G74" s="36"/>
      <c r="H74" s="36"/>
      <c r="I74" s="35"/>
      <c r="J74" s="248"/>
      <c r="K74" s="248"/>
    </row>
    <row r="75" spans="1:11" ht="15.75" customHeight="1">
      <c r="A75" s="34"/>
      <c r="B75" s="34" t="s">
        <v>2124</v>
      </c>
      <c r="C75" s="35"/>
      <c r="D75" s="35"/>
      <c r="E75" s="35"/>
      <c r="F75" s="35"/>
      <c r="G75" s="36"/>
      <c r="H75" s="36"/>
      <c r="I75" s="35"/>
      <c r="J75" s="248"/>
      <c r="K75" s="248"/>
    </row>
    <row r="76" spans="1:11" ht="15.75" customHeight="1">
      <c r="A76" s="34"/>
      <c r="B76" s="34"/>
      <c r="C76" s="35"/>
      <c r="D76" s="35"/>
      <c r="E76" s="35"/>
      <c r="F76" s="35"/>
      <c r="G76" s="36"/>
      <c r="H76" s="36"/>
      <c r="I76" s="35"/>
      <c r="J76" s="248"/>
      <c r="K76" s="248"/>
    </row>
    <row r="77" spans="1:11" ht="15.75" customHeight="1">
      <c r="A77" s="34"/>
      <c r="B77" s="34"/>
      <c r="C77" s="35"/>
      <c r="D77" s="35"/>
      <c r="E77" s="35"/>
      <c r="F77" s="35"/>
      <c r="G77" s="36"/>
      <c r="H77" s="36"/>
      <c r="I77" s="35"/>
      <c r="J77" s="248"/>
      <c r="K77" s="248"/>
    </row>
    <row r="78" spans="1:11" ht="15.75" customHeight="1">
      <c r="A78" s="34"/>
      <c r="B78" s="34"/>
      <c r="C78" s="35"/>
      <c r="D78" s="35"/>
      <c r="E78" s="35"/>
      <c r="F78" s="35"/>
      <c r="G78" s="36"/>
      <c r="H78" s="36"/>
      <c r="I78" s="35"/>
      <c r="J78" s="248"/>
      <c r="K78" s="248"/>
    </row>
    <row r="79" spans="1:11" ht="15.75" customHeight="1">
      <c r="A79" s="34"/>
      <c r="B79" s="34"/>
      <c r="C79" s="35"/>
      <c r="D79" s="35"/>
      <c r="E79" s="35"/>
      <c r="F79" s="35"/>
      <c r="G79" s="36"/>
      <c r="H79" s="36"/>
      <c r="I79" s="35"/>
      <c r="J79" s="248"/>
      <c r="K79" s="248"/>
    </row>
    <row r="80" spans="1:11" ht="15.75" customHeight="1">
      <c r="A80" s="34"/>
      <c r="B80" s="34"/>
      <c r="C80" s="35"/>
      <c r="D80" s="35"/>
      <c r="E80" s="35"/>
      <c r="F80" s="35"/>
      <c r="G80" s="36"/>
      <c r="H80" s="36"/>
      <c r="I80" s="35"/>
      <c r="J80" s="248"/>
      <c r="K80" s="248"/>
    </row>
    <row r="81" spans="1:11" ht="15.75" customHeight="1">
      <c r="A81" s="34"/>
      <c r="B81" s="34"/>
      <c r="C81" s="35"/>
      <c r="D81" s="35"/>
      <c r="E81" s="35"/>
      <c r="F81" s="35"/>
      <c r="G81" s="36"/>
      <c r="H81" s="36"/>
      <c r="I81" s="35"/>
      <c r="J81" s="248"/>
      <c r="K81" s="248"/>
    </row>
    <row r="82" spans="1:11" ht="15.75" customHeight="1">
      <c r="A82" s="34"/>
      <c r="B82" s="34"/>
      <c r="C82" s="35"/>
      <c r="D82" s="35"/>
      <c r="E82" s="35"/>
      <c r="F82" s="35"/>
      <c r="G82" s="36"/>
      <c r="H82" s="36"/>
      <c r="I82" s="35"/>
      <c r="J82" s="248"/>
      <c r="K82" s="248"/>
    </row>
    <row r="83" spans="1:11" ht="15.75" customHeight="1">
      <c r="A83" s="34"/>
      <c r="B83" s="34"/>
      <c r="C83" s="35"/>
      <c r="D83" s="35"/>
      <c r="E83" s="35"/>
      <c r="F83" s="35"/>
      <c r="G83" s="36"/>
      <c r="H83" s="36"/>
      <c r="I83" s="35"/>
      <c r="J83" s="248"/>
      <c r="K83" s="248"/>
    </row>
    <row r="84" spans="1:11" ht="15.75" customHeight="1">
      <c r="A84" s="34"/>
      <c r="B84" s="34"/>
      <c r="C84" s="35"/>
      <c r="D84" s="35"/>
      <c r="E84" s="35"/>
      <c r="F84" s="35"/>
      <c r="G84" s="36"/>
      <c r="H84" s="36"/>
      <c r="I84" s="35"/>
      <c r="J84" s="248"/>
      <c r="K84" s="248"/>
    </row>
    <row r="85" spans="1:11" ht="15.75" customHeight="1">
      <c r="A85" s="34"/>
      <c r="B85" s="34"/>
      <c r="C85" s="35"/>
      <c r="D85" s="35"/>
      <c r="E85" s="35"/>
      <c r="F85" s="35"/>
      <c r="G85" s="36"/>
      <c r="H85" s="36"/>
      <c r="I85" s="35"/>
      <c r="J85" s="248"/>
      <c r="K85" s="248"/>
    </row>
    <row r="86" spans="1:11" ht="15.75" customHeight="1">
      <c r="A86" s="34"/>
      <c r="B86" s="34"/>
      <c r="C86" s="35"/>
      <c r="D86" s="35"/>
      <c r="E86" s="35"/>
      <c r="F86" s="35"/>
      <c r="G86" s="36"/>
      <c r="H86" s="36"/>
      <c r="I86" s="35"/>
      <c r="J86" s="248"/>
      <c r="K86" s="248"/>
    </row>
    <row r="87" spans="1:11" ht="15.75" customHeight="1">
      <c r="A87" s="34"/>
      <c r="B87" s="34"/>
      <c r="C87" s="35"/>
      <c r="D87" s="35"/>
      <c r="E87" s="35"/>
      <c r="F87" s="35"/>
      <c r="G87" s="36"/>
      <c r="H87" s="36"/>
      <c r="I87" s="35"/>
      <c r="J87" s="248"/>
      <c r="K87" s="248"/>
    </row>
    <row r="88" spans="1:11" ht="15.75" customHeight="1">
      <c r="A88" s="34"/>
      <c r="B88" s="34"/>
      <c r="C88" s="35"/>
      <c r="D88" s="35"/>
      <c r="E88" s="35"/>
      <c r="F88" s="35"/>
      <c r="G88" s="36"/>
      <c r="H88" s="36"/>
      <c r="I88" s="35"/>
      <c r="J88" s="248"/>
      <c r="K88" s="248"/>
    </row>
    <row r="89" spans="1:11" ht="15.75" customHeight="1">
      <c r="A89" s="34"/>
      <c r="B89" s="34"/>
      <c r="C89" s="35"/>
      <c r="D89" s="35"/>
      <c r="E89" s="35"/>
      <c r="F89" s="35"/>
      <c r="G89" s="36"/>
      <c r="H89" s="36"/>
      <c r="I89" s="35"/>
      <c r="J89" s="248"/>
      <c r="K89" s="248"/>
    </row>
    <row r="90" spans="1:11" ht="15.75" customHeight="1">
      <c r="A90" s="34"/>
      <c r="B90" s="34"/>
      <c r="C90" s="35"/>
      <c r="D90" s="35"/>
      <c r="E90" s="35"/>
      <c r="F90" s="35"/>
      <c r="G90" s="36"/>
      <c r="H90" s="36"/>
      <c r="I90" s="35"/>
      <c r="J90" s="248"/>
      <c r="K90" s="248"/>
    </row>
    <row r="91" spans="1:11" ht="15.75" customHeight="1">
      <c r="A91" s="34"/>
      <c r="B91" s="34"/>
      <c r="C91" s="35"/>
      <c r="D91" s="35"/>
      <c r="E91" s="35"/>
      <c r="F91" s="35"/>
      <c r="G91" s="36"/>
      <c r="H91" s="36"/>
      <c r="I91" s="35"/>
      <c r="J91" s="248"/>
      <c r="K91" s="248"/>
    </row>
    <row r="92" spans="1:11" ht="15.75" customHeight="1">
      <c r="A92" s="34"/>
      <c r="B92" s="34"/>
      <c r="C92" s="35"/>
      <c r="D92" s="35"/>
      <c r="E92" s="35"/>
      <c r="F92" s="35"/>
      <c r="G92" s="36"/>
      <c r="H92" s="36"/>
      <c r="I92" s="35"/>
      <c r="J92" s="248"/>
      <c r="K92" s="248"/>
    </row>
    <row r="93" spans="1:11" ht="15.75" customHeight="1">
      <c r="A93" s="34"/>
      <c r="B93" s="34"/>
      <c r="C93" s="35"/>
      <c r="D93" s="35"/>
      <c r="E93" s="35"/>
      <c r="F93" s="35"/>
      <c r="G93" s="36"/>
      <c r="H93" s="36"/>
      <c r="I93" s="35"/>
      <c r="J93" s="248"/>
      <c r="K93" s="248"/>
    </row>
    <row r="94" spans="1:11" ht="15.75" customHeight="1">
      <c r="A94" s="34"/>
      <c r="B94" s="34"/>
      <c r="C94" s="35"/>
      <c r="D94" s="35"/>
      <c r="E94" s="35"/>
      <c r="F94" s="35"/>
      <c r="G94" s="36"/>
      <c r="H94" s="36"/>
      <c r="I94" s="35"/>
      <c r="J94" s="248"/>
      <c r="K94" s="248"/>
    </row>
    <row r="95" spans="1:11" ht="15.75" customHeight="1">
      <c r="A95" s="34"/>
      <c r="B95" s="34"/>
      <c r="C95" s="35"/>
      <c r="D95" s="35"/>
      <c r="E95" s="35"/>
      <c r="F95" s="35"/>
      <c r="G95" s="36"/>
      <c r="H95" s="36"/>
      <c r="I95" s="35"/>
      <c r="J95" s="248"/>
      <c r="K95" s="248"/>
    </row>
    <row r="96" spans="1:11" ht="15.75" customHeight="1">
      <c r="A96" s="34"/>
      <c r="B96" s="34"/>
      <c r="C96" s="35"/>
      <c r="D96" s="35"/>
      <c r="E96" s="35"/>
      <c r="F96" s="35"/>
      <c r="G96" s="36"/>
      <c r="H96" s="36"/>
      <c r="I96" s="35"/>
      <c r="J96" s="248"/>
      <c r="K96" s="248"/>
    </row>
    <row r="97" spans="1:11" ht="15.75" customHeight="1">
      <c r="A97" s="34"/>
      <c r="B97" s="34"/>
      <c r="C97" s="35"/>
      <c r="D97" s="35"/>
      <c r="E97" s="35"/>
      <c r="F97" s="35"/>
      <c r="G97" s="36"/>
      <c r="H97" s="36"/>
      <c r="I97" s="35"/>
      <c r="J97" s="248"/>
      <c r="K97" s="248"/>
    </row>
    <row r="98" spans="1:11" ht="15.75" customHeight="1">
      <c r="A98" s="34"/>
      <c r="B98" s="34"/>
      <c r="C98" s="35"/>
      <c r="D98" s="35"/>
      <c r="E98" s="35"/>
      <c r="F98" s="35"/>
      <c r="G98" s="36"/>
      <c r="H98" s="36"/>
      <c r="I98" s="35"/>
      <c r="J98" s="248"/>
      <c r="K98" s="248"/>
    </row>
    <row r="99" spans="1:11" ht="15.75" customHeight="1">
      <c r="A99" s="34"/>
      <c r="B99" s="34"/>
      <c r="C99" s="35"/>
      <c r="D99" s="35"/>
      <c r="E99" s="35"/>
      <c r="F99" s="35"/>
      <c r="G99" s="36"/>
      <c r="H99" s="36"/>
      <c r="I99" s="35"/>
      <c r="J99" s="248"/>
      <c r="K99" s="248"/>
    </row>
    <row r="100" spans="1:11" ht="15.75" customHeight="1">
      <c r="A100" s="34"/>
      <c r="B100" s="34"/>
      <c r="C100" s="35"/>
      <c r="D100" s="35"/>
      <c r="E100" s="35"/>
      <c r="F100" s="35"/>
      <c r="G100" s="36"/>
      <c r="H100" s="36"/>
      <c r="I100" s="35"/>
      <c r="J100" s="248"/>
      <c r="K100" s="248"/>
    </row>
    <row r="101" spans="1:11" ht="15.75" customHeight="1">
      <c r="A101" s="34"/>
      <c r="B101" s="34"/>
      <c r="C101" s="35"/>
      <c r="D101" s="35"/>
      <c r="E101" s="35"/>
      <c r="F101" s="35"/>
      <c r="G101" s="36"/>
      <c r="H101" s="36"/>
      <c r="I101" s="35"/>
      <c r="J101" s="248"/>
      <c r="K101" s="248"/>
    </row>
    <row r="102" spans="1:11" ht="15.75" customHeight="1">
      <c r="A102" s="34"/>
      <c r="B102" s="34"/>
      <c r="C102" s="35"/>
      <c r="D102" s="35"/>
      <c r="E102" s="35"/>
      <c r="F102" s="35"/>
      <c r="G102" s="36"/>
      <c r="H102" s="36"/>
      <c r="I102" s="35"/>
      <c r="J102" s="248"/>
      <c r="K102" s="248"/>
    </row>
    <row r="103" spans="1:11" ht="15.75" customHeight="1">
      <c r="A103" s="34"/>
      <c r="B103" s="34"/>
      <c r="C103" s="35"/>
      <c r="D103" s="35"/>
      <c r="E103" s="35"/>
      <c r="F103" s="35"/>
      <c r="G103" s="36"/>
      <c r="H103" s="36"/>
      <c r="I103" s="35"/>
      <c r="J103" s="248"/>
      <c r="K103" s="248"/>
    </row>
    <row r="104" spans="1:11" ht="15.75" customHeight="1">
      <c r="A104" s="34"/>
      <c r="B104" s="34"/>
      <c r="C104" s="35"/>
      <c r="D104" s="35"/>
      <c r="E104" s="35"/>
      <c r="F104" s="35"/>
      <c r="G104" s="36"/>
      <c r="H104" s="36"/>
      <c r="I104" s="35"/>
      <c r="J104" s="248"/>
      <c r="K104" s="248"/>
    </row>
    <row r="105" spans="1:11" ht="15.75" customHeight="1">
      <c r="A105" s="34"/>
      <c r="B105" s="34"/>
      <c r="C105" s="35"/>
      <c r="D105" s="35"/>
      <c r="E105" s="35"/>
      <c r="F105" s="35"/>
      <c r="G105" s="36"/>
      <c r="H105" s="36"/>
      <c r="I105" s="35"/>
      <c r="J105" s="248"/>
      <c r="K105" s="248"/>
    </row>
    <row r="106" spans="1:11" ht="15.75" customHeight="1">
      <c r="A106" s="34"/>
      <c r="B106" s="34"/>
      <c r="C106" s="35"/>
      <c r="D106" s="35"/>
      <c r="E106" s="35"/>
      <c r="F106" s="35"/>
      <c r="G106" s="36"/>
      <c r="H106" s="36"/>
      <c r="I106" s="35"/>
      <c r="J106" s="248"/>
      <c r="K106" s="248"/>
    </row>
    <row r="107" spans="1:11" ht="15.75" customHeight="1">
      <c r="A107" s="34"/>
      <c r="B107" s="34"/>
      <c r="C107" s="35"/>
      <c r="D107" s="35"/>
      <c r="E107" s="35"/>
      <c r="F107" s="35"/>
      <c r="G107" s="36"/>
      <c r="H107" s="36"/>
      <c r="I107" s="35"/>
      <c r="J107" s="248"/>
      <c r="K107" s="248"/>
    </row>
    <row r="108" spans="1:11" ht="15.75" customHeight="1">
      <c r="A108" s="34"/>
      <c r="B108" s="34"/>
      <c r="C108" s="35"/>
      <c r="D108" s="35"/>
      <c r="E108" s="35"/>
      <c r="F108" s="35"/>
      <c r="G108" s="36"/>
      <c r="H108" s="36"/>
      <c r="I108" s="35"/>
      <c r="J108" s="248"/>
      <c r="K108" s="248"/>
    </row>
    <row r="109" spans="1:11" ht="15.75" customHeight="1">
      <c r="A109" s="34"/>
      <c r="B109" s="34"/>
      <c r="C109" s="35"/>
      <c r="D109" s="35"/>
      <c r="E109" s="35"/>
      <c r="F109" s="35"/>
      <c r="G109" s="36"/>
      <c r="H109" s="36"/>
      <c r="I109" s="35"/>
      <c r="J109" s="248"/>
      <c r="K109" s="248"/>
    </row>
    <row r="110" spans="1:11" ht="15.75" customHeight="1">
      <c r="A110" s="34"/>
      <c r="B110" s="34"/>
      <c r="C110" s="35"/>
      <c r="D110" s="35"/>
      <c r="E110" s="35"/>
      <c r="F110" s="35"/>
      <c r="G110" s="36"/>
      <c r="H110" s="36"/>
      <c r="I110" s="35"/>
      <c r="J110" s="248"/>
      <c r="K110" s="248"/>
    </row>
    <row r="111" spans="1:11" ht="15.75" customHeight="1">
      <c r="A111" s="34"/>
      <c r="B111" s="34"/>
      <c r="C111" s="35"/>
      <c r="D111" s="35"/>
      <c r="E111" s="35"/>
      <c r="F111" s="35"/>
      <c r="G111" s="36"/>
      <c r="H111" s="36"/>
      <c r="I111" s="35"/>
      <c r="J111" s="248"/>
      <c r="K111" s="248"/>
    </row>
    <row r="112" spans="1:11" ht="15.75" customHeight="1">
      <c r="A112" s="34"/>
      <c r="B112" s="34"/>
      <c r="C112" s="35"/>
      <c r="D112" s="35"/>
      <c r="E112" s="35"/>
      <c r="F112" s="35"/>
      <c r="G112" s="36"/>
      <c r="H112" s="36"/>
      <c r="I112" s="35"/>
      <c r="J112" s="248"/>
      <c r="K112" s="248"/>
    </row>
    <row r="113" spans="1:11" ht="15.75" customHeight="1">
      <c r="A113" s="34"/>
      <c r="B113" s="34"/>
      <c r="C113" s="35"/>
      <c r="D113" s="35"/>
      <c r="E113" s="35"/>
      <c r="F113" s="35"/>
      <c r="G113" s="36"/>
      <c r="H113" s="36"/>
      <c r="I113" s="35"/>
      <c r="J113" s="248"/>
      <c r="K113" s="248"/>
    </row>
    <row r="114" spans="1:11" ht="15.75" customHeight="1">
      <c r="A114" s="34"/>
      <c r="B114" s="34"/>
      <c r="C114" s="35"/>
      <c r="D114" s="35"/>
      <c r="E114" s="35"/>
      <c r="F114" s="35"/>
      <c r="G114" s="36"/>
      <c r="H114" s="36"/>
      <c r="I114" s="35"/>
      <c r="J114" s="248"/>
      <c r="K114" s="248"/>
    </row>
    <row r="115" spans="1:11" ht="15.75" customHeight="1">
      <c r="A115" s="34"/>
      <c r="B115" s="34"/>
      <c r="C115" s="35"/>
      <c r="D115" s="35"/>
      <c r="E115" s="35"/>
      <c r="F115" s="35"/>
      <c r="G115" s="36"/>
      <c r="H115" s="36"/>
      <c r="I115" s="35"/>
      <c r="J115" s="248"/>
      <c r="K115" s="248"/>
    </row>
    <row r="116" spans="1:11" ht="15.75" customHeight="1">
      <c r="A116" s="34"/>
      <c r="B116" s="34"/>
      <c r="C116" s="35"/>
      <c r="D116" s="35"/>
      <c r="E116" s="35"/>
      <c r="F116" s="35"/>
      <c r="G116" s="36"/>
      <c r="H116" s="36"/>
      <c r="I116" s="35"/>
      <c r="J116" s="248"/>
      <c r="K116" s="248"/>
    </row>
    <row r="117" spans="1:11" ht="15.75" customHeight="1">
      <c r="A117" s="34"/>
      <c r="B117" s="34"/>
      <c r="C117" s="35"/>
      <c r="D117" s="35"/>
      <c r="E117" s="35"/>
      <c r="F117" s="35"/>
      <c r="G117" s="36"/>
      <c r="H117" s="36"/>
      <c r="I117" s="35"/>
      <c r="J117" s="248"/>
      <c r="K117" s="248"/>
    </row>
    <row r="118" spans="1:11" ht="15.75" customHeight="1">
      <c r="A118" s="34"/>
      <c r="B118" s="34"/>
      <c r="C118" s="35"/>
      <c r="D118" s="35"/>
      <c r="E118" s="35"/>
      <c r="F118" s="35"/>
      <c r="G118" s="36"/>
      <c r="H118" s="36"/>
      <c r="I118" s="35"/>
      <c r="J118" s="248"/>
      <c r="K118" s="248"/>
    </row>
    <row r="119" spans="1:11" ht="15.75" customHeight="1">
      <c r="A119" s="34"/>
      <c r="B119" s="34"/>
      <c r="C119" s="35"/>
      <c r="D119" s="35"/>
      <c r="E119" s="35"/>
      <c r="F119" s="35"/>
      <c r="G119" s="36"/>
      <c r="H119" s="36"/>
      <c r="I119" s="35"/>
      <c r="J119" s="248"/>
      <c r="K119" s="248"/>
    </row>
    <row r="120" spans="1:11" ht="15.75" customHeight="1">
      <c r="A120" s="34"/>
      <c r="B120" s="34"/>
      <c r="C120" s="35"/>
      <c r="D120" s="35"/>
      <c r="E120" s="35"/>
      <c r="F120" s="35"/>
      <c r="G120" s="36"/>
      <c r="H120" s="36"/>
      <c r="I120" s="35"/>
      <c r="J120" s="248"/>
      <c r="K120" s="248"/>
    </row>
    <row r="121" spans="1:11" ht="15.75" customHeight="1">
      <c r="A121" s="34"/>
      <c r="B121" s="34"/>
      <c r="C121" s="35"/>
      <c r="D121" s="35"/>
      <c r="E121" s="35"/>
      <c r="F121" s="35"/>
      <c r="G121" s="36"/>
      <c r="H121" s="36"/>
      <c r="I121" s="35"/>
      <c r="J121" s="248"/>
      <c r="K121" s="248"/>
    </row>
    <row r="122" spans="1:11" ht="15.75" customHeight="1">
      <c r="A122" s="34"/>
      <c r="B122" s="34"/>
      <c r="C122" s="35"/>
      <c r="D122" s="35"/>
      <c r="E122" s="35"/>
      <c r="F122" s="35"/>
      <c r="G122" s="36"/>
      <c r="H122" s="36"/>
      <c r="I122" s="35"/>
      <c r="J122" s="248"/>
      <c r="K122" s="248"/>
    </row>
    <row r="123" spans="1:11" ht="15.75" customHeight="1">
      <c r="A123" s="34"/>
      <c r="B123" s="34"/>
      <c r="C123" s="35"/>
      <c r="D123" s="35"/>
      <c r="E123" s="35"/>
      <c r="F123" s="35"/>
      <c r="G123" s="36"/>
      <c r="H123" s="36"/>
      <c r="I123" s="35"/>
      <c r="J123" s="248"/>
      <c r="K123" s="248"/>
    </row>
    <row r="124" spans="1:11" ht="15.75" customHeight="1">
      <c r="A124" s="34"/>
      <c r="B124" s="34"/>
      <c r="C124" s="35"/>
      <c r="D124" s="35"/>
      <c r="E124" s="35"/>
      <c r="F124" s="35"/>
      <c r="G124" s="36"/>
      <c r="H124" s="36"/>
      <c r="I124" s="35"/>
      <c r="J124" s="248"/>
      <c r="K124" s="248"/>
    </row>
    <row r="125" spans="1:11" ht="15.75" customHeight="1">
      <c r="A125" s="34"/>
      <c r="B125" s="34"/>
      <c r="C125" s="35"/>
      <c r="D125" s="35"/>
      <c r="E125" s="35"/>
      <c r="F125" s="35"/>
      <c r="G125" s="36"/>
      <c r="H125" s="36"/>
      <c r="I125" s="35"/>
      <c r="J125" s="248"/>
      <c r="K125" s="248"/>
    </row>
    <row r="126" spans="1:11" ht="15.75" customHeight="1">
      <c r="A126" s="34"/>
      <c r="B126" s="34"/>
      <c r="C126" s="35"/>
      <c r="D126" s="35"/>
      <c r="E126" s="35"/>
      <c r="F126" s="35"/>
      <c r="G126" s="36"/>
      <c r="H126" s="36"/>
      <c r="I126" s="35"/>
      <c r="J126" s="248"/>
      <c r="K126" s="248"/>
    </row>
    <row r="127" spans="1:11" ht="15.75" customHeight="1">
      <c r="A127" s="34"/>
      <c r="B127" s="34"/>
      <c r="C127" s="35"/>
      <c r="D127" s="35"/>
      <c r="E127" s="35"/>
      <c r="F127" s="35"/>
      <c r="G127" s="36"/>
      <c r="H127" s="36"/>
      <c r="I127" s="35"/>
      <c r="J127" s="248"/>
      <c r="K127" s="248"/>
    </row>
    <row r="128" spans="1:11" ht="15.75" customHeight="1">
      <c r="A128" s="34"/>
      <c r="B128" s="34"/>
      <c r="C128" s="35"/>
      <c r="D128" s="35"/>
      <c r="E128" s="35"/>
      <c r="F128" s="35"/>
      <c r="G128" s="36"/>
      <c r="H128" s="36"/>
      <c r="I128" s="35"/>
      <c r="J128" s="248"/>
      <c r="K128" s="248"/>
    </row>
    <row r="129" spans="1:11" ht="15.75" customHeight="1">
      <c r="A129" s="34"/>
      <c r="B129" s="34"/>
      <c r="C129" s="35"/>
      <c r="D129" s="35"/>
      <c r="E129" s="35"/>
      <c r="F129" s="35"/>
      <c r="G129" s="36"/>
      <c r="H129" s="36"/>
      <c r="I129" s="35"/>
      <c r="J129" s="248"/>
      <c r="K129" s="248"/>
    </row>
    <row r="130" spans="1:11" ht="15.75" customHeight="1">
      <c r="A130" s="34"/>
      <c r="B130" s="34"/>
      <c r="C130" s="35"/>
      <c r="D130" s="35"/>
      <c r="E130" s="35"/>
      <c r="F130" s="35"/>
      <c r="G130" s="36"/>
      <c r="H130" s="36"/>
      <c r="I130" s="35"/>
      <c r="J130" s="248"/>
      <c r="K130" s="248"/>
    </row>
    <row r="131" spans="1:11" ht="15.75" customHeight="1">
      <c r="A131" s="34"/>
      <c r="B131" s="34"/>
      <c r="C131" s="35"/>
      <c r="D131" s="35"/>
      <c r="E131" s="35"/>
      <c r="F131" s="35"/>
      <c r="G131" s="36"/>
      <c r="H131" s="36"/>
      <c r="I131" s="35"/>
      <c r="J131" s="248"/>
      <c r="K131" s="248"/>
    </row>
    <row r="132" spans="1:11" ht="15.75" customHeight="1">
      <c r="A132" s="34"/>
      <c r="B132" s="34"/>
      <c r="C132" s="35"/>
      <c r="D132" s="35"/>
      <c r="E132" s="35"/>
      <c r="F132" s="35"/>
      <c r="G132" s="36"/>
      <c r="H132" s="36"/>
      <c r="I132" s="35"/>
      <c r="J132" s="248"/>
      <c r="K132" s="248"/>
    </row>
    <row r="133" spans="1:11" ht="15.75" customHeight="1">
      <c r="A133" s="34"/>
      <c r="B133" s="34"/>
      <c r="C133" s="35"/>
      <c r="D133" s="35"/>
      <c r="E133" s="35"/>
      <c r="F133" s="35"/>
      <c r="G133" s="36"/>
      <c r="H133" s="36"/>
      <c r="I133" s="35"/>
      <c r="J133" s="248"/>
      <c r="K133" s="248"/>
    </row>
    <row r="134" spans="1:11" ht="15.75" customHeight="1">
      <c r="A134" s="34"/>
      <c r="B134" s="34"/>
      <c r="C134" s="35"/>
      <c r="D134" s="35"/>
      <c r="E134" s="35"/>
      <c r="F134" s="35"/>
      <c r="G134" s="36"/>
      <c r="H134" s="36"/>
      <c r="I134" s="35"/>
      <c r="J134" s="248"/>
      <c r="K134" s="248"/>
    </row>
    <row r="135" spans="1:11" ht="15.75" customHeight="1">
      <c r="A135" s="34"/>
      <c r="B135" s="34"/>
      <c r="C135" s="35"/>
      <c r="D135" s="35"/>
      <c r="E135" s="35"/>
      <c r="F135" s="35"/>
      <c r="G135" s="36"/>
      <c r="H135" s="36"/>
      <c r="I135" s="35"/>
      <c r="J135" s="248"/>
      <c r="K135" s="248"/>
    </row>
    <row r="136" spans="1:11" ht="15.75" customHeight="1">
      <c r="A136" s="34"/>
      <c r="B136" s="34"/>
      <c r="C136" s="35"/>
      <c r="D136" s="35"/>
      <c r="E136" s="35"/>
      <c r="F136" s="35"/>
      <c r="G136" s="36"/>
      <c r="H136" s="36"/>
      <c r="I136" s="35"/>
      <c r="J136" s="248"/>
      <c r="K136" s="248"/>
    </row>
    <row r="137" spans="1:11" ht="15.75" customHeight="1">
      <c r="A137" s="34"/>
      <c r="B137" s="34"/>
      <c r="C137" s="35"/>
      <c r="D137" s="35"/>
      <c r="E137" s="35"/>
      <c r="F137" s="35"/>
      <c r="G137" s="36"/>
      <c r="H137" s="36"/>
      <c r="I137" s="35"/>
      <c r="J137" s="248"/>
      <c r="K137" s="248"/>
    </row>
    <row r="138" spans="1:11" ht="15.75" customHeight="1">
      <c r="A138" s="34"/>
      <c r="B138" s="34"/>
      <c r="C138" s="35"/>
      <c r="D138" s="35"/>
      <c r="E138" s="35"/>
      <c r="F138" s="35"/>
      <c r="G138" s="36"/>
      <c r="H138" s="36"/>
      <c r="I138" s="35"/>
      <c r="J138" s="248"/>
      <c r="K138" s="248"/>
    </row>
    <row r="139" spans="1:11" ht="15.75" customHeight="1">
      <c r="A139" s="34"/>
      <c r="B139" s="34"/>
      <c r="C139" s="35"/>
      <c r="D139" s="35"/>
      <c r="E139" s="35"/>
      <c r="F139" s="35"/>
      <c r="G139" s="36"/>
      <c r="H139" s="36"/>
      <c r="I139" s="35"/>
      <c r="J139" s="248"/>
      <c r="K139" s="248"/>
    </row>
    <row r="140" spans="1:11" ht="15.75" customHeight="1">
      <c r="A140" s="34"/>
      <c r="B140" s="34"/>
      <c r="C140" s="35"/>
      <c r="D140" s="35"/>
      <c r="E140" s="35"/>
      <c r="F140" s="35"/>
      <c r="G140" s="36"/>
      <c r="H140" s="36"/>
      <c r="I140" s="35"/>
      <c r="J140" s="248"/>
      <c r="K140" s="248"/>
    </row>
    <row r="141" spans="1:11" ht="15.75" customHeight="1">
      <c r="A141" s="34"/>
      <c r="B141" s="34"/>
      <c r="C141" s="35"/>
      <c r="D141" s="35"/>
      <c r="E141" s="35"/>
      <c r="F141" s="35"/>
      <c r="G141" s="36"/>
      <c r="H141" s="36"/>
      <c r="I141" s="35"/>
      <c r="J141" s="248"/>
      <c r="K141" s="248"/>
    </row>
    <row r="142" spans="1:11" ht="15.75" customHeight="1">
      <c r="A142" s="34"/>
      <c r="B142" s="34"/>
      <c r="C142" s="35"/>
      <c r="D142" s="35"/>
      <c r="E142" s="35"/>
      <c r="F142" s="35"/>
      <c r="G142" s="36"/>
      <c r="H142" s="36"/>
      <c r="I142" s="35"/>
      <c r="J142" s="248"/>
      <c r="K142" s="248"/>
    </row>
    <row r="143" spans="1:11" ht="15.75" customHeight="1">
      <c r="A143" s="34"/>
      <c r="B143" s="34"/>
      <c r="C143" s="35"/>
      <c r="D143" s="35"/>
      <c r="E143" s="35"/>
      <c r="F143" s="35"/>
      <c r="G143" s="36"/>
      <c r="H143" s="36"/>
      <c r="I143" s="35"/>
      <c r="J143" s="248"/>
      <c r="K143" s="248"/>
    </row>
    <row r="144" spans="1:11" ht="15.75" customHeight="1">
      <c r="A144" s="34"/>
      <c r="B144" s="34"/>
      <c r="C144" s="35"/>
      <c r="D144" s="35"/>
      <c r="E144" s="35"/>
      <c r="F144" s="35"/>
      <c r="G144" s="36"/>
      <c r="H144" s="36"/>
      <c r="I144" s="35"/>
      <c r="J144" s="248"/>
      <c r="K144" s="248"/>
    </row>
    <row r="145" spans="1:11" ht="15.75" customHeight="1">
      <c r="A145" s="34"/>
      <c r="B145" s="34"/>
      <c r="C145" s="35"/>
      <c r="D145" s="35"/>
      <c r="E145" s="35"/>
      <c r="F145" s="35"/>
      <c r="G145" s="36"/>
      <c r="H145" s="36"/>
      <c r="I145" s="35"/>
      <c r="J145" s="248"/>
      <c r="K145" s="248"/>
    </row>
    <row r="146" spans="1:11" ht="15.75" customHeight="1">
      <c r="A146" s="34"/>
      <c r="B146" s="34"/>
      <c r="C146" s="35"/>
      <c r="D146" s="35"/>
      <c r="E146" s="35"/>
      <c r="F146" s="35"/>
      <c r="G146" s="36"/>
      <c r="H146" s="36"/>
      <c r="I146" s="35"/>
      <c r="J146" s="248"/>
      <c r="K146" s="248"/>
    </row>
    <row r="147" spans="1:11" ht="15.75" customHeight="1">
      <c r="A147" s="34"/>
      <c r="B147" s="34"/>
      <c r="C147" s="35"/>
      <c r="D147" s="35"/>
      <c r="E147" s="35"/>
      <c r="F147" s="35"/>
      <c r="G147" s="36"/>
      <c r="H147" s="36"/>
      <c r="I147" s="35"/>
      <c r="J147" s="248"/>
      <c r="K147" s="248"/>
    </row>
    <row r="148" spans="1:11" ht="15.75" customHeight="1">
      <c r="A148" s="34"/>
      <c r="B148" s="34"/>
      <c r="C148" s="35"/>
      <c r="D148" s="35"/>
      <c r="E148" s="35"/>
      <c r="F148" s="35"/>
      <c r="G148" s="36"/>
      <c r="H148" s="36"/>
      <c r="I148" s="35"/>
      <c r="J148" s="248"/>
      <c r="K148" s="248"/>
    </row>
    <row r="149" spans="1:11" ht="15.75" customHeight="1">
      <c r="A149" s="34"/>
      <c r="B149" s="34"/>
      <c r="C149" s="35"/>
      <c r="D149" s="35"/>
      <c r="E149" s="35"/>
      <c r="F149" s="35"/>
      <c r="G149" s="36"/>
      <c r="H149" s="36"/>
      <c r="I149" s="35"/>
      <c r="J149" s="248"/>
      <c r="K149" s="248"/>
    </row>
    <row r="150" spans="1:11" ht="15.75" customHeight="1">
      <c r="A150" s="34"/>
      <c r="B150" s="34"/>
      <c r="C150" s="35"/>
      <c r="D150" s="35"/>
      <c r="E150" s="35"/>
      <c r="F150" s="35"/>
      <c r="G150" s="36"/>
      <c r="H150" s="36"/>
      <c r="I150" s="35"/>
      <c r="J150" s="248"/>
      <c r="K150" s="248"/>
    </row>
    <row r="151" spans="1:11" ht="15.75" customHeight="1">
      <c r="A151" s="34"/>
      <c r="B151" s="34"/>
      <c r="C151" s="35"/>
      <c r="D151" s="35"/>
      <c r="E151" s="35"/>
      <c r="F151" s="35"/>
      <c r="G151" s="36"/>
      <c r="H151" s="36"/>
      <c r="I151" s="35"/>
      <c r="J151" s="248"/>
      <c r="K151" s="248"/>
    </row>
    <row r="152" spans="1:11" ht="15.75" customHeight="1">
      <c r="A152" s="34"/>
      <c r="B152" s="34"/>
      <c r="C152" s="35"/>
      <c r="D152" s="35"/>
      <c r="E152" s="35"/>
      <c r="F152" s="35"/>
      <c r="G152" s="36"/>
      <c r="H152" s="36"/>
      <c r="I152" s="35"/>
      <c r="J152" s="248"/>
      <c r="K152" s="248"/>
    </row>
    <row r="153" spans="1:11" ht="15.75" customHeight="1">
      <c r="A153" s="34"/>
      <c r="B153" s="34"/>
      <c r="C153" s="35"/>
      <c r="D153" s="35"/>
      <c r="E153" s="35"/>
      <c r="F153" s="35"/>
      <c r="G153" s="36"/>
      <c r="H153" s="36"/>
      <c r="I153" s="35"/>
      <c r="J153" s="248"/>
      <c r="K153" s="248"/>
    </row>
    <row r="154" spans="1:11" ht="15.75" customHeight="1">
      <c r="A154" s="34"/>
      <c r="B154" s="34"/>
      <c r="C154" s="35"/>
      <c r="D154" s="35"/>
      <c r="E154" s="35"/>
      <c r="F154" s="35"/>
      <c r="G154" s="36"/>
      <c r="H154" s="36"/>
      <c r="I154" s="35"/>
      <c r="J154" s="248"/>
      <c r="K154" s="248"/>
    </row>
    <row r="155" spans="1:11" ht="15.75" customHeight="1">
      <c r="A155" s="34"/>
      <c r="B155" s="34"/>
      <c r="C155" s="35"/>
      <c r="D155" s="35"/>
      <c r="E155" s="35"/>
      <c r="F155" s="35"/>
      <c r="G155" s="36"/>
      <c r="H155" s="36"/>
      <c r="I155" s="35"/>
      <c r="J155" s="248"/>
      <c r="K155" s="248"/>
    </row>
    <row r="156" spans="1:11" ht="15.75" customHeight="1">
      <c r="A156" s="34"/>
      <c r="B156" s="34"/>
      <c r="C156" s="35"/>
      <c r="D156" s="35"/>
      <c r="E156" s="35"/>
      <c r="F156" s="35"/>
      <c r="G156" s="36"/>
      <c r="H156" s="36"/>
      <c r="I156" s="35"/>
      <c r="J156" s="248"/>
      <c r="K156" s="248"/>
    </row>
    <row r="157" spans="1:11" ht="15.75" customHeight="1">
      <c r="A157" s="34"/>
      <c r="B157" s="34"/>
      <c r="C157" s="35"/>
      <c r="D157" s="35"/>
      <c r="E157" s="35"/>
      <c r="F157" s="35"/>
      <c r="G157" s="36"/>
      <c r="H157" s="36"/>
      <c r="I157" s="35"/>
      <c r="J157" s="248"/>
      <c r="K157" s="248"/>
    </row>
    <row r="158" spans="1:11" ht="15.75" customHeight="1">
      <c r="A158" s="34"/>
      <c r="B158" s="34"/>
      <c r="C158" s="35"/>
      <c r="D158" s="35"/>
      <c r="E158" s="35"/>
      <c r="F158" s="35"/>
      <c r="G158" s="36"/>
      <c r="H158" s="36"/>
      <c r="I158" s="35"/>
      <c r="J158" s="248"/>
      <c r="K158" s="248"/>
    </row>
    <row r="159" spans="1:11" ht="15.75" customHeight="1">
      <c r="A159" s="34"/>
      <c r="B159" s="34"/>
      <c r="C159" s="35"/>
      <c r="D159" s="35"/>
      <c r="E159" s="35"/>
      <c r="F159" s="35"/>
      <c r="G159" s="36"/>
      <c r="H159" s="36"/>
      <c r="I159" s="35"/>
      <c r="J159" s="248"/>
      <c r="K159" s="248"/>
    </row>
    <row r="160" spans="1:11" ht="15.75" customHeight="1">
      <c r="A160" s="34"/>
      <c r="B160" s="34"/>
      <c r="C160" s="35"/>
      <c r="D160" s="35"/>
      <c r="E160" s="35"/>
      <c r="F160" s="35"/>
      <c r="G160" s="36"/>
      <c r="H160" s="36"/>
      <c r="I160" s="35"/>
      <c r="J160" s="248"/>
      <c r="K160" s="248"/>
    </row>
    <row r="161" spans="1:11" ht="15.75" customHeight="1">
      <c r="A161" s="34"/>
      <c r="B161" s="34"/>
      <c r="C161" s="35"/>
      <c r="D161" s="35"/>
      <c r="E161" s="35"/>
      <c r="F161" s="35"/>
      <c r="G161" s="36"/>
      <c r="H161" s="36"/>
      <c r="I161" s="35"/>
      <c r="J161" s="248"/>
      <c r="K161" s="248"/>
    </row>
    <row r="162" spans="1:11" ht="15.75" customHeight="1">
      <c r="A162" s="34"/>
      <c r="B162" s="34"/>
      <c r="C162" s="35"/>
      <c r="D162" s="35"/>
      <c r="E162" s="35"/>
      <c r="F162" s="35"/>
      <c r="G162" s="36"/>
      <c r="H162" s="36"/>
      <c r="I162" s="35"/>
      <c r="J162" s="248"/>
      <c r="K162" s="248"/>
    </row>
    <row r="163" spans="1:11" ht="15.75" customHeight="1">
      <c r="A163" s="34"/>
      <c r="B163" s="34"/>
      <c r="C163" s="35"/>
      <c r="D163" s="35"/>
      <c r="E163" s="35"/>
      <c r="F163" s="35"/>
      <c r="G163" s="36"/>
      <c r="H163" s="36"/>
      <c r="I163" s="35"/>
      <c r="J163" s="248"/>
      <c r="K163" s="248"/>
    </row>
    <row r="164" spans="1:11" ht="15.75" customHeight="1">
      <c r="A164" s="34"/>
      <c r="B164" s="34"/>
      <c r="C164" s="35"/>
      <c r="D164" s="35"/>
      <c r="E164" s="35"/>
      <c r="F164" s="35"/>
      <c r="G164" s="36"/>
      <c r="H164" s="36"/>
      <c r="I164" s="35"/>
      <c r="J164" s="248"/>
      <c r="K164" s="248"/>
    </row>
    <row r="165" spans="1:11" ht="15.75" customHeight="1">
      <c r="A165" s="34"/>
      <c r="B165" s="34"/>
      <c r="C165" s="35"/>
      <c r="D165" s="35"/>
      <c r="E165" s="35"/>
      <c r="F165" s="35"/>
      <c r="G165" s="36"/>
      <c r="H165" s="36"/>
      <c r="I165" s="35"/>
      <c r="J165" s="248"/>
      <c r="K165" s="248"/>
    </row>
    <row r="166" spans="1:11" ht="15.75" customHeight="1">
      <c r="A166" s="34"/>
      <c r="B166" s="34"/>
      <c r="C166" s="35"/>
      <c r="D166" s="35"/>
      <c r="E166" s="35"/>
      <c r="F166" s="35"/>
      <c r="G166" s="36"/>
      <c r="H166" s="36"/>
      <c r="I166" s="35"/>
      <c r="J166" s="248"/>
      <c r="K166" s="248"/>
    </row>
    <row r="167" spans="1:11" ht="15.75" customHeight="1">
      <c r="A167" s="34"/>
      <c r="B167" s="34"/>
      <c r="C167" s="35"/>
      <c r="D167" s="35"/>
      <c r="E167" s="35"/>
      <c r="F167" s="35"/>
      <c r="G167" s="36"/>
      <c r="H167" s="36"/>
      <c r="I167" s="35"/>
      <c r="J167" s="248"/>
      <c r="K167" s="248"/>
    </row>
    <row r="168" spans="1:11" ht="15.75" customHeight="1">
      <c r="A168" s="34"/>
      <c r="B168" s="34"/>
      <c r="C168" s="35"/>
      <c r="D168" s="35"/>
      <c r="E168" s="35"/>
      <c r="F168" s="35"/>
      <c r="G168" s="36"/>
      <c r="H168" s="36"/>
      <c r="I168" s="35"/>
      <c r="J168" s="248"/>
      <c r="K168" s="248"/>
    </row>
    <row r="169" spans="1:11" ht="15.75" customHeight="1">
      <c r="A169" s="34"/>
      <c r="B169" s="34"/>
      <c r="C169" s="35"/>
      <c r="D169" s="35"/>
      <c r="E169" s="35"/>
      <c r="F169" s="35"/>
      <c r="G169" s="36"/>
      <c r="H169" s="36"/>
      <c r="I169" s="35"/>
      <c r="J169" s="248"/>
      <c r="K169" s="248"/>
    </row>
    <row r="170" spans="1:11" ht="15.75" customHeight="1">
      <c r="A170" s="34"/>
      <c r="B170" s="34"/>
      <c r="C170" s="35"/>
      <c r="D170" s="35"/>
      <c r="E170" s="35"/>
      <c r="F170" s="35"/>
      <c r="G170" s="36"/>
      <c r="H170" s="36"/>
      <c r="I170" s="35"/>
      <c r="J170" s="248"/>
      <c r="K170" s="248"/>
    </row>
    <row r="171" spans="1:11" ht="15.75" customHeight="1">
      <c r="A171" s="34"/>
      <c r="B171" s="34"/>
      <c r="C171" s="35"/>
      <c r="D171" s="35"/>
      <c r="E171" s="35"/>
      <c r="F171" s="35"/>
      <c r="G171" s="36"/>
      <c r="H171" s="36"/>
      <c r="I171" s="35"/>
      <c r="J171" s="248"/>
      <c r="K171" s="248"/>
    </row>
    <row r="172" spans="1:11" ht="15.75" customHeight="1">
      <c r="A172" s="34"/>
      <c r="B172" s="34"/>
      <c r="C172" s="35"/>
      <c r="D172" s="35"/>
      <c r="E172" s="35"/>
      <c r="F172" s="35"/>
      <c r="G172" s="36"/>
      <c r="H172" s="36"/>
      <c r="I172" s="35"/>
      <c r="J172" s="248"/>
      <c r="K172" s="248"/>
    </row>
    <row r="173" spans="1:11" ht="15.75" customHeight="1">
      <c r="A173" s="34"/>
      <c r="B173" s="34"/>
      <c r="C173" s="35"/>
      <c r="D173" s="35"/>
      <c r="E173" s="35"/>
      <c r="F173" s="35"/>
      <c r="G173" s="36"/>
      <c r="H173" s="36"/>
      <c r="I173" s="35"/>
      <c r="J173" s="248"/>
      <c r="K173" s="248"/>
    </row>
    <row r="174" spans="1:11" ht="15.75" customHeight="1">
      <c r="A174" s="34"/>
      <c r="B174" s="34"/>
      <c r="C174" s="35"/>
      <c r="D174" s="35"/>
      <c r="E174" s="35"/>
      <c r="F174" s="35"/>
      <c r="G174" s="36"/>
      <c r="H174" s="36"/>
      <c r="I174" s="35"/>
      <c r="J174" s="248"/>
      <c r="K174" s="248"/>
    </row>
    <row r="175" spans="1:11" ht="15.75" customHeight="1">
      <c r="A175" s="34"/>
      <c r="B175" s="34"/>
      <c r="C175" s="35"/>
      <c r="D175" s="35"/>
      <c r="E175" s="35"/>
      <c r="F175" s="35"/>
      <c r="G175" s="36"/>
      <c r="H175" s="36"/>
      <c r="I175" s="35"/>
      <c r="J175" s="248"/>
      <c r="K175" s="248"/>
    </row>
    <row r="176" spans="1:11" ht="15.75" customHeight="1">
      <c r="A176" s="34"/>
      <c r="B176" s="34"/>
      <c r="C176" s="35"/>
      <c r="D176" s="35"/>
      <c r="E176" s="35"/>
      <c r="F176" s="35"/>
      <c r="G176" s="36"/>
      <c r="H176" s="36"/>
      <c r="I176" s="35"/>
      <c r="J176" s="248"/>
      <c r="K176" s="248"/>
    </row>
    <row r="177" spans="1:11" ht="15.75" customHeight="1">
      <c r="A177" s="34"/>
      <c r="B177" s="34"/>
      <c r="C177" s="35"/>
      <c r="D177" s="35"/>
      <c r="E177" s="35"/>
      <c r="F177" s="35"/>
      <c r="G177" s="36"/>
      <c r="H177" s="36"/>
      <c r="I177" s="35"/>
      <c r="J177" s="248"/>
      <c r="K177" s="248"/>
    </row>
    <row r="178" spans="1:11" ht="15.75" customHeight="1">
      <c r="A178" s="34"/>
      <c r="B178" s="34"/>
      <c r="C178" s="35"/>
      <c r="D178" s="35"/>
      <c r="E178" s="35"/>
      <c r="F178" s="35"/>
      <c r="G178" s="36"/>
      <c r="H178" s="36"/>
      <c r="I178" s="35"/>
      <c r="J178" s="248"/>
      <c r="K178" s="248"/>
    </row>
    <row r="179" spans="1:11" ht="15.75" customHeight="1">
      <c r="A179" s="34"/>
      <c r="B179" s="34"/>
      <c r="C179" s="35"/>
      <c r="D179" s="35"/>
      <c r="E179" s="35"/>
      <c r="F179" s="35"/>
      <c r="G179" s="36"/>
      <c r="H179" s="36"/>
      <c r="I179" s="35"/>
      <c r="J179" s="248"/>
      <c r="K179" s="248"/>
    </row>
    <row r="180" spans="1:11" ht="15.75" customHeight="1">
      <c r="A180" s="34"/>
      <c r="B180" s="34"/>
      <c r="C180" s="35"/>
      <c r="D180" s="35"/>
      <c r="E180" s="35"/>
      <c r="F180" s="35"/>
      <c r="G180" s="36"/>
      <c r="H180" s="36"/>
      <c r="I180" s="35"/>
      <c r="J180" s="248"/>
      <c r="K180" s="248"/>
    </row>
    <row r="181" spans="1:11" ht="15.75" customHeight="1">
      <c r="A181" s="34"/>
      <c r="B181" s="34"/>
      <c r="C181" s="35"/>
      <c r="D181" s="35"/>
      <c r="E181" s="35"/>
      <c r="F181" s="35"/>
      <c r="G181" s="36"/>
      <c r="H181" s="36"/>
      <c r="I181" s="35"/>
      <c r="J181" s="248"/>
      <c r="K181" s="248"/>
    </row>
    <row r="182" spans="1:11" ht="15.75" customHeight="1">
      <c r="A182" s="34"/>
      <c r="B182" s="34"/>
      <c r="C182" s="35"/>
      <c r="D182" s="35"/>
      <c r="E182" s="35"/>
      <c r="F182" s="35"/>
      <c r="G182" s="36"/>
      <c r="H182" s="36"/>
      <c r="I182" s="35"/>
      <c r="J182" s="248"/>
      <c r="K182" s="248"/>
    </row>
    <row r="183" spans="1:11" ht="15.75" customHeight="1">
      <c r="A183" s="34"/>
      <c r="B183" s="34"/>
      <c r="C183" s="35"/>
      <c r="D183" s="35"/>
      <c r="E183" s="35"/>
      <c r="F183" s="35"/>
      <c r="G183" s="36"/>
      <c r="H183" s="36"/>
      <c r="I183" s="35"/>
      <c r="J183" s="248"/>
      <c r="K183" s="248"/>
    </row>
    <row r="184" spans="1:11" ht="15.75" customHeight="1">
      <c r="A184" s="34"/>
      <c r="B184" s="34"/>
      <c r="C184" s="35"/>
      <c r="D184" s="35"/>
      <c r="E184" s="35"/>
      <c r="F184" s="35"/>
      <c r="G184" s="36"/>
      <c r="H184" s="36"/>
      <c r="I184" s="35"/>
      <c r="J184" s="248"/>
      <c r="K184" s="248"/>
    </row>
    <row r="185" spans="1:11" ht="15.75" customHeight="1">
      <c r="A185" s="34"/>
      <c r="B185" s="34"/>
      <c r="C185" s="35"/>
      <c r="D185" s="35"/>
      <c r="E185" s="35"/>
      <c r="F185" s="35"/>
      <c r="G185" s="36"/>
      <c r="H185" s="36"/>
      <c r="I185" s="35"/>
      <c r="J185" s="248"/>
      <c r="K185" s="248"/>
    </row>
    <row r="186" spans="1:11" ht="15.75" customHeight="1">
      <c r="A186" s="34"/>
      <c r="B186" s="34"/>
      <c r="C186" s="35"/>
      <c r="D186" s="35"/>
      <c r="E186" s="35"/>
      <c r="F186" s="35"/>
      <c r="G186" s="36"/>
      <c r="H186" s="36"/>
      <c r="I186" s="35"/>
      <c r="J186" s="248"/>
      <c r="K186" s="248"/>
    </row>
    <row r="187" spans="1:11" ht="15.75" customHeight="1">
      <c r="A187" s="34"/>
      <c r="B187" s="34"/>
      <c r="C187" s="35"/>
      <c r="D187" s="35"/>
      <c r="E187" s="35"/>
      <c r="F187" s="35"/>
      <c r="G187" s="36"/>
      <c r="H187" s="36"/>
      <c r="I187" s="35"/>
      <c r="J187" s="248"/>
      <c r="K187" s="248"/>
    </row>
    <row r="188" spans="1:11" ht="15.75" customHeight="1">
      <c r="A188" s="34"/>
      <c r="B188" s="34"/>
      <c r="C188" s="35"/>
      <c r="D188" s="35"/>
      <c r="E188" s="35"/>
      <c r="F188" s="35"/>
      <c r="G188" s="36"/>
      <c r="H188" s="36"/>
      <c r="I188" s="35"/>
      <c r="J188" s="248"/>
      <c r="K188" s="248"/>
    </row>
    <row r="189" spans="1:11" ht="15.75" customHeight="1">
      <c r="A189" s="34"/>
      <c r="B189" s="34"/>
      <c r="C189" s="35"/>
      <c r="D189" s="35"/>
      <c r="E189" s="35"/>
      <c r="F189" s="35"/>
      <c r="G189" s="36"/>
      <c r="H189" s="36"/>
      <c r="I189" s="35"/>
      <c r="J189" s="248"/>
      <c r="K189" s="248"/>
    </row>
    <row r="190" spans="1:11" ht="15.75" customHeight="1">
      <c r="A190" s="34"/>
      <c r="B190" s="34"/>
      <c r="C190" s="35"/>
      <c r="D190" s="35"/>
      <c r="E190" s="35"/>
      <c r="F190" s="35"/>
      <c r="G190" s="36"/>
      <c r="H190" s="36"/>
      <c r="I190" s="35"/>
      <c r="J190" s="248"/>
      <c r="K190" s="248"/>
    </row>
    <row r="191" spans="1:11" ht="15.75" customHeight="1">
      <c r="A191" s="34"/>
      <c r="B191" s="34"/>
      <c r="C191" s="35"/>
      <c r="D191" s="35"/>
      <c r="E191" s="35"/>
      <c r="F191" s="35"/>
      <c r="G191" s="36"/>
      <c r="H191" s="36"/>
      <c r="I191" s="35"/>
      <c r="J191" s="248"/>
      <c r="K191" s="248"/>
    </row>
    <row r="192" spans="1:11" ht="15.75" customHeight="1">
      <c r="A192" s="34"/>
      <c r="B192" s="34"/>
      <c r="C192" s="35"/>
      <c r="D192" s="35"/>
      <c r="E192" s="35"/>
      <c r="F192" s="35"/>
      <c r="G192" s="36"/>
      <c r="H192" s="36"/>
      <c r="I192" s="35"/>
      <c r="J192" s="248"/>
      <c r="K192" s="248"/>
    </row>
    <row r="193" spans="1:11" ht="15.75" customHeight="1">
      <c r="A193" s="34"/>
      <c r="B193" s="34"/>
      <c r="C193" s="35"/>
      <c r="D193" s="35"/>
      <c r="E193" s="35"/>
      <c r="F193" s="35"/>
      <c r="G193" s="36"/>
      <c r="H193" s="36"/>
      <c r="I193" s="35"/>
      <c r="J193" s="248"/>
      <c r="K193" s="248"/>
    </row>
    <row r="194" spans="1:11" ht="15.75" customHeight="1">
      <c r="A194" s="34"/>
      <c r="B194" s="34"/>
      <c r="C194" s="35"/>
      <c r="D194" s="35"/>
      <c r="E194" s="35"/>
      <c r="F194" s="35"/>
      <c r="G194" s="36"/>
      <c r="H194" s="36"/>
      <c r="I194" s="35"/>
      <c r="J194" s="248"/>
      <c r="K194" s="248"/>
    </row>
    <row r="195" spans="1:11" ht="15.75" customHeight="1">
      <c r="A195" s="34"/>
      <c r="B195" s="34"/>
      <c r="C195" s="35"/>
      <c r="D195" s="35"/>
      <c r="E195" s="35"/>
      <c r="F195" s="35"/>
      <c r="G195" s="36"/>
      <c r="H195" s="36"/>
      <c r="I195" s="35"/>
      <c r="J195" s="248"/>
      <c r="K195" s="248"/>
    </row>
    <row r="196" spans="1:11" ht="15.75" customHeight="1">
      <c r="A196" s="34"/>
      <c r="B196" s="34"/>
      <c r="C196" s="35"/>
      <c r="D196" s="35"/>
      <c r="E196" s="35"/>
      <c r="F196" s="35"/>
      <c r="G196" s="36"/>
      <c r="H196" s="36"/>
      <c r="I196" s="35"/>
      <c r="J196" s="248"/>
      <c r="K196" s="248"/>
    </row>
    <row r="197" spans="1:11" ht="15.75" customHeight="1">
      <c r="A197" s="34"/>
      <c r="B197" s="34"/>
      <c r="C197" s="35"/>
      <c r="D197" s="35"/>
      <c r="E197" s="35"/>
      <c r="F197" s="35"/>
      <c r="G197" s="36"/>
      <c r="H197" s="36"/>
      <c r="I197" s="35"/>
      <c r="J197" s="248"/>
      <c r="K197" s="248"/>
    </row>
    <row r="198" spans="1:11" ht="15.75" customHeight="1">
      <c r="A198" s="34"/>
      <c r="B198" s="34"/>
      <c r="C198" s="35"/>
      <c r="D198" s="35"/>
      <c r="E198" s="35"/>
      <c r="F198" s="35"/>
      <c r="G198" s="36"/>
      <c r="H198" s="36"/>
      <c r="I198" s="35"/>
      <c r="J198" s="248"/>
      <c r="K198" s="248"/>
    </row>
    <row r="199" spans="1:11" ht="15.75" customHeight="1">
      <c r="A199" s="34"/>
      <c r="B199" s="34"/>
      <c r="C199" s="35"/>
      <c r="D199" s="35"/>
      <c r="E199" s="35"/>
      <c r="F199" s="35"/>
      <c r="G199" s="36"/>
      <c r="H199" s="36"/>
      <c r="I199" s="35"/>
      <c r="J199" s="248"/>
      <c r="K199" s="248"/>
    </row>
    <row r="200" spans="1:11" ht="15.75" customHeight="1">
      <c r="A200" s="34"/>
      <c r="B200" s="34"/>
      <c r="C200" s="35"/>
      <c r="D200" s="35"/>
      <c r="E200" s="35"/>
      <c r="F200" s="35"/>
      <c r="G200" s="36"/>
      <c r="H200" s="36"/>
      <c r="I200" s="35"/>
      <c r="J200" s="248"/>
      <c r="K200" s="248"/>
    </row>
    <row r="201" spans="1:11" ht="15.75" customHeight="1">
      <c r="A201" s="34"/>
      <c r="B201" s="34"/>
      <c r="C201" s="35"/>
      <c r="D201" s="35"/>
      <c r="E201" s="35"/>
      <c r="F201" s="35"/>
      <c r="G201" s="36"/>
      <c r="H201" s="36"/>
      <c r="I201" s="35"/>
      <c r="J201" s="248"/>
      <c r="K201" s="248"/>
    </row>
    <row r="202" spans="1:11" ht="15.75" customHeight="1">
      <c r="A202" s="34"/>
      <c r="B202" s="34"/>
      <c r="C202" s="35"/>
      <c r="D202" s="35"/>
      <c r="E202" s="35"/>
      <c r="F202" s="35"/>
      <c r="G202" s="36"/>
      <c r="H202" s="36"/>
      <c r="I202" s="35"/>
      <c r="J202" s="248"/>
      <c r="K202" s="248"/>
    </row>
    <row r="203" spans="1:11" ht="15.75" customHeight="1">
      <c r="A203" s="34"/>
      <c r="B203" s="34"/>
      <c r="C203" s="35"/>
      <c r="D203" s="35"/>
      <c r="E203" s="35"/>
      <c r="F203" s="35"/>
      <c r="G203" s="36"/>
      <c r="H203" s="36"/>
      <c r="I203" s="35"/>
      <c r="J203" s="248"/>
      <c r="K203" s="248"/>
    </row>
    <row r="204" spans="1:11" ht="15.75" customHeight="1">
      <c r="A204" s="34"/>
      <c r="B204" s="34"/>
      <c r="C204" s="35"/>
      <c r="D204" s="35"/>
      <c r="E204" s="35"/>
      <c r="F204" s="35"/>
      <c r="G204" s="36"/>
      <c r="H204" s="36"/>
      <c r="I204" s="35"/>
      <c r="J204" s="248"/>
      <c r="K204" s="248"/>
    </row>
    <row r="205" spans="1:11" ht="15.75" customHeight="1">
      <c r="A205" s="34"/>
      <c r="B205" s="34"/>
      <c r="C205" s="35"/>
      <c r="D205" s="35"/>
      <c r="E205" s="35"/>
      <c r="F205" s="35"/>
      <c r="G205" s="36"/>
      <c r="H205" s="36"/>
      <c r="I205" s="35"/>
      <c r="J205" s="248"/>
      <c r="K205" s="248"/>
    </row>
    <row r="206" spans="1:11" ht="15.75" customHeight="1">
      <c r="A206" s="34"/>
      <c r="B206" s="34"/>
      <c r="C206" s="35"/>
      <c r="D206" s="35"/>
      <c r="E206" s="35"/>
      <c r="F206" s="35"/>
      <c r="G206" s="36"/>
      <c r="H206" s="36"/>
      <c r="I206" s="35"/>
      <c r="J206" s="248"/>
      <c r="K206" s="248"/>
    </row>
    <row r="207" spans="1:11" ht="15.75" customHeight="1">
      <c r="A207" s="34"/>
      <c r="B207" s="34"/>
      <c r="C207" s="35"/>
      <c r="D207" s="35"/>
      <c r="E207" s="35"/>
      <c r="F207" s="35"/>
      <c r="G207" s="36"/>
      <c r="H207" s="36"/>
      <c r="I207" s="35"/>
      <c r="J207" s="248"/>
      <c r="K207" s="248"/>
    </row>
    <row r="208" spans="1:11" ht="15.75" customHeight="1">
      <c r="A208" s="34"/>
      <c r="B208" s="34"/>
      <c r="C208" s="35"/>
      <c r="D208" s="35"/>
      <c r="E208" s="35"/>
      <c r="F208" s="35"/>
      <c r="G208" s="36"/>
      <c r="H208" s="36"/>
      <c r="I208" s="35"/>
      <c r="J208" s="248"/>
      <c r="K208" s="248"/>
    </row>
    <row r="209" spans="1:11" ht="15.75" customHeight="1">
      <c r="A209" s="34"/>
      <c r="B209" s="34"/>
      <c r="C209" s="35"/>
      <c r="D209" s="35"/>
      <c r="E209" s="35"/>
      <c r="F209" s="35"/>
      <c r="G209" s="36"/>
      <c r="H209" s="36"/>
      <c r="I209" s="35"/>
      <c r="J209" s="248"/>
      <c r="K209" s="248"/>
    </row>
    <row r="210" spans="1:11" ht="15.75" customHeight="1">
      <c r="A210" s="34"/>
      <c r="B210" s="34"/>
      <c r="C210" s="35"/>
      <c r="D210" s="35"/>
      <c r="E210" s="35"/>
      <c r="F210" s="35"/>
      <c r="G210" s="36"/>
      <c r="H210" s="36"/>
      <c r="I210" s="35"/>
      <c r="J210" s="248"/>
      <c r="K210" s="248"/>
    </row>
    <row r="211" spans="1:11" ht="15.75" customHeight="1">
      <c r="A211" s="34"/>
      <c r="B211" s="34"/>
      <c r="C211" s="35"/>
      <c r="D211" s="35"/>
      <c r="E211" s="35"/>
      <c r="F211" s="35"/>
      <c r="G211" s="36"/>
      <c r="H211" s="36"/>
      <c r="I211" s="35"/>
      <c r="J211" s="248"/>
      <c r="K211" s="248"/>
    </row>
    <row r="212" spans="1:11" ht="15.75" customHeight="1">
      <c r="A212" s="34"/>
      <c r="B212" s="34"/>
      <c r="C212" s="35"/>
      <c r="D212" s="35"/>
      <c r="E212" s="35"/>
      <c r="F212" s="35"/>
      <c r="G212" s="36"/>
      <c r="H212" s="36"/>
      <c r="I212" s="35"/>
      <c r="J212" s="248"/>
      <c r="K212" s="248"/>
    </row>
    <row r="213" spans="1:11" ht="15.75" customHeight="1">
      <c r="A213" s="34"/>
      <c r="B213" s="34"/>
      <c r="C213" s="35"/>
      <c r="D213" s="35"/>
      <c r="E213" s="35"/>
      <c r="F213" s="35"/>
      <c r="G213" s="36"/>
      <c r="H213" s="36"/>
      <c r="I213" s="35"/>
      <c r="J213" s="248"/>
      <c r="K213" s="248"/>
    </row>
    <row r="214" spans="1:11" ht="15.75" customHeight="1">
      <c r="A214" s="34"/>
      <c r="B214" s="34"/>
      <c r="C214" s="35"/>
      <c r="D214" s="35"/>
      <c r="E214" s="35"/>
      <c r="F214" s="35"/>
      <c r="G214" s="36"/>
      <c r="H214" s="36"/>
      <c r="I214" s="35"/>
      <c r="J214" s="248"/>
      <c r="K214" s="248"/>
    </row>
    <row r="215" spans="1:11" ht="15.75" customHeight="1">
      <c r="A215" s="34"/>
      <c r="B215" s="34"/>
      <c r="C215" s="35"/>
      <c r="D215" s="35"/>
      <c r="E215" s="35"/>
      <c r="F215" s="35"/>
      <c r="G215" s="36"/>
      <c r="H215" s="36"/>
      <c r="I215" s="35"/>
      <c r="J215" s="248"/>
      <c r="K215" s="248"/>
    </row>
    <row r="216" spans="1:11" ht="15.75" customHeight="1">
      <c r="A216" s="34"/>
      <c r="B216" s="34"/>
      <c r="C216" s="35"/>
      <c r="D216" s="35"/>
      <c r="E216" s="35"/>
      <c r="F216" s="35"/>
      <c r="G216" s="36"/>
      <c r="H216" s="36"/>
      <c r="I216" s="35"/>
      <c r="J216" s="248"/>
      <c r="K216" s="248"/>
    </row>
    <row r="217" spans="1:11" ht="15.75" customHeight="1">
      <c r="A217" s="34"/>
      <c r="B217" s="34"/>
      <c r="C217" s="35"/>
      <c r="D217" s="35"/>
      <c r="E217" s="35"/>
      <c r="F217" s="35"/>
      <c r="G217" s="36"/>
      <c r="H217" s="36"/>
      <c r="I217" s="35"/>
      <c r="J217" s="248"/>
      <c r="K217" s="248"/>
    </row>
    <row r="218" spans="1:11" ht="15.75" customHeight="1">
      <c r="A218" s="34"/>
      <c r="B218" s="34"/>
      <c r="C218" s="35"/>
      <c r="D218" s="35"/>
      <c r="E218" s="35"/>
      <c r="F218" s="35"/>
      <c r="G218" s="36"/>
      <c r="H218" s="36"/>
      <c r="I218" s="35"/>
      <c r="J218" s="248"/>
      <c r="K218" s="248"/>
    </row>
    <row r="219" spans="1:11" ht="15.75" customHeight="1">
      <c r="A219" s="34"/>
      <c r="B219" s="34"/>
      <c r="C219" s="35"/>
      <c r="D219" s="35"/>
      <c r="E219" s="35"/>
      <c r="F219" s="35"/>
      <c r="G219" s="36"/>
      <c r="H219" s="36"/>
      <c r="I219" s="35"/>
      <c r="J219" s="248"/>
      <c r="K219" s="248"/>
    </row>
    <row r="220" spans="1:11" ht="15.75" customHeight="1">
      <c r="A220" s="34"/>
      <c r="B220" s="34"/>
      <c r="C220" s="35"/>
      <c r="D220" s="35"/>
      <c r="E220" s="35"/>
      <c r="F220" s="35"/>
      <c r="G220" s="36"/>
      <c r="H220" s="36"/>
      <c r="I220" s="35"/>
      <c r="J220" s="248"/>
      <c r="K220" s="248"/>
    </row>
    <row r="221" spans="1:11" ht="15.75" customHeight="1">
      <c r="A221" s="34"/>
      <c r="B221" s="34"/>
      <c r="C221" s="35"/>
      <c r="D221" s="35"/>
      <c r="E221" s="35"/>
      <c r="F221" s="35"/>
      <c r="G221" s="36"/>
      <c r="H221" s="36"/>
      <c r="I221" s="35"/>
      <c r="J221" s="248"/>
      <c r="K221" s="248"/>
    </row>
    <row r="222" spans="1:11" ht="15.75" customHeight="1">
      <c r="A222" s="34"/>
      <c r="B222" s="34"/>
      <c r="C222" s="35"/>
      <c r="D222" s="35"/>
      <c r="E222" s="35"/>
      <c r="F222" s="35"/>
      <c r="G222" s="36"/>
      <c r="H222" s="36"/>
      <c r="I222" s="35"/>
      <c r="J222" s="248"/>
      <c r="K222" s="248"/>
    </row>
    <row r="223" spans="1:11" ht="15.75" customHeight="1">
      <c r="A223" s="34"/>
      <c r="B223" s="34"/>
      <c r="C223" s="35"/>
      <c r="D223" s="35"/>
      <c r="E223" s="35"/>
      <c r="F223" s="35"/>
      <c r="G223" s="36"/>
      <c r="H223" s="36"/>
      <c r="I223" s="35"/>
      <c r="J223" s="248"/>
      <c r="K223" s="248"/>
    </row>
    <row r="224" spans="1:11" ht="15.75" customHeight="1">
      <c r="A224" s="34"/>
      <c r="B224" s="34"/>
      <c r="C224" s="35"/>
      <c r="D224" s="35"/>
      <c r="E224" s="35"/>
      <c r="F224" s="35"/>
      <c r="G224" s="36"/>
      <c r="H224" s="36"/>
      <c r="I224" s="35"/>
      <c r="J224" s="248"/>
      <c r="K224" s="248"/>
    </row>
    <row r="225" spans="1:11" ht="15.75" customHeight="1">
      <c r="A225" s="34"/>
      <c r="B225" s="34"/>
      <c r="C225" s="35"/>
      <c r="D225" s="35"/>
      <c r="E225" s="35"/>
      <c r="F225" s="35"/>
      <c r="G225" s="36"/>
      <c r="H225" s="36"/>
      <c r="I225" s="35"/>
      <c r="J225" s="248"/>
      <c r="K225" s="248"/>
    </row>
    <row r="226" spans="1:11" ht="15.75" customHeight="1">
      <c r="A226" s="34"/>
      <c r="B226" s="34"/>
      <c r="C226" s="35"/>
      <c r="D226" s="35"/>
      <c r="E226" s="35"/>
      <c r="F226" s="35"/>
      <c r="G226" s="36"/>
      <c r="H226" s="36"/>
      <c r="I226" s="35"/>
      <c r="J226" s="248"/>
      <c r="K226" s="248"/>
    </row>
    <row r="227" spans="1:11" ht="15.75" customHeight="1">
      <c r="A227" s="34"/>
      <c r="B227" s="34"/>
      <c r="C227" s="35"/>
      <c r="D227" s="35"/>
      <c r="E227" s="35"/>
      <c r="F227" s="35"/>
      <c r="G227" s="36"/>
      <c r="H227" s="36"/>
      <c r="I227" s="35"/>
      <c r="J227" s="248"/>
      <c r="K227" s="248"/>
    </row>
    <row r="228" spans="1:11" ht="15.75" customHeight="1">
      <c r="A228" s="34"/>
      <c r="B228" s="34"/>
      <c r="C228" s="35"/>
      <c r="D228" s="35"/>
      <c r="E228" s="35"/>
      <c r="F228" s="35"/>
      <c r="G228" s="36"/>
      <c r="H228" s="36"/>
      <c r="I228" s="35"/>
      <c r="J228" s="248"/>
      <c r="K228" s="248"/>
    </row>
    <row r="229" spans="1:11" ht="15.75" customHeight="1">
      <c r="A229" s="34"/>
      <c r="B229" s="34"/>
      <c r="C229" s="35"/>
      <c r="D229" s="35"/>
      <c r="E229" s="35"/>
      <c r="F229" s="35"/>
      <c r="G229" s="36"/>
      <c r="H229" s="36"/>
      <c r="I229" s="35"/>
      <c r="J229" s="248"/>
      <c r="K229" s="248"/>
    </row>
    <row r="230" spans="1:11" ht="15.75" customHeight="1">
      <c r="A230" s="34"/>
      <c r="B230" s="34"/>
      <c r="C230" s="35"/>
      <c r="D230" s="35"/>
      <c r="E230" s="35"/>
      <c r="F230" s="35"/>
      <c r="G230" s="36"/>
      <c r="H230" s="36"/>
      <c r="I230" s="35"/>
      <c r="J230" s="248"/>
      <c r="K230" s="248"/>
    </row>
    <row r="231" spans="1:11" ht="15.75" customHeight="1">
      <c r="A231" s="34"/>
      <c r="B231" s="34"/>
      <c r="C231" s="35"/>
      <c r="D231" s="35"/>
      <c r="E231" s="35"/>
      <c r="F231" s="35"/>
      <c r="G231" s="36"/>
      <c r="H231" s="36"/>
      <c r="I231" s="35"/>
      <c r="J231" s="248"/>
      <c r="K231" s="248"/>
    </row>
    <row r="232" spans="1:11" ht="15.75" customHeight="1">
      <c r="A232" s="34"/>
      <c r="B232" s="34"/>
      <c r="C232" s="35"/>
      <c r="D232" s="35"/>
      <c r="E232" s="35"/>
      <c r="F232" s="35"/>
      <c r="G232" s="36"/>
      <c r="H232" s="36"/>
      <c r="I232" s="35"/>
      <c r="J232" s="248"/>
      <c r="K232" s="248"/>
    </row>
    <row r="233" spans="1:11" ht="15.75" customHeight="1">
      <c r="A233" s="34"/>
      <c r="B233" s="34"/>
      <c r="C233" s="35"/>
      <c r="D233" s="35"/>
      <c r="E233" s="35"/>
      <c r="F233" s="35"/>
      <c r="G233" s="36"/>
      <c r="H233" s="36"/>
      <c r="I233" s="35"/>
      <c r="J233" s="248"/>
      <c r="K233" s="248"/>
    </row>
    <row r="234" spans="1:11" ht="15.75" customHeight="1">
      <c r="A234" s="34"/>
      <c r="B234" s="34"/>
      <c r="C234" s="35"/>
      <c r="D234" s="35"/>
      <c r="E234" s="35"/>
      <c r="F234" s="35"/>
      <c r="G234" s="36"/>
      <c r="H234" s="36"/>
      <c r="I234" s="35"/>
      <c r="J234" s="248"/>
      <c r="K234" s="248"/>
    </row>
    <row r="235" spans="1:11" ht="15.75" customHeight="1">
      <c r="A235" s="34"/>
      <c r="B235" s="34"/>
      <c r="C235" s="35"/>
      <c r="D235" s="35"/>
      <c r="E235" s="35"/>
      <c r="F235" s="35"/>
      <c r="G235" s="36"/>
      <c r="H235" s="36"/>
      <c r="I235" s="35"/>
      <c r="J235" s="248"/>
      <c r="K235" s="248"/>
    </row>
    <row r="236" spans="1:11" ht="15.75" customHeight="1">
      <c r="A236" s="34"/>
      <c r="B236" s="34"/>
      <c r="C236" s="35"/>
      <c r="D236" s="35"/>
      <c r="E236" s="35"/>
      <c r="F236" s="35"/>
      <c r="G236" s="36"/>
      <c r="H236" s="36"/>
      <c r="I236" s="35"/>
      <c r="J236" s="248"/>
      <c r="K236" s="248"/>
    </row>
    <row r="237" spans="1:11" ht="15.75" customHeight="1">
      <c r="A237" s="34"/>
      <c r="B237" s="34"/>
      <c r="C237" s="35"/>
      <c r="D237" s="35"/>
      <c r="E237" s="35"/>
      <c r="F237" s="35"/>
      <c r="G237" s="36"/>
      <c r="H237" s="36"/>
      <c r="I237" s="35"/>
      <c r="J237" s="248"/>
      <c r="K237" s="248"/>
    </row>
    <row r="238" spans="1:11" ht="15.75" customHeight="1">
      <c r="A238" s="34"/>
      <c r="B238" s="34"/>
      <c r="C238" s="35"/>
      <c r="D238" s="35"/>
      <c r="E238" s="35"/>
      <c r="F238" s="35"/>
      <c r="G238" s="36"/>
      <c r="H238" s="36"/>
      <c r="I238" s="35"/>
      <c r="J238" s="248"/>
      <c r="K238" s="248"/>
    </row>
    <row r="239" spans="1:11" ht="15.75" customHeight="1">
      <c r="A239" s="34"/>
      <c r="B239" s="34"/>
      <c r="C239" s="35"/>
      <c r="D239" s="35"/>
      <c r="E239" s="35"/>
      <c r="F239" s="35"/>
      <c r="G239" s="36"/>
      <c r="H239" s="36"/>
      <c r="I239" s="35"/>
      <c r="J239" s="248"/>
      <c r="K239" s="248"/>
    </row>
    <row r="240" spans="1:11" ht="15.75" customHeight="1">
      <c r="A240" s="34"/>
      <c r="B240" s="34"/>
      <c r="C240" s="35"/>
      <c r="D240" s="35"/>
      <c r="E240" s="35"/>
      <c r="F240" s="35"/>
      <c r="G240" s="36"/>
      <c r="H240" s="36"/>
      <c r="I240" s="35"/>
      <c r="J240" s="248"/>
      <c r="K240" s="248"/>
    </row>
    <row r="241" spans="1:11" ht="15.75" customHeight="1">
      <c r="A241" s="34"/>
      <c r="B241" s="34"/>
      <c r="C241" s="35"/>
      <c r="D241" s="35"/>
      <c r="E241" s="35"/>
      <c r="F241" s="35"/>
      <c r="G241" s="36"/>
      <c r="H241" s="36"/>
      <c r="I241" s="35"/>
      <c r="J241" s="248"/>
      <c r="K241" s="248"/>
    </row>
    <row r="242" spans="1:11" ht="15.75" customHeight="1">
      <c r="A242" s="34"/>
      <c r="B242" s="34"/>
      <c r="C242" s="35"/>
      <c r="D242" s="35"/>
      <c r="E242" s="35"/>
      <c r="F242" s="35"/>
      <c r="G242" s="36"/>
      <c r="H242" s="36"/>
      <c r="I242" s="35"/>
      <c r="J242" s="248"/>
      <c r="K242" s="248"/>
    </row>
    <row r="243" spans="1:11" ht="15.75" customHeight="1">
      <c r="A243" s="34"/>
      <c r="B243" s="34"/>
      <c r="C243" s="35"/>
      <c r="D243" s="35"/>
      <c r="E243" s="35"/>
      <c r="F243" s="35"/>
      <c r="G243" s="36"/>
      <c r="H243" s="36"/>
      <c r="I243" s="35"/>
      <c r="J243" s="248"/>
      <c r="K243" s="248"/>
    </row>
    <row r="244" spans="1:11" ht="15.75" customHeight="1">
      <c r="A244" s="34"/>
      <c r="B244" s="34"/>
      <c r="C244" s="35"/>
      <c r="D244" s="35"/>
      <c r="E244" s="35"/>
      <c r="F244" s="35"/>
      <c r="G244" s="36"/>
      <c r="H244" s="36"/>
      <c r="I244" s="35"/>
      <c r="J244" s="248"/>
      <c r="K244" s="248"/>
    </row>
    <row r="245" spans="1:11" ht="15.75" customHeight="1">
      <c r="A245" s="34"/>
      <c r="B245" s="34"/>
      <c r="C245" s="35"/>
      <c r="D245" s="35"/>
      <c r="E245" s="35"/>
      <c r="F245" s="35"/>
      <c r="G245" s="36"/>
      <c r="H245" s="36"/>
      <c r="I245" s="35"/>
      <c r="J245" s="248"/>
      <c r="K245" s="248"/>
    </row>
    <row r="246" spans="1:11" ht="15.75" customHeight="1">
      <c r="A246" s="34"/>
      <c r="B246" s="34"/>
      <c r="C246" s="35"/>
      <c r="D246" s="35"/>
      <c r="E246" s="35"/>
      <c r="F246" s="35"/>
      <c r="G246" s="36"/>
      <c r="H246" s="36"/>
      <c r="I246" s="35"/>
      <c r="J246" s="248"/>
      <c r="K246" s="248"/>
    </row>
    <row r="247" spans="1:11" ht="15.75" customHeight="1">
      <c r="A247" s="34"/>
      <c r="B247" s="34"/>
      <c r="C247" s="35"/>
      <c r="D247" s="35"/>
      <c r="E247" s="35"/>
      <c r="F247" s="35"/>
      <c r="G247" s="36"/>
      <c r="H247" s="36"/>
      <c r="I247" s="35"/>
      <c r="J247" s="248"/>
      <c r="K247" s="248"/>
    </row>
    <row r="248" spans="1:11" ht="15.75" customHeight="1">
      <c r="A248" s="34"/>
      <c r="B248" s="34"/>
      <c r="C248" s="35"/>
      <c r="D248" s="35"/>
      <c r="E248" s="35"/>
      <c r="F248" s="35"/>
      <c r="G248" s="36"/>
      <c r="H248" s="36"/>
      <c r="I248" s="35"/>
      <c r="J248" s="248"/>
      <c r="K248" s="248"/>
    </row>
    <row r="249" spans="1:11" ht="15.75" customHeight="1">
      <c r="A249" s="34"/>
      <c r="B249" s="34"/>
      <c r="C249" s="35"/>
      <c r="D249" s="35"/>
      <c r="E249" s="35"/>
      <c r="F249" s="35"/>
      <c r="G249" s="36"/>
      <c r="H249" s="36"/>
      <c r="I249" s="35"/>
      <c r="J249" s="248"/>
      <c r="K249" s="248"/>
    </row>
    <row r="250" spans="1:11" ht="15.75" customHeight="1">
      <c r="A250" s="34"/>
      <c r="B250" s="34"/>
      <c r="C250" s="35"/>
      <c r="D250" s="35"/>
      <c r="E250" s="35"/>
      <c r="F250" s="35"/>
      <c r="G250" s="36"/>
      <c r="H250" s="36"/>
      <c r="I250" s="35"/>
      <c r="J250" s="248"/>
      <c r="K250" s="248"/>
    </row>
    <row r="251" spans="1:11" ht="15.75" customHeight="1">
      <c r="A251" s="34"/>
      <c r="B251" s="34"/>
      <c r="C251" s="35"/>
      <c r="D251" s="35"/>
      <c r="E251" s="35"/>
      <c r="F251" s="35"/>
      <c r="G251" s="36"/>
      <c r="H251" s="36"/>
      <c r="I251" s="35"/>
      <c r="J251" s="248"/>
      <c r="K251" s="248"/>
    </row>
    <row r="252" spans="1:11" ht="15.75" customHeight="1">
      <c r="A252" s="34"/>
      <c r="B252" s="34"/>
      <c r="C252" s="35"/>
      <c r="D252" s="35"/>
      <c r="E252" s="35"/>
      <c r="F252" s="35"/>
      <c r="G252" s="36"/>
      <c r="H252" s="36"/>
      <c r="I252" s="35"/>
      <c r="J252" s="248"/>
      <c r="K252" s="248"/>
    </row>
    <row r="253" spans="1:11" ht="15.75" customHeight="1">
      <c r="A253" s="34"/>
      <c r="B253" s="34"/>
      <c r="C253" s="35"/>
      <c r="D253" s="35"/>
      <c r="E253" s="35"/>
      <c r="F253" s="35"/>
      <c r="G253" s="36"/>
      <c r="H253" s="36"/>
      <c r="I253" s="35"/>
      <c r="J253" s="248"/>
      <c r="K253" s="248"/>
    </row>
    <row r="254" spans="1:11" ht="15.75" customHeight="1">
      <c r="A254" s="34"/>
      <c r="B254" s="34"/>
      <c r="C254" s="35"/>
      <c r="D254" s="35"/>
      <c r="E254" s="35"/>
      <c r="F254" s="35"/>
      <c r="G254" s="36"/>
      <c r="H254" s="36"/>
      <c r="I254" s="35"/>
      <c r="J254" s="248"/>
      <c r="K254" s="248"/>
    </row>
    <row r="255" spans="1:11" ht="15.75" customHeight="1">
      <c r="A255" s="34"/>
      <c r="B255" s="34"/>
      <c r="C255" s="35"/>
      <c r="D255" s="35"/>
      <c r="E255" s="35"/>
      <c r="F255" s="35"/>
      <c r="G255" s="36"/>
      <c r="H255" s="36"/>
      <c r="I255" s="35"/>
      <c r="J255" s="248"/>
      <c r="K255" s="248"/>
    </row>
    <row r="256" spans="1:11" ht="15.75" customHeight="1">
      <c r="A256" s="34"/>
      <c r="B256" s="34"/>
      <c r="C256" s="35"/>
      <c r="D256" s="35"/>
      <c r="E256" s="35"/>
      <c r="F256" s="35"/>
      <c r="G256" s="36"/>
      <c r="H256" s="36"/>
      <c r="I256" s="35"/>
      <c r="J256" s="248"/>
      <c r="K256" s="248"/>
    </row>
    <row r="257" spans="1:11" ht="15.75" customHeight="1">
      <c r="A257" s="34"/>
      <c r="B257" s="34"/>
      <c r="C257" s="35"/>
      <c r="D257" s="35"/>
      <c r="E257" s="35"/>
      <c r="F257" s="35"/>
      <c r="G257" s="36"/>
      <c r="H257" s="36"/>
      <c r="I257" s="35"/>
      <c r="J257" s="248"/>
      <c r="K257" s="248"/>
    </row>
    <row r="258" spans="1:11" ht="15.75" customHeight="1">
      <c r="A258" s="34"/>
      <c r="B258" s="34"/>
      <c r="C258" s="35"/>
      <c r="D258" s="35"/>
      <c r="E258" s="35"/>
      <c r="F258" s="35"/>
      <c r="G258" s="36"/>
      <c r="H258" s="36"/>
      <c r="I258" s="35"/>
      <c r="J258" s="248"/>
      <c r="K258" s="248"/>
    </row>
    <row r="259" spans="1:11" ht="15.75" customHeight="1">
      <c r="A259" s="34"/>
      <c r="B259" s="34"/>
      <c r="C259" s="35"/>
      <c r="D259" s="35"/>
      <c r="E259" s="35"/>
      <c r="F259" s="35"/>
      <c r="G259" s="36"/>
      <c r="H259" s="36"/>
      <c r="I259" s="35"/>
      <c r="J259" s="248"/>
      <c r="K259" s="248"/>
    </row>
    <row r="260" spans="1:11" ht="15.75" customHeight="1">
      <c r="A260" s="34"/>
      <c r="B260" s="34"/>
      <c r="C260" s="35"/>
      <c r="D260" s="35"/>
      <c r="E260" s="35"/>
      <c r="F260" s="35"/>
      <c r="G260" s="36"/>
      <c r="H260" s="36"/>
      <c r="I260" s="35"/>
      <c r="J260" s="248"/>
      <c r="K260" s="248"/>
    </row>
    <row r="261" spans="1:11" ht="15.75" customHeight="1">
      <c r="A261" s="34"/>
      <c r="B261" s="34"/>
      <c r="C261" s="35"/>
      <c r="D261" s="35"/>
      <c r="E261" s="35"/>
      <c r="F261" s="35"/>
      <c r="G261" s="36"/>
      <c r="H261" s="36"/>
      <c r="I261" s="35"/>
      <c r="J261" s="248"/>
      <c r="K261" s="248"/>
    </row>
    <row r="262" spans="1:11" ht="15.75" customHeight="1">
      <c r="A262" s="34"/>
      <c r="B262" s="34"/>
      <c r="C262" s="35"/>
      <c r="D262" s="35"/>
      <c r="E262" s="35"/>
      <c r="F262" s="35"/>
      <c r="G262" s="36"/>
      <c r="H262" s="36"/>
      <c r="I262" s="35"/>
      <c r="J262" s="248"/>
      <c r="K262" s="248"/>
    </row>
    <row r="263" spans="1:11" ht="15.75" customHeight="1">
      <c r="A263" s="34"/>
      <c r="B263" s="34"/>
      <c r="C263" s="35"/>
      <c r="D263" s="35"/>
      <c r="E263" s="35"/>
      <c r="F263" s="35"/>
      <c r="G263" s="36"/>
      <c r="H263" s="36"/>
      <c r="I263" s="35"/>
      <c r="J263" s="248"/>
      <c r="K263" s="248"/>
    </row>
    <row r="264" spans="1:11" ht="15.75" customHeight="1">
      <c r="A264" s="34"/>
      <c r="B264" s="34"/>
      <c r="C264" s="35"/>
      <c r="D264" s="35"/>
      <c r="E264" s="35"/>
      <c r="F264" s="35"/>
      <c r="G264" s="36"/>
      <c r="H264" s="36"/>
      <c r="I264" s="35"/>
      <c r="J264" s="248"/>
      <c r="K264" s="248"/>
    </row>
    <row r="265" spans="1:11" ht="15.75" customHeight="1">
      <c r="A265" s="34"/>
      <c r="B265" s="34"/>
      <c r="C265" s="35"/>
      <c r="D265" s="35"/>
      <c r="E265" s="35"/>
      <c r="F265" s="35"/>
      <c r="G265" s="36"/>
      <c r="H265" s="36"/>
      <c r="I265" s="35"/>
      <c r="J265" s="248"/>
      <c r="K265" s="248"/>
    </row>
    <row r="266" spans="1:11" ht="15.75" customHeight="1">
      <c r="A266" s="34"/>
      <c r="B266" s="34"/>
      <c r="C266" s="35"/>
      <c r="D266" s="35"/>
      <c r="E266" s="35"/>
      <c r="F266" s="35"/>
      <c r="G266" s="36"/>
      <c r="H266" s="36"/>
      <c r="I266" s="35"/>
      <c r="J266" s="248"/>
      <c r="K266" s="248"/>
    </row>
    <row r="267" spans="1:11" ht="15.75" customHeight="1">
      <c r="A267" s="34"/>
      <c r="B267" s="34"/>
      <c r="C267" s="35"/>
      <c r="D267" s="35"/>
      <c r="E267" s="35"/>
      <c r="F267" s="35"/>
      <c r="G267" s="36"/>
      <c r="H267" s="36"/>
      <c r="I267" s="35"/>
      <c r="J267" s="248"/>
      <c r="K267" s="248"/>
    </row>
    <row r="268" spans="1:11" ht="15.75" customHeight="1">
      <c r="A268" s="34"/>
      <c r="B268" s="34"/>
      <c r="C268" s="35"/>
      <c r="D268" s="35"/>
      <c r="E268" s="35"/>
      <c r="F268" s="35"/>
      <c r="G268" s="36"/>
      <c r="H268" s="36"/>
      <c r="I268" s="35"/>
      <c r="J268" s="248"/>
      <c r="K268" s="248"/>
    </row>
    <row r="269" spans="1:11" ht="15.75" customHeight="1">
      <c r="A269" s="34"/>
      <c r="B269" s="34"/>
      <c r="C269" s="35"/>
      <c r="D269" s="35"/>
      <c r="E269" s="35"/>
      <c r="F269" s="35"/>
      <c r="G269" s="36"/>
      <c r="H269" s="36"/>
      <c r="I269" s="35"/>
      <c r="J269" s="248"/>
      <c r="K269" s="248"/>
    </row>
    <row r="270" spans="1:11" ht="15.75" customHeight="1">
      <c r="A270" s="34"/>
      <c r="B270" s="34"/>
      <c r="C270" s="35"/>
      <c r="D270" s="35"/>
      <c r="E270" s="35"/>
      <c r="F270" s="35"/>
      <c r="G270" s="36"/>
      <c r="H270" s="36"/>
      <c r="I270" s="35"/>
      <c r="J270" s="248"/>
      <c r="K270" s="248"/>
    </row>
    <row r="271" spans="1:11" ht="15.75" customHeight="1">
      <c r="A271" s="34"/>
      <c r="B271" s="34"/>
      <c r="C271" s="35"/>
      <c r="D271" s="35"/>
      <c r="E271" s="35"/>
      <c r="F271" s="35"/>
      <c r="G271" s="36"/>
      <c r="H271" s="36"/>
      <c r="I271" s="35"/>
      <c r="J271" s="248"/>
      <c r="K271" s="248"/>
    </row>
    <row r="272" spans="1:11" ht="15.75" customHeight="1">
      <c r="A272" s="34"/>
      <c r="B272" s="34"/>
      <c r="C272" s="35"/>
      <c r="D272" s="35"/>
      <c r="E272" s="35"/>
      <c r="F272" s="35"/>
      <c r="G272" s="36"/>
      <c r="H272" s="36"/>
      <c r="I272" s="35"/>
      <c r="J272" s="248"/>
      <c r="K272" s="248"/>
    </row>
    <row r="273" spans="1:11" ht="15.75" customHeight="1">
      <c r="A273" s="34"/>
      <c r="B273" s="34"/>
      <c r="C273" s="35"/>
      <c r="D273" s="35"/>
      <c r="E273" s="35"/>
      <c r="F273" s="35"/>
      <c r="G273" s="36"/>
      <c r="H273" s="36"/>
      <c r="I273" s="35"/>
      <c r="J273" s="248"/>
      <c r="K273" s="248"/>
    </row>
    <row r="274" spans="1:11" ht="15.75" customHeight="1">
      <c r="A274" s="34"/>
      <c r="B274" s="34"/>
      <c r="C274" s="35"/>
      <c r="D274" s="35"/>
      <c r="E274" s="35"/>
      <c r="F274" s="35"/>
      <c r="G274" s="36"/>
      <c r="H274" s="36"/>
      <c r="I274" s="35"/>
      <c r="J274" s="248"/>
      <c r="K274" s="248"/>
    </row>
    <row r="275" spans="1:11" ht="15.75" customHeight="1">
      <c r="A275" s="34"/>
      <c r="B275" s="34"/>
      <c r="C275" s="35"/>
      <c r="D275" s="35"/>
      <c r="E275" s="35"/>
      <c r="F275" s="35"/>
      <c r="G275" s="36"/>
      <c r="H275" s="36"/>
      <c r="I275" s="35"/>
      <c r="J275" s="248"/>
      <c r="K275" s="248"/>
    </row>
    <row r="276" spans="1:11" ht="15.75" customHeight="1">
      <c r="A276" s="34"/>
      <c r="B276" s="34"/>
      <c r="C276" s="35"/>
      <c r="D276" s="35"/>
      <c r="E276" s="35"/>
      <c r="F276" s="35"/>
      <c r="G276" s="36"/>
      <c r="H276" s="36"/>
      <c r="I276" s="35"/>
      <c r="J276" s="248"/>
      <c r="K276" s="248"/>
    </row>
    <row r="277" spans="1:11" ht="15.75" customHeight="1">
      <c r="A277" s="34"/>
      <c r="B277" s="34"/>
      <c r="C277" s="35"/>
      <c r="D277" s="35"/>
      <c r="E277" s="35"/>
      <c r="F277" s="35"/>
      <c r="G277" s="36"/>
      <c r="H277" s="36"/>
      <c r="I277" s="35"/>
      <c r="J277" s="248"/>
      <c r="K277" s="248"/>
    </row>
    <row r="278" spans="1:11" ht="15.75" customHeight="1">
      <c r="A278" s="34"/>
      <c r="B278" s="34"/>
      <c r="C278" s="35"/>
      <c r="D278" s="35"/>
      <c r="E278" s="35"/>
      <c r="F278" s="35"/>
      <c r="G278" s="36"/>
      <c r="H278" s="36"/>
      <c r="I278" s="35"/>
      <c r="J278" s="248"/>
      <c r="K278" s="248"/>
    </row>
    <row r="279" spans="1:11" ht="15.75" customHeight="1">
      <c r="A279" s="34"/>
      <c r="B279" s="34"/>
      <c r="C279" s="35"/>
      <c r="D279" s="35"/>
      <c r="E279" s="35"/>
      <c r="F279" s="35"/>
      <c r="G279" s="36"/>
      <c r="H279" s="36"/>
      <c r="I279" s="35"/>
      <c r="J279" s="248"/>
      <c r="K279" s="248"/>
    </row>
    <row r="280" spans="1:11" ht="15.75" customHeight="1">
      <c r="A280" s="34"/>
      <c r="B280" s="34"/>
      <c r="C280" s="35"/>
      <c r="D280" s="35"/>
      <c r="E280" s="35"/>
      <c r="F280" s="35"/>
      <c r="G280" s="36"/>
      <c r="H280" s="36"/>
      <c r="I280" s="35"/>
      <c r="J280" s="248"/>
      <c r="K280" s="248"/>
    </row>
    <row r="281" spans="1:11" ht="15.75" customHeight="1">
      <c r="A281" s="34"/>
      <c r="B281" s="34"/>
      <c r="C281" s="35"/>
      <c r="D281" s="35"/>
      <c r="E281" s="35"/>
      <c r="F281" s="35"/>
      <c r="G281" s="36"/>
      <c r="H281" s="36"/>
      <c r="I281" s="35"/>
      <c r="J281" s="248"/>
      <c r="K281" s="248"/>
    </row>
    <row r="282" spans="1:11" ht="15.75" customHeight="1">
      <c r="A282" s="34"/>
      <c r="B282" s="34"/>
      <c r="C282" s="35"/>
      <c r="D282" s="35"/>
      <c r="E282" s="35"/>
      <c r="F282" s="35"/>
      <c r="G282" s="36"/>
      <c r="H282" s="36"/>
      <c r="I282" s="35"/>
      <c r="J282" s="248"/>
      <c r="K282" s="248"/>
    </row>
    <row r="283" spans="1:11" ht="15.75" customHeight="1">
      <c r="A283" s="34"/>
      <c r="B283" s="34"/>
      <c r="C283" s="35"/>
      <c r="D283" s="35"/>
      <c r="E283" s="35"/>
      <c r="F283" s="35"/>
      <c r="G283" s="36"/>
      <c r="H283" s="36"/>
      <c r="I283" s="35"/>
      <c r="J283" s="248"/>
      <c r="K283" s="248"/>
    </row>
    <row r="284" spans="1:11" ht="15.75" customHeight="1">
      <c r="A284" s="34"/>
      <c r="B284" s="34"/>
      <c r="C284" s="35"/>
      <c r="D284" s="35"/>
      <c r="E284" s="35"/>
      <c r="F284" s="35"/>
      <c r="G284" s="36"/>
      <c r="H284" s="36"/>
      <c r="I284" s="35"/>
      <c r="J284" s="248"/>
      <c r="K284" s="248"/>
    </row>
    <row r="285" spans="1:11" ht="15.75" customHeight="1">
      <c r="A285" s="34"/>
      <c r="B285" s="34"/>
      <c r="C285" s="35"/>
      <c r="D285" s="35"/>
      <c r="E285" s="35"/>
      <c r="F285" s="35"/>
      <c r="G285" s="36"/>
      <c r="H285" s="36"/>
      <c r="I285" s="35"/>
      <c r="J285" s="248"/>
      <c r="K285" s="248"/>
    </row>
    <row r="286" spans="1:11" ht="15.75" customHeight="1">
      <c r="A286" s="34"/>
      <c r="B286" s="34"/>
      <c r="C286" s="35"/>
      <c r="D286" s="35"/>
      <c r="E286" s="35"/>
      <c r="F286" s="35"/>
      <c r="G286" s="36"/>
      <c r="H286" s="36"/>
      <c r="I286" s="35"/>
      <c r="J286" s="248"/>
      <c r="K286" s="248"/>
    </row>
    <row r="287" spans="1:11" ht="15.75" customHeight="1">
      <c r="A287" s="34"/>
      <c r="B287" s="34"/>
      <c r="C287" s="35"/>
      <c r="D287" s="35"/>
      <c r="E287" s="35"/>
      <c r="F287" s="35"/>
      <c r="G287" s="36"/>
      <c r="H287" s="36"/>
      <c r="I287" s="35"/>
      <c r="J287" s="248"/>
      <c r="K287" s="248"/>
    </row>
    <row r="288" spans="1:11" ht="15.75" customHeight="1">
      <c r="A288" s="34"/>
      <c r="B288" s="34"/>
      <c r="C288" s="35"/>
      <c r="D288" s="35"/>
      <c r="E288" s="35"/>
      <c r="F288" s="35"/>
      <c r="G288" s="36"/>
      <c r="H288" s="36"/>
      <c r="I288" s="35"/>
      <c r="J288" s="248"/>
      <c r="K288" s="248"/>
    </row>
    <row r="289" spans="1:11" ht="15.75" customHeight="1">
      <c r="A289" s="34"/>
      <c r="B289" s="34"/>
      <c r="C289" s="35"/>
      <c r="D289" s="35"/>
      <c r="E289" s="35"/>
      <c r="F289" s="35"/>
      <c r="G289" s="36"/>
      <c r="H289" s="36"/>
      <c r="I289" s="35"/>
      <c r="J289" s="248"/>
      <c r="K289" s="248"/>
    </row>
    <row r="290" spans="1:11" ht="15.75" customHeight="1">
      <c r="A290" s="34"/>
      <c r="B290" s="34"/>
      <c r="C290" s="35"/>
      <c r="D290" s="35"/>
      <c r="E290" s="35"/>
      <c r="F290" s="35"/>
      <c r="G290" s="36"/>
      <c r="H290" s="36"/>
      <c r="I290" s="35"/>
      <c r="J290" s="248"/>
      <c r="K290" s="248"/>
    </row>
    <row r="291" spans="1:11" ht="15.75" customHeight="1">
      <c r="A291" s="34"/>
      <c r="B291" s="34"/>
      <c r="C291" s="35"/>
      <c r="D291" s="35"/>
      <c r="E291" s="35"/>
      <c r="F291" s="35"/>
      <c r="G291" s="36"/>
      <c r="H291" s="36"/>
      <c r="I291" s="35"/>
      <c r="J291" s="248"/>
      <c r="K291" s="248"/>
    </row>
    <row r="292" spans="1:11" ht="15.75" customHeight="1">
      <c r="A292" s="34"/>
      <c r="B292" s="34"/>
      <c r="C292" s="35"/>
      <c r="D292" s="35"/>
      <c r="E292" s="35"/>
      <c r="F292" s="35"/>
      <c r="G292" s="36"/>
      <c r="H292" s="36"/>
      <c r="I292" s="35"/>
      <c r="J292" s="248"/>
      <c r="K292" s="248"/>
    </row>
    <row r="293" spans="1:11" ht="15.75" customHeight="1">
      <c r="A293" s="34"/>
      <c r="B293" s="34"/>
      <c r="C293" s="35"/>
      <c r="D293" s="35"/>
      <c r="E293" s="35"/>
      <c r="F293" s="35"/>
      <c r="G293" s="36"/>
      <c r="H293" s="36"/>
      <c r="I293" s="35"/>
      <c r="J293" s="248"/>
      <c r="K293" s="248"/>
    </row>
    <row r="294" spans="1:11" ht="15.75" customHeight="1">
      <c r="A294" s="34"/>
      <c r="B294" s="34"/>
      <c r="C294" s="35"/>
      <c r="D294" s="35"/>
      <c r="E294" s="35"/>
      <c r="F294" s="35"/>
      <c r="G294" s="36"/>
      <c r="H294" s="36"/>
      <c r="I294" s="35"/>
      <c r="J294" s="248"/>
      <c r="K294" s="248"/>
    </row>
    <row r="295" spans="1:11" ht="15.75" customHeight="1">
      <c r="A295" s="34"/>
      <c r="B295" s="34"/>
      <c r="C295" s="35"/>
      <c r="D295" s="35"/>
      <c r="E295" s="35"/>
      <c r="F295" s="35"/>
      <c r="G295" s="36"/>
      <c r="H295" s="36"/>
      <c r="I295" s="35"/>
      <c r="J295" s="248"/>
      <c r="K295" s="248"/>
    </row>
    <row r="296" spans="1:11" ht="15.75" customHeight="1">
      <c r="A296" s="34"/>
      <c r="B296" s="34"/>
      <c r="C296" s="35"/>
      <c r="D296" s="35"/>
      <c r="E296" s="35"/>
      <c r="F296" s="35"/>
      <c r="G296" s="36"/>
      <c r="H296" s="36"/>
      <c r="I296" s="35"/>
      <c r="J296" s="248"/>
      <c r="K296" s="248"/>
    </row>
    <row r="297" spans="1:11" ht="15.75" customHeight="1">
      <c r="A297" s="34"/>
      <c r="B297" s="34"/>
      <c r="C297" s="35"/>
      <c r="D297" s="35"/>
      <c r="E297" s="35"/>
      <c r="F297" s="35"/>
      <c r="G297" s="36"/>
      <c r="H297" s="36"/>
      <c r="I297" s="35"/>
      <c r="J297" s="248"/>
      <c r="K297" s="248"/>
    </row>
    <row r="298" spans="1:11" ht="15.75" customHeight="1">
      <c r="A298" s="34"/>
      <c r="B298" s="34"/>
      <c r="C298" s="35"/>
      <c r="D298" s="35"/>
      <c r="E298" s="35"/>
      <c r="F298" s="35"/>
      <c r="G298" s="36"/>
      <c r="H298" s="36"/>
      <c r="I298" s="35"/>
      <c r="J298" s="248"/>
      <c r="K298" s="248"/>
    </row>
    <row r="299" spans="1:11" ht="15.75" customHeight="1">
      <c r="A299" s="34"/>
      <c r="B299" s="34"/>
      <c r="C299" s="35"/>
      <c r="D299" s="35"/>
      <c r="E299" s="35"/>
      <c r="F299" s="35"/>
      <c r="G299" s="36"/>
      <c r="H299" s="36"/>
      <c r="I299" s="35"/>
      <c r="J299" s="248"/>
      <c r="K299" s="248"/>
    </row>
    <row r="300" spans="1:11" ht="15.75" customHeight="1">
      <c r="A300" s="34"/>
      <c r="B300" s="34"/>
      <c r="C300" s="35"/>
      <c r="D300" s="35"/>
      <c r="E300" s="35"/>
      <c r="F300" s="35"/>
      <c r="G300" s="36"/>
      <c r="H300" s="36"/>
      <c r="I300" s="35"/>
      <c r="J300" s="248"/>
      <c r="K300" s="248"/>
    </row>
    <row r="301" spans="1:11" ht="15.75" customHeight="1">
      <c r="A301" s="34"/>
      <c r="B301" s="34"/>
      <c r="C301" s="35"/>
      <c r="D301" s="35"/>
      <c r="E301" s="35"/>
      <c r="F301" s="35"/>
      <c r="G301" s="36"/>
      <c r="H301" s="36"/>
      <c r="I301" s="35"/>
      <c r="J301" s="248"/>
      <c r="K301" s="248"/>
    </row>
    <row r="302" spans="1:11" ht="15.75" customHeight="1">
      <c r="A302" s="34"/>
      <c r="B302" s="34"/>
      <c r="C302" s="35"/>
      <c r="D302" s="35"/>
      <c r="E302" s="35"/>
      <c r="F302" s="35"/>
      <c r="G302" s="36"/>
      <c r="H302" s="36"/>
      <c r="I302" s="35"/>
      <c r="J302" s="248"/>
      <c r="K302" s="248"/>
    </row>
    <row r="303" spans="1:11" ht="15.75" customHeight="1">
      <c r="A303" s="34"/>
      <c r="B303" s="34"/>
      <c r="C303" s="35"/>
      <c r="D303" s="35"/>
      <c r="E303" s="35"/>
      <c r="F303" s="35"/>
      <c r="G303" s="36"/>
      <c r="H303" s="36"/>
      <c r="I303" s="35"/>
      <c r="J303" s="248"/>
      <c r="K303" s="248"/>
    </row>
    <row r="304" spans="1:11" ht="15.75" customHeight="1">
      <c r="A304" s="34"/>
      <c r="B304" s="34"/>
      <c r="C304" s="35"/>
      <c r="D304" s="35"/>
      <c r="E304" s="35"/>
      <c r="F304" s="35"/>
      <c r="G304" s="36"/>
      <c r="H304" s="36"/>
      <c r="I304" s="35"/>
      <c r="J304" s="248"/>
      <c r="K304" s="248"/>
    </row>
    <row r="305" spans="1:11" ht="15.75" customHeight="1">
      <c r="A305" s="34"/>
      <c r="B305" s="34"/>
      <c r="C305" s="35"/>
      <c r="D305" s="35"/>
      <c r="E305" s="35"/>
      <c r="F305" s="35"/>
      <c r="G305" s="36"/>
      <c r="H305" s="36"/>
      <c r="I305" s="35"/>
      <c r="J305" s="248"/>
      <c r="K305" s="248"/>
    </row>
    <row r="306" spans="1:11" ht="15.75" customHeight="1">
      <c r="A306" s="34"/>
      <c r="B306" s="34"/>
      <c r="C306" s="35"/>
      <c r="D306" s="35"/>
      <c r="E306" s="35"/>
      <c r="F306" s="35"/>
      <c r="G306" s="36"/>
      <c r="H306" s="36"/>
      <c r="I306" s="35"/>
      <c r="J306" s="248"/>
      <c r="K306" s="248"/>
    </row>
    <row r="307" spans="1:11" ht="15.75" customHeight="1">
      <c r="A307" s="34"/>
      <c r="B307" s="34"/>
      <c r="C307" s="35"/>
      <c r="D307" s="35"/>
      <c r="E307" s="35"/>
      <c r="F307" s="35"/>
      <c r="G307" s="36"/>
      <c r="H307" s="36"/>
      <c r="I307" s="35"/>
      <c r="J307" s="248"/>
      <c r="K307" s="248"/>
    </row>
    <row r="308" spans="1:11" ht="15.75" customHeight="1">
      <c r="A308" s="34"/>
      <c r="B308" s="34"/>
      <c r="C308" s="35"/>
      <c r="D308" s="35"/>
      <c r="E308" s="35"/>
      <c r="F308" s="35"/>
      <c r="G308" s="36"/>
      <c r="H308" s="36"/>
      <c r="I308" s="35"/>
      <c r="J308" s="248"/>
      <c r="K308" s="248"/>
    </row>
    <row r="309" spans="1:11" ht="15.75" customHeight="1">
      <c r="A309" s="34"/>
      <c r="B309" s="34"/>
      <c r="C309" s="35"/>
      <c r="D309" s="35"/>
      <c r="E309" s="35"/>
      <c r="F309" s="35"/>
      <c r="G309" s="36"/>
      <c r="H309" s="36"/>
      <c r="I309" s="35"/>
      <c r="J309" s="248"/>
      <c r="K309" s="248"/>
    </row>
    <row r="310" spans="1:11" ht="15.75" customHeight="1">
      <c r="A310" s="34"/>
      <c r="B310" s="34"/>
      <c r="C310" s="35"/>
      <c r="D310" s="35"/>
      <c r="E310" s="35"/>
      <c r="F310" s="35"/>
      <c r="G310" s="36"/>
      <c r="H310" s="36"/>
      <c r="I310" s="35"/>
      <c r="J310" s="248"/>
      <c r="K310" s="248"/>
    </row>
    <row r="311" spans="1:11" ht="15.75" customHeight="1">
      <c r="A311" s="34"/>
      <c r="B311" s="34"/>
      <c r="C311" s="35"/>
      <c r="D311" s="35"/>
      <c r="E311" s="35"/>
      <c r="F311" s="35"/>
      <c r="G311" s="36"/>
      <c r="H311" s="36"/>
      <c r="I311" s="35"/>
      <c r="J311" s="248"/>
      <c r="K311" s="248"/>
    </row>
    <row r="312" spans="1:11" ht="15.75" customHeight="1">
      <c r="A312" s="34"/>
      <c r="B312" s="34"/>
      <c r="C312" s="35"/>
      <c r="D312" s="35"/>
      <c r="E312" s="35"/>
      <c r="F312" s="35"/>
      <c r="G312" s="36"/>
      <c r="H312" s="36"/>
      <c r="I312" s="35"/>
      <c r="J312" s="248"/>
      <c r="K312" s="248"/>
    </row>
    <row r="313" spans="1:11" ht="15.75" customHeight="1">
      <c r="A313" s="34"/>
      <c r="B313" s="34"/>
      <c r="C313" s="35"/>
      <c r="D313" s="35"/>
      <c r="E313" s="35"/>
      <c r="F313" s="35"/>
      <c r="G313" s="36"/>
      <c r="H313" s="36"/>
      <c r="I313" s="35"/>
      <c r="J313" s="248"/>
      <c r="K313" s="248"/>
    </row>
    <row r="314" spans="1:11" ht="15.75" customHeight="1">
      <c r="A314" s="34"/>
      <c r="B314" s="34"/>
      <c r="C314" s="35"/>
      <c r="D314" s="35"/>
      <c r="E314" s="35"/>
      <c r="F314" s="35"/>
      <c r="G314" s="36"/>
      <c r="H314" s="36"/>
      <c r="I314" s="35"/>
      <c r="J314" s="248"/>
      <c r="K314" s="248"/>
    </row>
    <row r="315" spans="1:11" ht="15.75" customHeight="1">
      <c r="A315" s="34"/>
      <c r="B315" s="34"/>
      <c r="C315" s="35"/>
      <c r="D315" s="35"/>
      <c r="E315" s="35"/>
      <c r="F315" s="35"/>
      <c r="G315" s="36"/>
      <c r="H315" s="36"/>
      <c r="I315" s="35"/>
      <c r="J315" s="248"/>
      <c r="K315" s="248"/>
    </row>
    <row r="316" spans="1:11" ht="15.75" customHeight="1">
      <c r="A316" s="34"/>
      <c r="B316" s="34"/>
      <c r="C316" s="35"/>
      <c r="D316" s="35"/>
      <c r="E316" s="35"/>
      <c r="F316" s="35"/>
      <c r="G316" s="36"/>
      <c r="H316" s="36"/>
      <c r="I316" s="35"/>
      <c r="J316" s="248"/>
      <c r="K316" s="248"/>
    </row>
    <row r="317" spans="1:11" ht="15.75" customHeight="1">
      <c r="A317" s="34"/>
      <c r="B317" s="34"/>
      <c r="C317" s="35"/>
      <c r="D317" s="35"/>
      <c r="E317" s="35"/>
      <c r="F317" s="35"/>
      <c r="G317" s="36"/>
      <c r="H317" s="36"/>
      <c r="I317" s="35"/>
      <c r="J317" s="248"/>
      <c r="K317" s="248"/>
    </row>
    <row r="318" spans="1:11" ht="15.75" customHeight="1">
      <c r="A318" s="34"/>
      <c r="B318" s="34"/>
      <c r="C318" s="35"/>
      <c r="D318" s="35"/>
      <c r="E318" s="35"/>
      <c r="F318" s="35"/>
      <c r="G318" s="36"/>
      <c r="H318" s="36"/>
      <c r="I318" s="35"/>
      <c r="J318" s="248"/>
      <c r="K318" s="248"/>
    </row>
    <row r="319" spans="1:11" ht="15.75" customHeight="1">
      <c r="A319" s="34"/>
      <c r="B319" s="34"/>
      <c r="C319" s="35"/>
      <c r="D319" s="35"/>
      <c r="E319" s="35"/>
      <c r="F319" s="35"/>
      <c r="G319" s="36"/>
      <c r="H319" s="36"/>
      <c r="I319" s="35"/>
      <c r="J319" s="248"/>
      <c r="K319" s="248"/>
    </row>
    <row r="320" spans="1:11" ht="15.75" customHeight="1">
      <c r="A320" s="34"/>
      <c r="B320" s="34"/>
      <c r="C320" s="35"/>
      <c r="D320" s="35"/>
      <c r="E320" s="35"/>
      <c r="F320" s="35"/>
      <c r="G320" s="36"/>
      <c r="H320" s="36"/>
      <c r="I320" s="35"/>
      <c r="J320" s="248"/>
      <c r="K320" s="248"/>
    </row>
    <row r="321" spans="1:11" ht="15.75" customHeight="1">
      <c r="A321" s="34"/>
      <c r="B321" s="34"/>
      <c r="C321" s="35"/>
      <c r="D321" s="35"/>
      <c r="E321" s="35"/>
      <c r="F321" s="35"/>
      <c r="G321" s="36"/>
      <c r="H321" s="36"/>
      <c r="I321" s="35"/>
      <c r="J321" s="248"/>
      <c r="K321" s="248"/>
    </row>
    <row r="322" spans="1:11" ht="15.75" customHeight="1">
      <c r="A322" s="34"/>
      <c r="B322" s="34"/>
      <c r="C322" s="35"/>
      <c r="D322" s="35"/>
      <c r="E322" s="35"/>
      <c r="F322" s="35"/>
      <c r="G322" s="36"/>
      <c r="H322" s="36"/>
      <c r="I322" s="35"/>
      <c r="J322" s="248"/>
      <c r="K322" s="248"/>
    </row>
    <row r="323" spans="1:11" ht="15.75" customHeight="1">
      <c r="A323" s="34"/>
      <c r="B323" s="34"/>
      <c r="C323" s="35"/>
      <c r="D323" s="35"/>
      <c r="E323" s="35"/>
      <c r="F323" s="35"/>
      <c r="G323" s="36"/>
      <c r="H323" s="36"/>
      <c r="I323" s="35"/>
      <c r="J323" s="248"/>
      <c r="K323" s="248"/>
    </row>
    <row r="324" spans="1:11" ht="15.75" customHeight="1">
      <c r="A324" s="34"/>
      <c r="B324" s="34"/>
      <c r="C324" s="35"/>
      <c r="D324" s="35"/>
      <c r="E324" s="35"/>
      <c r="F324" s="35"/>
      <c r="G324" s="36"/>
      <c r="H324" s="36"/>
      <c r="I324" s="35"/>
      <c r="J324" s="248"/>
      <c r="K324" s="248"/>
    </row>
    <row r="325" spans="1:11" ht="15.75" customHeight="1">
      <c r="A325" s="34"/>
      <c r="B325" s="34"/>
      <c r="C325" s="35"/>
      <c r="D325" s="35"/>
      <c r="E325" s="35"/>
      <c r="F325" s="35"/>
      <c r="G325" s="36"/>
      <c r="H325" s="36"/>
      <c r="I325" s="35"/>
      <c r="J325" s="248"/>
      <c r="K325" s="248"/>
    </row>
    <row r="326" spans="1:11" ht="15.75" customHeight="1">
      <c r="A326" s="34"/>
      <c r="B326" s="34"/>
      <c r="C326" s="35"/>
      <c r="D326" s="35"/>
      <c r="E326" s="35"/>
      <c r="F326" s="35"/>
      <c r="G326" s="36"/>
      <c r="H326" s="36"/>
      <c r="I326" s="35"/>
      <c r="J326" s="248"/>
      <c r="K326" s="248"/>
    </row>
    <row r="327" spans="1:11" ht="15.75" customHeight="1">
      <c r="A327" s="34"/>
      <c r="B327" s="34"/>
      <c r="C327" s="35"/>
      <c r="D327" s="35"/>
      <c r="E327" s="35"/>
      <c r="F327" s="35"/>
      <c r="G327" s="36"/>
      <c r="H327" s="36"/>
      <c r="I327" s="35"/>
      <c r="J327" s="248"/>
      <c r="K327" s="248"/>
    </row>
    <row r="328" spans="1:11" ht="15.75" customHeight="1">
      <c r="A328" s="34"/>
      <c r="B328" s="34"/>
      <c r="C328" s="35"/>
      <c r="D328" s="35"/>
      <c r="E328" s="35"/>
      <c r="F328" s="35"/>
      <c r="G328" s="36"/>
      <c r="H328" s="36"/>
      <c r="I328" s="35"/>
      <c r="J328" s="248"/>
      <c r="K328" s="248"/>
    </row>
    <row r="329" spans="1:11" ht="15.75" customHeight="1">
      <c r="A329" s="34"/>
      <c r="B329" s="34"/>
      <c r="C329" s="35"/>
      <c r="D329" s="35"/>
      <c r="E329" s="35"/>
      <c r="F329" s="35"/>
      <c r="G329" s="36"/>
      <c r="H329" s="36"/>
      <c r="I329" s="35"/>
      <c r="J329" s="248"/>
      <c r="K329" s="248"/>
    </row>
    <row r="330" spans="1:11" ht="15.75" customHeight="1">
      <c r="A330" s="34"/>
      <c r="B330" s="34"/>
      <c r="C330" s="35"/>
      <c r="D330" s="35"/>
      <c r="E330" s="35"/>
      <c r="F330" s="35"/>
      <c r="G330" s="36"/>
      <c r="H330" s="36"/>
      <c r="I330" s="35"/>
      <c r="J330" s="248"/>
      <c r="K330" s="248"/>
    </row>
    <row r="331" spans="1:11" ht="15.75" customHeight="1">
      <c r="A331" s="34"/>
      <c r="B331" s="34"/>
      <c r="C331" s="35"/>
      <c r="D331" s="35"/>
      <c r="E331" s="35"/>
      <c r="F331" s="35"/>
      <c r="G331" s="36"/>
      <c r="H331" s="36"/>
      <c r="I331" s="35"/>
      <c r="J331" s="248"/>
      <c r="K331" s="248"/>
    </row>
    <row r="332" spans="1:11" ht="15.75" customHeight="1">
      <c r="A332" s="34"/>
      <c r="B332" s="34"/>
      <c r="C332" s="35"/>
      <c r="D332" s="35"/>
      <c r="E332" s="35"/>
      <c r="F332" s="35"/>
      <c r="G332" s="36"/>
      <c r="H332" s="36"/>
      <c r="I332" s="35"/>
      <c r="J332" s="248"/>
      <c r="K332" s="248"/>
    </row>
    <row r="333" spans="1:11" ht="15.75" customHeight="1">
      <c r="A333" s="34"/>
      <c r="B333" s="34"/>
      <c r="C333" s="35"/>
      <c r="D333" s="35"/>
      <c r="E333" s="35"/>
      <c r="F333" s="35"/>
      <c r="G333" s="36"/>
      <c r="H333" s="36"/>
      <c r="I333" s="35"/>
      <c r="J333" s="248"/>
      <c r="K333" s="248"/>
    </row>
    <row r="334" spans="1:11" ht="15.75" customHeight="1">
      <c r="A334" s="34"/>
      <c r="B334" s="34"/>
      <c r="C334" s="35"/>
      <c r="D334" s="35"/>
      <c r="E334" s="35"/>
      <c r="F334" s="35"/>
      <c r="G334" s="36"/>
      <c r="H334" s="36"/>
      <c r="I334" s="35"/>
      <c r="J334" s="248"/>
      <c r="K334" s="248"/>
    </row>
    <row r="335" spans="1:11" ht="15.75" customHeight="1">
      <c r="A335" s="34"/>
      <c r="B335" s="34"/>
      <c r="C335" s="35"/>
      <c r="D335" s="35"/>
      <c r="E335" s="35"/>
      <c r="F335" s="35"/>
      <c r="G335" s="36"/>
      <c r="H335" s="36"/>
      <c r="I335" s="35"/>
      <c r="J335" s="248"/>
      <c r="K335" s="248"/>
    </row>
    <row r="336" spans="1:11" ht="15.75" customHeight="1">
      <c r="A336" s="34"/>
      <c r="B336" s="34"/>
      <c r="C336" s="35"/>
      <c r="D336" s="35"/>
      <c r="E336" s="35"/>
      <c r="F336" s="35"/>
      <c r="G336" s="36"/>
      <c r="H336" s="36"/>
      <c r="I336" s="35"/>
      <c r="J336" s="248"/>
      <c r="K336" s="248"/>
    </row>
    <row r="337" spans="1:11" ht="15.75" customHeight="1">
      <c r="A337" s="34"/>
      <c r="B337" s="34"/>
      <c r="C337" s="35"/>
      <c r="D337" s="35"/>
      <c r="E337" s="35"/>
      <c r="F337" s="35"/>
      <c r="G337" s="36"/>
      <c r="H337" s="36"/>
      <c r="I337" s="35"/>
      <c r="J337" s="248"/>
      <c r="K337" s="248"/>
    </row>
    <row r="338" spans="1:11" ht="15.75" customHeight="1">
      <c r="A338" s="34"/>
      <c r="B338" s="34"/>
      <c r="C338" s="35"/>
      <c r="D338" s="35"/>
      <c r="E338" s="35"/>
      <c r="F338" s="35"/>
      <c r="G338" s="36"/>
      <c r="H338" s="36"/>
      <c r="I338" s="35"/>
      <c r="J338" s="248"/>
      <c r="K338" s="248"/>
    </row>
    <row r="339" spans="1:11" ht="15.75" customHeight="1">
      <c r="A339" s="34"/>
      <c r="B339" s="34"/>
      <c r="C339" s="35"/>
      <c r="D339" s="35"/>
      <c r="E339" s="35"/>
      <c r="F339" s="35"/>
      <c r="G339" s="36"/>
      <c r="H339" s="36"/>
      <c r="I339" s="35"/>
      <c r="J339" s="248"/>
      <c r="K339" s="248"/>
    </row>
    <row r="340" spans="1:11" ht="15.75" customHeight="1">
      <c r="A340" s="34"/>
      <c r="B340" s="34"/>
      <c r="C340" s="35"/>
      <c r="D340" s="35"/>
      <c r="E340" s="35"/>
      <c r="F340" s="35"/>
      <c r="G340" s="36"/>
      <c r="H340" s="36"/>
      <c r="I340" s="35"/>
      <c r="J340" s="248"/>
      <c r="K340" s="248"/>
    </row>
    <row r="341" spans="1:11" ht="15.75" customHeight="1">
      <c r="A341" s="34"/>
      <c r="B341" s="34"/>
      <c r="C341" s="35"/>
      <c r="D341" s="35"/>
      <c r="E341" s="35"/>
      <c r="F341" s="35"/>
      <c r="G341" s="36"/>
      <c r="H341" s="36"/>
      <c r="I341" s="35"/>
      <c r="J341" s="248"/>
      <c r="K341" s="248"/>
    </row>
    <row r="342" spans="1:11" ht="15.75" customHeight="1">
      <c r="A342" s="34"/>
      <c r="B342" s="34"/>
      <c r="C342" s="35"/>
      <c r="D342" s="35"/>
      <c r="E342" s="35"/>
      <c r="F342" s="35"/>
      <c r="G342" s="36"/>
      <c r="H342" s="36"/>
      <c r="I342" s="35"/>
      <c r="J342" s="248"/>
      <c r="K342" s="248"/>
    </row>
    <row r="343" spans="1:11" ht="15.75" customHeight="1">
      <c r="A343" s="34"/>
      <c r="B343" s="34"/>
      <c r="C343" s="35"/>
      <c r="D343" s="35"/>
      <c r="E343" s="35"/>
      <c r="F343" s="35"/>
      <c r="G343" s="36"/>
      <c r="H343" s="36"/>
      <c r="I343" s="35"/>
      <c r="J343" s="248"/>
      <c r="K343" s="248"/>
    </row>
    <row r="344" spans="1:11" ht="15.75" customHeight="1">
      <c r="A344" s="34"/>
      <c r="B344" s="34"/>
      <c r="C344" s="35"/>
      <c r="D344" s="35"/>
      <c r="E344" s="35"/>
      <c r="F344" s="35"/>
      <c r="G344" s="36"/>
      <c r="H344" s="36"/>
      <c r="I344" s="35"/>
      <c r="J344" s="248"/>
      <c r="K344" s="248"/>
    </row>
    <row r="345" spans="1:11" ht="15.75" customHeight="1">
      <c r="A345" s="34"/>
      <c r="B345" s="34"/>
      <c r="C345" s="35"/>
      <c r="D345" s="35"/>
      <c r="E345" s="35"/>
      <c r="F345" s="35"/>
      <c r="G345" s="36"/>
      <c r="H345" s="36"/>
      <c r="I345" s="35"/>
      <c r="J345" s="248"/>
      <c r="K345" s="248"/>
    </row>
    <row r="346" spans="1:11" ht="15.75" customHeight="1">
      <c r="A346" s="34"/>
      <c r="B346" s="34"/>
      <c r="C346" s="35"/>
      <c r="D346" s="35"/>
      <c r="E346" s="35"/>
      <c r="F346" s="35"/>
      <c r="G346" s="36"/>
      <c r="H346" s="36"/>
      <c r="I346" s="35"/>
      <c r="J346" s="248"/>
      <c r="K346" s="248"/>
    </row>
    <row r="347" spans="1:11" ht="15.75" customHeight="1">
      <c r="A347" s="34"/>
      <c r="B347" s="34"/>
      <c r="C347" s="35"/>
      <c r="D347" s="35"/>
      <c r="E347" s="35"/>
      <c r="F347" s="35"/>
      <c r="G347" s="36"/>
      <c r="H347" s="36"/>
      <c r="I347" s="35"/>
      <c r="J347" s="248"/>
      <c r="K347" s="248"/>
    </row>
    <row r="348" spans="1:11" ht="15.75" customHeight="1">
      <c r="A348" s="34"/>
      <c r="B348" s="34"/>
      <c r="C348" s="35"/>
      <c r="D348" s="35"/>
      <c r="E348" s="35"/>
      <c r="F348" s="35"/>
      <c r="G348" s="36"/>
      <c r="H348" s="36"/>
      <c r="I348" s="35"/>
      <c r="J348" s="248"/>
      <c r="K348" s="248"/>
    </row>
    <row r="349" spans="1:11" ht="15.75" customHeight="1">
      <c r="A349" s="34"/>
      <c r="B349" s="34"/>
      <c r="C349" s="35"/>
      <c r="D349" s="35"/>
      <c r="E349" s="35"/>
      <c r="F349" s="35"/>
      <c r="G349" s="36"/>
      <c r="H349" s="36"/>
      <c r="I349" s="35"/>
      <c r="J349" s="248"/>
      <c r="K349" s="248"/>
    </row>
    <row r="350" spans="1:11" ht="15.75" customHeight="1">
      <c r="A350" s="34"/>
      <c r="B350" s="34"/>
      <c r="C350" s="35"/>
      <c r="D350" s="35"/>
      <c r="E350" s="35"/>
      <c r="F350" s="35"/>
      <c r="G350" s="36"/>
      <c r="H350" s="36"/>
      <c r="I350" s="35"/>
      <c r="J350" s="248"/>
      <c r="K350" s="248"/>
    </row>
    <row r="351" spans="1:11" ht="15.75" customHeight="1">
      <c r="A351" s="34"/>
      <c r="B351" s="34"/>
      <c r="C351" s="35"/>
      <c r="D351" s="35"/>
      <c r="E351" s="35"/>
      <c r="F351" s="35"/>
      <c r="G351" s="36"/>
      <c r="H351" s="36"/>
      <c r="I351" s="35"/>
      <c r="J351" s="248"/>
      <c r="K351" s="248"/>
    </row>
    <row r="352" spans="1:11" ht="15.75" customHeight="1">
      <c r="A352" s="34"/>
      <c r="B352" s="34"/>
      <c r="C352" s="35"/>
      <c r="D352" s="35"/>
      <c r="E352" s="35"/>
      <c r="F352" s="35"/>
      <c r="G352" s="36"/>
      <c r="H352" s="36"/>
      <c r="I352" s="35"/>
      <c r="J352" s="248"/>
      <c r="K352" s="248"/>
    </row>
    <row r="353" spans="1:11" ht="15.75" customHeight="1">
      <c r="A353" s="34"/>
      <c r="B353" s="34"/>
      <c r="C353" s="35"/>
      <c r="D353" s="35"/>
      <c r="E353" s="35"/>
      <c r="F353" s="35"/>
      <c r="G353" s="36"/>
      <c r="H353" s="36"/>
      <c r="I353" s="35"/>
      <c r="J353" s="248"/>
      <c r="K353" s="248"/>
    </row>
    <row r="354" spans="1:11" ht="15.75" customHeight="1">
      <c r="A354" s="34"/>
      <c r="B354" s="34"/>
      <c r="C354" s="35"/>
      <c r="D354" s="35"/>
      <c r="E354" s="35"/>
      <c r="F354" s="35"/>
      <c r="G354" s="36"/>
      <c r="H354" s="36"/>
      <c r="I354" s="35"/>
      <c r="J354" s="248"/>
      <c r="K354" s="248"/>
    </row>
    <row r="355" spans="1:11" ht="15.75" customHeight="1">
      <c r="A355" s="34"/>
      <c r="B355" s="34"/>
      <c r="C355" s="35"/>
      <c r="D355" s="35"/>
      <c r="E355" s="35"/>
      <c r="F355" s="35"/>
      <c r="G355" s="36"/>
      <c r="H355" s="36"/>
      <c r="I355" s="35"/>
      <c r="J355" s="248"/>
      <c r="K355" s="248"/>
    </row>
    <row r="356" spans="1:11" ht="15.75" customHeight="1">
      <c r="A356" s="34"/>
      <c r="B356" s="34"/>
      <c r="C356" s="35"/>
      <c r="D356" s="35"/>
      <c r="E356" s="35"/>
      <c r="F356" s="35"/>
      <c r="G356" s="36"/>
      <c r="H356" s="36"/>
      <c r="I356" s="35"/>
      <c r="J356" s="248"/>
      <c r="K356" s="248"/>
    </row>
    <row r="357" spans="1:11" ht="15.75" customHeight="1">
      <c r="A357" s="34"/>
      <c r="B357" s="34"/>
      <c r="C357" s="35"/>
      <c r="D357" s="35"/>
      <c r="E357" s="35"/>
      <c r="F357" s="35"/>
      <c r="G357" s="36"/>
      <c r="H357" s="36"/>
      <c r="I357" s="35"/>
      <c r="J357" s="248"/>
      <c r="K357" s="248"/>
    </row>
    <row r="358" spans="1:11" ht="15.75" customHeight="1">
      <c r="A358" s="34"/>
      <c r="B358" s="34"/>
      <c r="C358" s="35"/>
      <c r="D358" s="35"/>
      <c r="E358" s="35"/>
      <c r="F358" s="35"/>
      <c r="G358" s="36"/>
      <c r="H358" s="36"/>
      <c r="I358" s="35"/>
      <c r="J358" s="248"/>
      <c r="K358" s="248"/>
    </row>
    <row r="359" spans="1:11" ht="15.75" customHeight="1">
      <c r="A359" s="34"/>
      <c r="B359" s="34"/>
      <c r="C359" s="35"/>
      <c r="D359" s="35"/>
      <c r="E359" s="35"/>
      <c r="F359" s="35"/>
      <c r="G359" s="36"/>
      <c r="H359" s="36"/>
      <c r="I359" s="35"/>
      <c r="J359" s="248"/>
      <c r="K359" s="248"/>
    </row>
    <row r="360" spans="1:11" ht="15.75" customHeight="1">
      <c r="A360" s="34"/>
      <c r="B360" s="34"/>
      <c r="C360" s="35"/>
      <c r="D360" s="35"/>
      <c r="E360" s="35"/>
      <c r="F360" s="35"/>
      <c r="G360" s="36"/>
      <c r="H360" s="36"/>
      <c r="I360" s="35"/>
      <c r="J360" s="248"/>
      <c r="K360" s="248"/>
    </row>
    <row r="361" spans="1:11" ht="15.75" customHeight="1">
      <c r="A361" s="34"/>
      <c r="B361" s="34"/>
      <c r="C361" s="35"/>
      <c r="D361" s="35"/>
      <c r="E361" s="35"/>
      <c r="F361" s="35"/>
      <c r="G361" s="36"/>
      <c r="H361" s="36"/>
      <c r="I361" s="35"/>
      <c r="J361" s="248"/>
      <c r="K361" s="248"/>
    </row>
    <row r="362" spans="1:11" ht="15.75" customHeight="1">
      <c r="A362" s="34"/>
      <c r="B362" s="34"/>
      <c r="C362" s="35"/>
      <c r="D362" s="35"/>
      <c r="E362" s="35"/>
      <c r="F362" s="35"/>
      <c r="G362" s="36"/>
      <c r="H362" s="36"/>
      <c r="I362" s="35"/>
      <c r="J362" s="248"/>
      <c r="K362" s="248"/>
    </row>
    <row r="363" spans="1:11" ht="15.75" customHeight="1">
      <c r="A363" s="34"/>
      <c r="B363" s="34"/>
      <c r="C363" s="35"/>
      <c r="D363" s="35"/>
      <c r="E363" s="35"/>
      <c r="F363" s="35"/>
      <c r="G363" s="36"/>
      <c r="H363" s="36"/>
      <c r="I363" s="35"/>
      <c r="J363" s="248"/>
      <c r="K363" s="248"/>
    </row>
    <row r="364" spans="1:11" ht="15.75" customHeight="1">
      <c r="A364" s="34"/>
      <c r="B364" s="34"/>
      <c r="C364" s="35"/>
      <c r="D364" s="35"/>
      <c r="E364" s="35"/>
      <c r="F364" s="35"/>
      <c r="G364" s="36"/>
      <c r="H364" s="36"/>
      <c r="I364" s="35"/>
      <c r="J364" s="248"/>
      <c r="K364" s="248"/>
    </row>
    <row r="365" spans="1:11" ht="15.75" customHeight="1">
      <c r="A365" s="34"/>
      <c r="B365" s="34"/>
      <c r="C365" s="35"/>
      <c r="D365" s="35"/>
      <c r="E365" s="35"/>
      <c r="F365" s="35"/>
      <c r="G365" s="36"/>
      <c r="H365" s="36"/>
      <c r="I365" s="35"/>
      <c r="J365" s="248"/>
      <c r="K365" s="248"/>
    </row>
    <row r="366" spans="1:11" ht="15.75" customHeight="1">
      <c r="A366" s="34"/>
      <c r="B366" s="34"/>
      <c r="C366" s="35"/>
      <c r="D366" s="35"/>
      <c r="E366" s="35"/>
      <c r="F366" s="35"/>
      <c r="G366" s="36"/>
      <c r="H366" s="36"/>
      <c r="I366" s="35"/>
      <c r="J366" s="248"/>
      <c r="K366" s="248"/>
    </row>
    <row r="367" spans="1:11" ht="15.75" customHeight="1">
      <c r="A367" s="34"/>
      <c r="B367" s="34"/>
      <c r="C367" s="35"/>
      <c r="D367" s="35"/>
      <c r="E367" s="35"/>
      <c r="F367" s="35"/>
      <c r="G367" s="36"/>
      <c r="H367" s="36"/>
      <c r="I367" s="35"/>
      <c r="J367" s="248"/>
      <c r="K367" s="248"/>
    </row>
    <row r="368" spans="1:11" ht="15.75" customHeight="1">
      <c r="A368" s="34"/>
      <c r="B368" s="34"/>
      <c r="C368" s="35"/>
      <c r="D368" s="35"/>
      <c r="E368" s="35"/>
      <c r="F368" s="35"/>
      <c r="G368" s="36"/>
      <c r="H368" s="36"/>
      <c r="I368" s="35"/>
      <c r="J368" s="248"/>
      <c r="K368" s="248"/>
    </row>
    <row r="369" spans="1:11" ht="15.75" customHeight="1">
      <c r="A369" s="34"/>
      <c r="B369" s="34"/>
      <c r="C369" s="35"/>
      <c r="D369" s="35"/>
      <c r="E369" s="35"/>
      <c r="F369" s="35"/>
      <c r="G369" s="36"/>
      <c r="H369" s="36"/>
      <c r="I369" s="35"/>
      <c r="J369" s="248"/>
      <c r="K369" s="248"/>
    </row>
    <row r="370" spans="1:11" ht="15.75" customHeight="1">
      <c r="A370" s="34"/>
      <c r="B370" s="34"/>
      <c r="C370" s="35"/>
      <c r="D370" s="35"/>
      <c r="E370" s="35"/>
      <c r="F370" s="35"/>
      <c r="G370" s="36"/>
      <c r="H370" s="36"/>
      <c r="I370" s="35"/>
      <c r="J370" s="248"/>
      <c r="K370" s="248"/>
    </row>
    <row r="371" spans="1:11" ht="15.75" customHeight="1">
      <c r="A371" s="34"/>
      <c r="B371" s="34"/>
      <c r="C371" s="35"/>
      <c r="D371" s="35"/>
      <c r="E371" s="35"/>
      <c r="F371" s="35"/>
      <c r="G371" s="36"/>
      <c r="H371" s="36"/>
      <c r="I371" s="35"/>
      <c r="J371" s="248"/>
      <c r="K371" s="248"/>
    </row>
    <row r="372" spans="1:11" ht="15.75" customHeight="1">
      <c r="A372" s="34"/>
      <c r="B372" s="34"/>
      <c r="C372" s="35"/>
      <c r="D372" s="35"/>
      <c r="E372" s="35"/>
      <c r="F372" s="35"/>
      <c r="G372" s="36"/>
      <c r="H372" s="36"/>
      <c r="I372" s="35"/>
      <c r="J372" s="248"/>
      <c r="K372" s="248"/>
    </row>
    <row r="373" spans="1:11" ht="15.75" customHeight="1">
      <c r="A373" s="34"/>
      <c r="B373" s="34"/>
      <c r="C373" s="35"/>
      <c r="D373" s="35"/>
      <c r="E373" s="35"/>
      <c r="F373" s="35"/>
      <c r="G373" s="36"/>
      <c r="H373" s="36"/>
      <c r="I373" s="35"/>
      <c r="J373" s="248"/>
      <c r="K373" s="248"/>
    </row>
    <row r="374" spans="1:11" ht="15.75" customHeight="1">
      <c r="A374" s="34"/>
      <c r="B374" s="34"/>
      <c r="C374" s="35"/>
      <c r="D374" s="35"/>
      <c r="E374" s="35"/>
      <c r="F374" s="35"/>
      <c r="G374" s="36"/>
      <c r="H374" s="36"/>
      <c r="I374" s="35"/>
      <c r="J374" s="248"/>
      <c r="K374" s="248"/>
    </row>
    <row r="375" spans="1:11" ht="15.75" customHeight="1">
      <c r="A375" s="34"/>
      <c r="B375" s="34"/>
      <c r="C375" s="35"/>
      <c r="D375" s="35"/>
      <c r="E375" s="35"/>
      <c r="F375" s="35"/>
      <c r="G375" s="36"/>
      <c r="H375" s="36"/>
      <c r="I375" s="35"/>
      <c r="J375" s="248"/>
      <c r="K375" s="248"/>
    </row>
    <row r="376" spans="1:11" ht="15.75" customHeight="1">
      <c r="A376" s="34"/>
      <c r="B376" s="34"/>
      <c r="C376" s="35"/>
      <c r="D376" s="35"/>
      <c r="E376" s="35"/>
      <c r="F376" s="35"/>
      <c r="G376" s="36"/>
      <c r="H376" s="36"/>
      <c r="I376" s="35"/>
      <c r="J376" s="248"/>
      <c r="K376" s="248"/>
    </row>
    <row r="377" spans="1:11" ht="15.75" customHeight="1">
      <c r="A377" s="34"/>
      <c r="B377" s="34"/>
      <c r="C377" s="35"/>
      <c r="D377" s="35"/>
      <c r="E377" s="35"/>
      <c r="F377" s="35"/>
      <c r="G377" s="36"/>
      <c r="H377" s="36"/>
      <c r="I377" s="35"/>
      <c r="J377" s="248"/>
      <c r="K377" s="248"/>
    </row>
    <row r="378" spans="1:11" ht="15.75" customHeight="1">
      <c r="A378" s="34"/>
      <c r="B378" s="34"/>
      <c r="C378" s="35"/>
      <c r="D378" s="35"/>
      <c r="E378" s="35"/>
      <c r="F378" s="35"/>
      <c r="G378" s="36"/>
      <c r="H378" s="36"/>
      <c r="I378" s="35"/>
      <c r="J378" s="248"/>
      <c r="K378" s="248"/>
    </row>
    <row r="379" spans="1:11" ht="15.75" customHeight="1">
      <c r="A379" s="34"/>
      <c r="B379" s="34"/>
      <c r="C379" s="35"/>
      <c r="D379" s="35"/>
      <c r="E379" s="35"/>
      <c r="F379" s="35"/>
      <c r="G379" s="36"/>
      <c r="H379" s="36"/>
      <c r="I379" s="35"/>
      <c r="J379" s="248"/>
      <c r="K379" s="248"/>
    </row>
    <row r="380" spans="1:11" ht="15.75" customHeight="1">
      <c r="A380" s="34"/>
      <c r="B380" s="34"/>
      <c r="C380" s="35"/>
      <c r="D380" s="35"/>
      <c r="E380" s="35"/>
      <c r="F380" s="35"/>
      <c r="G380" s="36"/>
      <c r="H380" s="36"/>
      <c r="I380" s="35"/>
      <c r="J380" s="248"/>
      <c r="K380" s="248"/>
    </row>
    <row r="381" spans="1:11" ht="15.75" customHeight="1">
      <c r="A381" s="34"/>
      <c r="B381" s="34"/>
      <c r="C381" s="35"/>
      <c r="D381" s="35"/>
      <c r="E381" s="35"/>
      <c r="F381" s="35"/>
      <c r="G381" s="36"/>
      <c r="H381" s="36"/>
      <c r="I381" s="35"/>
      <c r="J381" s="248"/>
      <c r="K381" s="248"/>
    </row>
    <row r="382" spans="1:11" ht="15.75" customHeight="1">
      <c r="A382" s="34"/>
      <c r="B382" s="34"/>
      <c r="C382" s="35"/>
      <c r="D382" s="35"/>
      <c r="E382" s="35"/>
      <c r="F382" s="35"/>
      <c r="G382" s="36"/>
      <c r="H382" s="36"/>
      <c r="I382" s="35"/>
      <c r="J382" s="248"/>
      <c r="K382" s="248"/>
    </row>
    <row r="383" spans="1:11" ht="15.75" customHeight="1">
      <c r="A383" s="34"/>
      <c r="B383" s="34"/>
      <c r="C383" s="35"/>
      <c r="D383" s="35"/>
      <c r="E383" s="35"/>
      <c r="F383" s="35"/>
      <c r="G383" s="36"/>
      <c r="H383" s="36"/>
      <c r="I383" s="35"/>
      <c r="J383" s="248"/>
      <c r="K383" s="248"/>
    </row>
    <row r="384" spans="1:11" ht="15.75" customHeight="1">
      <c r="A384" s="34"/>
      <c r="B384" s="34"/>
      <c r="C384" s="35"/>
      <c r="D384" s="35"/>
      <c r="E384" s="35"/>
      <c r="F384" s="35"/>
      <c r="G384" s="36"/>
      <c r="H384" s="36"/>
      <c r="I384" s="35"/>
      <c r="J384" s="248"/>
      <c r="K384" s="248"/>
    </row>
    <row r="385" spans="1:11" ht="15.75" customHeight="1">
      <c r="A385" s="34"/>
      <c r="B385" s="34"/>
      <c r="C385" s="35"/>
      <c r="D385" s="35"/>
      <c r="E385" s="35"/>
      <c r="F385" s="35"/>
      <c r="G385" s="36"/>
      <c r="H385" s="36"/>
      <c r="I385" s="35"/>
      <c r="J385" s="248"/>
      <c r="K385" s="248"/>
    </row>
    <row r="386" spans="1:11" ht="15.75" customHeight="1">
      <c r="A386" s="34"/>
      <c r="B386" s="34"/>
      <c r="C386" s="35"/>
      <c r="D386" s="35"/>
      <c r="E386" s="35"/>
      <c r="F386" s="35"/>
      <c r="G386" s="36"/>
      <c r="H386" s="36"/>
      <c r="I386" s="35"/>
      <c r="J386" s="248"/>
      <c r="K386" s="248"/>
    </row>
    <row r="387" spans="1:11" ht="15.75" customHeight="1">
      <c r="A387" s="34"/>
      <c r="B387" s="34"/>
      <c r="C387" s="35"/>
      <c r="D387" s="35"/>
      <c r="E387" s="35"/>
      <c r="F387" s="35"/>
      <c r="G387" s="36"/>
      <c r="H387" s="36"/>
      <c r="I387" s="35"/>
      <c r="J387" s="248"/>
      <c r="K387" s="248"/>
    </row>
    <row r="388" spans="1:11" ht="15.75" customHeight="1">
      <c r="A388" s="34"/>
      <c r="B388" s="34"/>
      <c r="C388" s="35"/>
      <c r="D388" s="35"/>
      <c r="E388" s="35"/>
      <c r="F388" s="35"/>
      <c r="G388" s="36"/>
      <c r="H388" s="36"/>
      <c r="I388" s="35"/>
      <c r="J388" s="248"/>
      <c r="K388" s="248"/>
    </row>
    <row r="389" spans="1:11" ht="15.75" customHeight="1">
      <c r="A389" s="34"/>
      <c r="B389" s="34"/>
      <c r="C389" s="35"/>
      <c r="D389" s="35"/>
      <c r="E389" s="35"/>
      <c r="F389" s="35"/>
      <c r="G389" s="36"/>
      <c r="H389" s="36"/>
      <c r="I389" s="35"/>
      <c r="J389" s="248"/>
      <c r="K389" s="248"/>
    </row>
    <row r="390" spans="1:11" ht="15.75" customHeight="1">
      <c r="A390" s="34"/>
      <c r="B390" s="34"/>
      <c r="C390" s="35"/>
      <c r="D390" s="35"/>
      <c r="E390" s="35"/>
      <c r="F390" s="35"/>
      <c r="G390" s="36"/>
      <c r="H390" s="36"/>
      <c r="I390" s="35"/>
      <c r="J390" s="248"/>
      <c r="K390" s="248"/>
    </row>
    <row r="391" spans="1:11" ht="15.75" customHeight="1">
      <c r="A391" s="34"/>
      <c r="B391" s="34"/>
      <c r="C391" s="35"/>
      <c r="D391" s="35"/>
      <c r="E391" s="35"/>
      <c r="F391" s="35"/>
      <c r="G391" s="36"/>
      <c r="H391" s="36"/>
      <c r="I391" s="35"/>
      <c r="J391" s="248"/>
      <c r="K391" s="248"/>
    </row>
    <row r="392" spans="1:11" ht="15.75" customHeight="1">
      <c r="A392" s="34"/>
      <c r="B392" s="34"/>
      <c r="C392" s="35"/>
      <c r="D392" s="35"/>
      <c r="E392" s="35"/>
      <c r="F392" s="35"/>
      <c r="G392" s="36"/>
      <c r="H392" s="36"/>
      <c r="I392" s="35"/>
      <c r="J392" s="248"/>
      <c r="K392" s="248"/>
    </row>
    <row r="393" spans="1:11" ht="15.75" customHeight="1">
      <c r="A393" s="34"/>
      <c r="B393" s="34"/>
      <c r="C393" s="35"/>
      <c r="D393" s="35"/>
      <c r="E393" s="35"/>
      <c r="F393" s="35"/>
      <c r="G393" s="36"/>
      <c r="H393" s="36"/>
      <c r="I393" s="35"/>
      <c r="J393" s="248"/>
      <c r="K393" s="248"/>
    </row>
    <row r="394" spans="1:11" ht="15.75" customHeight="1">
      <c r="A394" s="34"/>
      <c r="B394" s="34"/>
      <c r="C394" s="35"/>
      <c r="D394" s="35"/>
      <c r="E394" s="35"/>
      <c r="F394" s="35"/>
      <c r="G394" s="36"/>
      <c r="H394" s="36"/>
      <c r="I394" s="35"/>
      <c r="J394" s="248"/>
      <c r="K394" s="248"/>
    </row>
    <row r="395" spans="1:11" ht="15.75" customHeight="1">
      <c r="A395" s="34"/>
      <c r="B395" s="34"/>
      <c r="C395" s="35"/>
      <c r="D395" s="35"/>
      <c r="E395" s="35"/>
      <c r="F395" s="35"/>
      <c r="G395" s="36"/>
      <c r="H395" s="36"/>
      <c r="I395" s="35"/>
      <c r="J395" s="248"/>
      <c r="K395" s="248"/>
    </row>
    <row r="396" spans="1:11" ht="15.75" customHeight="1">
      <c r="A396" s="34"/>
      <c r="B396" s="34"/>
      <c r="C396" s="35"/>
      <c r="D396" s="35"/>
      <c r="E396" s="35"/>
      <c r="F396" s="35"/>
      <c r="G396" s="36"/>
      <c r="H396" s="36"/>
      <c r="I396" s="35"/>
      <c r="J396" s="248"/>
      <c r="K396" s="248"/>
    </row>
    <row r="397" spans="1:11" ht="15.75" customHeight="1">
      <c r="A397" s="34"/>
      <c r="B397" s="34"/>
      <c r="C397" s="35"/>
      <c r="D397" s="35"/>
      <c r="E397" s="35"/>
      <c r="F397" s="35"/>
      <c r="G397" s="36"/>
      <c r="H397" s="36"/>
      <c r="I397" s="35"/>
      <c r="J397" s="248"/>
      <c r="K397" s="248"/>
    </row>
    <row r="398" spans="1:11" ht="15.75" customHeight="1">
      <c r="A398" s="34"/>
      <c r="B398" s="34"/>
      <c r="C398" s="35"/>
      <c r="D398" s="35"/>
      <c r="E398" s="35"/>
      <c r="F398" s="35"/>
      <c r="G398" s="36"/>
      <c r="H398" s="36"/>
      <c r="I398" s="35"/>
      <c r="J398" s="248"/>
      <c r="K398" s="248"/>
    </row>
    <row r="399" spans="1:11" ht="15.75" customHeight="1">
      <c r="A399" s="34"/>
      <c r="B399" s="34"/>
      <c r="C399" s="35"/>
      <c r="D399" s="35"/>
      <c r="E399" s="35"/>
      <c r="F399" s="35"/>
      <c r="G399" s="36"/>
      <c r="H399" s="36"/>
      <c r="I399" s="35"/>
      <c r="J399" s="248"/>
      <c r="K399" s="248"/>
    </row>
    <row r="400" spans="1:11" ht="15.75" customHeight="1">
      <c r="A400" s="34"/>
      <c r="B400" s="34"/>
      <c r="C400" s="35"/>
      <c r="D400" s="35"/>
      <c r="E400" s="35"/>
      <c r="F400" s="35"/>
      <c r="G400" s="36"/>
      <c r="H400" s="36"/>
      <c r="I400" s="35"/>
      <c r="J400" s="248"/>
      <c r="K400" s="248"/>
    </row>
    <row r="401" spans="1:11" ht="15.75" customHeight="1">
      <c r="A401" s="34"/>
      <c r="B401" s="34"/>
      <c r="C401" s="35"/>
      <c r="D401" s="35"/>
      <c r="E401" s="35"/>
      <c r="F401" s="35"/>
      <c r="G401" s="36"/>
      <c r="H401" s="36"/>
      <c r="I401" s="35"/>
      <c r="J401" s="248"/>
      <c r="K401" s="248"/>
    </row>
    <row r="402" spans="1:11" ht="15.75" customHeight="1">
      <c r="A402" s="34"/>
      <c r="B402" s="34"/>
      <c r="C402" s="35"/>
      <c r="D402" s="35"/>
      <c r="E402" s="35"/>
      <c r="F402" s="35"/>
      <c r="G402" s="36"/>
      <c r="H402" s="36"/>
      <c r="I402" s="35"/>
      <c r="J402" s="248"/>
      <c r="K402" s="248"/>
    </row>
    <row r="403" spans="1:11" ht="15.75" customHeight="1">
      <c r="A403" s="34"/>
      <c r="B403" s="34"/>
      <c r="C403" s="35"/>
      <c r="D403" s="35"/>
      <c r="E403" s="35"/>
      <c r="F403" s="35"/>
      <c r="G403" s="36"/>
      <c r="H403" s="36"/>
      <c r="I403" s="35"/>
      <c r="J403" s="248"/>
      <c r="K403" s="248"/>
    </row>
    <row r="404" spans="1:11" ht="15.75" customHeight="1">
      <c r="A404" s="34"/>
      <c r="B404" s="34"/>
      <c r="C404" s="35"/>
      <c r="D404" s="35"/>
      <c r="E404" s="35"/>
      <c r="F404" s="35"/>
      <c r="G404" s="36"/>
      <c r="H404" s="36"/>
      <c r="I404" s="35"/>
      <c r="J404" s="248"/>
      <c r="K404" s="248"/>
    </row>
    <row r="405" spans="1:11" ht="15.75" customHeight="1">
      <c r="A405" s="34"/>
      <c r="B405" s="34"/>
      <c r="C405" s="35"/>
      <c r="D405" s="35"/>
      <c r="E405" s="35"/>
      <c r="F405" s="35"/>
      <c r="G405" s="36"/>
      <c r="H405" s="36"/>
      <c r="I405" s="35"/>
      <c r="J405" s="248"/>
      <c r="K405" s="248"/>
    </row>
    <row r="406" spans="1:11" ht="15.75" customHeight="1">
      <c r="A406" s="34"/>
      <c r="B406" s="34"/>
      <c r="C406" s="35"/>
      <c r="D406" s="35"/>
      <c r="E406" s="35"/>
      <c r="F406" s="35"/>
      <c r="G406" s="36"/>
      <c r="H406" s="36"/>
      <c r="I406" s="35"/>
      <c r="J406" s="248"/>
      <c r="K406" s="248"/>
    </row>
    <row r="407" spans="1:11" ht="15.75" customHeight="1">
      <c r="A407" s="34"/>
      <c r="B407" s="34"/>
      <c r="C407" s="35"/>
      <c r="D407" s="35"/>
      <c r="E407" s="35"/>
      <c r="F407" s="35"/>
      <c r="G407" s="36"/>
      <c r="H407" s="36"/>
      <c r="I407" s="35"/>
      <c r="J407" s="248"/>
      <c r="K407" s="248"/>
    </row>
    <row r="408" spans="1:11" ht="15.75" customHeight="1">
      <c r="A408" s="34"/>
      <c r="B408" s="34"/>
      <c r="C408" s="35"/>
      <c r="D408" s="35"/>
      <c r="E408" s="35"/>
      <c r="F408" s="35"/>
      <c r="G408" s="36"/>
      <c r="H408" s="36"/>
      <c r="I408" s="35"/>
      <c r="J408" s="248"/>
      <c r="K408" s="248"/>
    </row>
    <row r="409" spans="1:11" ht="15.75" customHeight="1">
      <c r="A409" s="34"/>
      <c r="B409" s="34"/>
      <c r="C409" s="35"/>
      <c r="D409" s="35"/>
      <c r="E409" s="35"/>
      <c r="F409" s="35"/>
      <c r="G409" s="36"/>
      <c r="H409" s="36"/>
      <c r="I409" s="35"/>
      <c r="J409" s="248"/>
      <c r="K409" s="248"/>
    </row>
    <row r="410" spans="1:11" ht="15.75" customHeight="1">
      <c r="A410" s="34"/>
      <c r="B410" s="34"/>
      <c r="C410" s="35"/>
      <c r="D410" s="35"/>
      <c r="E410" s="35"/>
      <c r="F410" s="35"/>
      <c r="G410" s="36"/>
      <c r="H410" s="36"/>
      <c r="I410" s="35"/>
      <c r="J410" s="248"/>
      <c r="K410" s="248"/>
    </row>
    <row r="411" spans="1:11" ht="15.75" customHeight="1">
      <c r="A411" s="34"/>
      <c r="B411" s="34"/>
      <c r="C411" s="35"/>
      <c r="D411" s="35"/>
      <c r="E411" s="35"/>
      <c r="F411" s="35"/>
      <c r="G411" s="36"/>
      <c r="H411" s="36"/>
      <c r="I411" s="35"/>
      <c r="J411" s="248"/>
      <c r="K411" s="248"/>
    </row>
    <row r="412" spans="1:11" ht="15.75" customHeight="1">
      <c r="A412" s="34"/>
      <c r="B412" s="34"/>
      <c r="C412" s="35"/>
      <c r="D412" s="35"/>
      <c r="E412" s="35"/>
      <c r="F412" s="35"/>
      <c r="G412" s="36"/>
      <c r="H412" s="36"/>
      <c r="I412" s="35"/>
      <c r="J412" s="248"/>
      <c r="K412" s="248"/>
    </row>
    <row r="413" spans="1:11" ht="15.75" customHeight="1">
      <c r="A413" s="34"/>
      <c r="B413" s="34"/>
      <c r="C413" s="35"/>
      <c r="D413" s="35"/>
      <c r="E413" s="35"/>
      <c r="F413" s="35"/>
      <c r="G413" s="36"/>
      <c r="H413" s="36"/>
      <c r="I413" s="35"/>
      <c r="J413" s="248"/>
      <c r="K413" s="248"/>
    </row>
    <row r="414" spans="1:11" ht="15.75" customHeight="1">
      <c r="A414" s="34"/>
      <c r="B414" s="34"/>
      <c r="C414" s="35"/>
      <c r="D414" s="35"/>
      <c r="E414" s="35"/>
      <c r="F414" s="35"/>
      <c r="G414" s="36"/>
      <c r="H414" s="36"/>
      <c r="I414" s="35"/>
      <c r="J414" s="248"/>
      <c r="K414" s="248"/>
    </row>
    <row r="415" spans="1:11" ht="15.75" customHeight="1">
      <c r="A415" s="34"/>
      <c r="B415" s="34"/>
      <c r="C415" s="35"/>
      <c r="D415" s="35"/>
      <c r="E415" s="35"/>
      <c r="F415" s="35"/>
      <c r="G415" s="36"/>
      <c r="H415" s="36"/>
      <c r="I415" s="35"/>
      <c r="J415" s="248"/>
      <c r="K415" s="248"/>
    </row>
    <row r="416" spans="1:11" ht="15.75" customHeight="1">
      <c r="A416" s="34"/>
      <c r="B416" s="34"/>
      <c r="C416" s="35"/>
      <c r="D416" s="35"/>
      <c r="E416" s="35"/>
      <c r="F416" s="35"/>
      <c r="G416" s="36"/>
      <c r="H416" s="36"/>
      <c r="I416" s="35"/>
      <c r="J416" s="248"/>
      <c r="K416" s="248"/>
    </row>
    <row r="417" spans="1:11" ht="15.75" customHeight="1">
      <c r="A417" s="34"/>
      <c r="B417" s="34"/>
      <c r="C417" s="35"/>
      <c r="D417" s="35"/>
      <c r="E417" s="35"/>
      <c r="F417" s="35"/>
      <c r="G417" s="36"/>
      <c r="H417" s="36"/>
      <c r="I417" s="35"/>
      <c r="J417" s="248"/>
      <c r="K417" s="248"/>
    </row>
    <row r="418" spans="1:11" ht="15.75" customHeight="1">
      <c r="A418" s="34"/>
      <c r="B418" s="34"/>
      <c r="C418" s="35"/>
      <c r="D418" s="35"/>
      <c r="E418" s="35"/>
      <c r="F418" s="35"/>
      <c r="G418" s="36"/>
      <c r="H418" s="36"/>
      <c r="I418" s="35"/>
      <c r="J418" s="248"/>
      <c r="K418" s="248"/>
    </row>
    <row r="419" spans="1:11" ht="15.75" customHeight="1">
      <c r="A419" s="34"/>
      <c r="B419" s="34"/>
      <c r="C419" s="35"/>
      <c r="D419" s="35"/>
      <c r="E419" s="35"/>
      <c r="F419" s="35"/>
      <c r="G419" s="36"/>
      <c r="H419" s="36"/>
      <c r="I419" s="35"/>
      <c r="J419" s="248"/>
      <c r="K419" s="248"/>
    </row>
    <row r="420" spans="1:11" ht="15.75" customHeight="1">
      <c r="A420" s="34"/>
      <c r="B420" s="34"/>
      <c r="C420" s="35"/>
      <c r="D420" s="35"/>
      <c r="E420" s="35"/>
      <c r="F420" s="35"/>
      <c r="G420" s="36"/>
      <c r="H420" s="36"/>
      <c r="I420" s="35"/>
      <c r="J420" s="248"/>
      <c r="K420" s="248"/>
    </row>
    <row r="421" spans="1:11" ht="15.75" customHeight="1">
      <c r="A421" s="34"/>
      <c r="B421" s="34"/>
      <c r="C421" s="35"/>
      <c r="D421" s="35"/>
      <c r="E421" s="35"/>
      <c r="F421" s="35"/>
      <c r="G421" s="36"/>
      <c r="H421" s="36"/>
      <c r="I421" s="35"/>
      <c r="J421" s="248"/>
      <c r="K421" s="248"/>
    </row>
    <row r="422" spans="1:11" ht="15.75" customHeight="1">
      <c r="A422" s="34"/>
      <c r="B422" s="34"/>
      <c r="C422" s="35"/>
      <c r="D422" s="35"/>
      <c r="E422" s="35"/>
      <c r="F422" s="35"/>
      <c r="G422" s="36"/>
      <c r="H422" s="36"/>
      <c r="I422" s="35"/>
      <c r="J422" s="248"/>
      <c r="K422" s="248"/>
    </row>
    <row r="423" spans="1:11" ht="15.75" customHeight="1">
      <c r="A423" s="34"/>
      <c r="B423" s="34"/>
      <c r="C423" s="35"/>
      <c r="D423" s="35"/>
      <c r="E423" s="35"/>
      <c r="F423" s="35"/>
      <c r="G423" s="36"/>
      <c r="H423" s="36"/>
      <c r="I423" s="35"/>
      <c r="J423" s="248"/>
      <c r="K423" s="248"/>
    </row>
    <row r="424" spans="1:11" ht="15.75" customHeight="1">
      <c r="A424" s="34"/>
      <c r="B424" s="34"/>
      <c r="C424" s="35"/>
      <c r="D424" s="35"/>
      <c r="E424" s="35"/>
      <c r="F424" s="35"/>
      <c r="G424" s="36"/>
      <c r="H424" s="36"/>
      <c r="I424" s="35"/>
      <c r="J424" s="248"/>
      <c r="K424" s="248"/>
    </row>
    <row r="425" spans="1:11" ht="15.75" customHeight="1">
      <c r="A425" s="34"/>
      <c r="B425" s="34"/>
      <c r="C425" s="35"/>
      <c r="D425" s="35"/>
      <c r="E425" s="35"/>
      <c r="F425" s="35"/>
      <c r="G425" s="36"/>
      <c r="H425" s="36"/>
      <c r="I425" s="35"/>
      <c r="J425" s="248"/>
      <c r="K425" s="248"/>
    </row>
    <row r="426" spans="1:11" ht="15.75" customHeight="1">
      <c r="A426" s="34"/>
      <c r="B426" s="34"/>
      <c r="C426" s="35"/>
      <c r="D426" s="35"/>
      <c r="E426" s="35"/>
      <c r="F426" s="35"/>
      <c r="G426" s="36"/>
      <c r="H426" s="36"/>
      <c r="I426" s="35"/>
      <c r="J426" s="248"/>
      <c r="K426" s="248"/>
    </row>
    <row r="427" spans="1:11" ht="15.75" customHeight="1">
      <c r="A427" s="34"/>
      <c r="B427" s="34"/>
      <c r="C427" s="35"/>
      <c r="D427" s="35"/>
      <c r="E427" s="35"/>
      <c r="F427" s="35"/>
      <c r="G427" s="36"/>
      <c r="H427" s="36"/>
      <c r="I427" s="35"/>
      <c r="J427" s="248"/>
      <c r="K427" s="248"/>
    </row>
    <row r="428" spans="1:11" ht="15.75" customHeight="1">
      <c r="A428" s="34"/>
      <c r="B428" s="34"/>
      <c r="C428" s="35"/>
      <c r="D428" s="35"/>
      <c r="E428" s="35"/>
      <c r="F428" s="35"/>
      <c r="G428" s="36"/>
      <c r="H428" s="36"/>
      <c r="I428" s="35"/>
      <c r="J428" s="248"/>
      <c r="K428" s="248"/>
    </row>
    <row r="429" spans="1:11" ht="15.75" customHeight="1">
      <c r="A429" s="34"/>
      <c r="B429" s="34"/>
      <c r="C429" s="35"/>
      <c r="D429" s="35"/>
      <c r="E429" s="35"/>
      <c r="F429" s="35"/>
      <c r="G429" s="36"/>
      <c r="H429" s="36"/>
      <c r="I429" s="35"/>
      <c r="J429" s="248"/>
      <c r="K429" s="248"/>
    </row>
    <row r="430" spans="1:11" ht="15.75" customHeight="1">
      <c r="A430" s="34"/>
      <c r="B430" s="34"/>
      <c r="C430" s="35"/>
      <c r="D430" s="35"/>
      <c r="E430" s="35"/>
      <c r="F430" s="35"/>
      <c r="G430" s="36"/>
      <c r="H430" s="36"/>
      <c r="I430" s="35"/>
      <c r="J430" s="248"/>
      <c r="K430" s="248"/>
    </row>
    <row r="431" spans="1:11" ht="15.75" customHeight="1">
      <c r="A431" s="34"/>
      <c r="B431" s="34"/>
      <c r="C431" s="35"/>
      <c r="D431" s="35"/>
      <c r="E431" s="35"/>
      <c r="F431" s="35"/>
      <c r="G431" s="36"/>
      <c r="H431" s="36"/>
      <c r="I431" s="35"/>
      <c r="J431" s="248"/>
      <c r="K431" s="248"/>
    </row>
    <row r="432" spans="1:11" ht="15.75" customHeight="1">
      <c r="A432" s="34"/>
      <c r="B432" s="34"/>
      <c r="C432" s="35"/>
      <c r="D432" s="35"/>
      <c r="E432" s="35"/>
      <c r="F432" s="35"/>
      <c r="G432" s="36"/>
      <c r="H432" s="36"/>
      <c r="I432" s="35"/>
      <c r="J432" s="248"/>
      <c r="K432" s="248"/>
    </row>
    <row r="433" spans="1:11" ht="15.75" customHeight="1">
      <c r="A433" s="34"/>
      <c r="B433" s="34"/>
      <c r="C433" s="35"/>
      <c r="D433" s="35"/>
      <c r="E433" s="35"/>
      <c r="F433" s="35"/>
      <c r="G433" s="36"/>
      <c r="H433" s="36"/>
      <c r="I433" s="35"/>
      <c r="J433" s="248"/>
      <c r="K433" s="248"/>
    </row>
    <row r="434" spans="1:11" ht="15.75" customHeight="1">
      <c r="A434" s="34"/>
      <c r="B434" s="34"/>
      <c r="C434" s="35"/>
      <c r="D434" s="35"/>
      <c r="E434" s="35"/>
      <c r="F434" s="35"/>
      <c r="G434" s="36"/>
      <c r="H434" s="36"/>
      <c r="I434" s="35"/>
      <c r="J434" s="248"/>
      <c r="K434" s="248"/>
    </row>
    <row r="435" spans="1:11" ht="15.75" customHeight="1">
      <c r="A435" s="34"/>
      <c r="B435" s="34"/>
      <c r="C435" s="35"/>
      <c r="D435" s="35"/>
      <c r="E435" s="35"/>
      <c r="F435" s="35"/>
      <c r="G435" s="36"/>
      <c r="H435" s="36"/>
      <c r="I435" s="35"/>
      <c r="J435" s="248"/>
      <c r="K435" s="248"/>
    </row>
    <row r="436" spans="1:11" ht="15.75" customHeight="1">
      <c r="A436" s="34"/>
      <c r="B436" s="34"/>
      <c r="C436" s="35"/>
      <c r="D436" s="35"/>
      <c r="E436" s="35"/>
      <c r="F436" s="35"/>
      <c r="G436" s="36"/>
      <c r="H436" s="36"/>
      <c r="I436" s="35"/>
      <c r="J436" s="248"/>
      <c r="K436" s="248"/>
    </row>
    <row r="437" spans="1:11" ht="15.75" customHeight="1">
      <c r="A437" s="34"/>
      <c r="B437" s="34"/>
      <c r="C437" s="35"/>
      <c r="D437" s="35"/>
      <c r="E437" s="35"/>
      <c r="F437" s="35"/>
      <c r="G437" s="36"/>
      <c r="H437" s="36"/>
      <c r="I437" s="35"/>
      <c r="J437" s="248"/>
      <c r="K437" s="248"/>
    </row>
    <row r="438" spans="1:11" ht="15.75" customHeight="1">
      <c r="A438" s="34"/>
      <c r="B438" s="34"/>
      <c r="C438" s="35"/>
      <c r="D438" s="35"/>
      <c r="E438" s="35"/>
      <c r="F438" s="35"/>
      <c r="G438" s="36"/>
      <c r="H438" s="36"/>
      <c r="I438" s="35"/>
      <c r="J438" s="248"/>
      <c r="K438" s="248"/>
    </row>
    <row r="439" spans="1:11" ht="15.75" customHeight="1">
      <c r="A439" s="34"/>
      <c r="B439" s="34"/>
      <c r="C439" s="35"/>
      <c r="D439" s="35"/>
      <c r="E439" s="35"/>
      <c r="F439" s="35"/>
      <c r="G439" s="36"/>
      <c r="H439" s="36"/>
      <c r="I439" s="35"/>
      <c r="J439" s="248"/>
      <c r="K439" s="248"/>
    </row>
    <row r="440" spans="1:11" ht="15.75" customHeight="1">
      <c r="A440" s="34"/>
      <c r="B440" s="34"/>
      <c r="C440" s="35"/>
      <c r="D440" s="35"/>
      <c r="E440" s="35"/>
      <c r="F440" s="35"/>
      <c r="G440" s="36"/>
      <c r="H440" s="36"/>
      <c r="I440" s="35"/>
      <c r="J440" s="248"/>
      <c r="K440" s="248"/>
    </row>
    <row r="441" spans="1:11" ht="15.75" customHeight="1">
      <c r="A441" s="34"/>
      <c r="B441" s="34"/>
      <c r="C441" s="35"/>
      <c r="D441" s="35"/>
      <c r="E441" s="35"/>
      <c r="F441" s="35"/>
      <c r="G441" s="36"/>
      <c r="H441" s="36"/>
      <c r="I441" s="35"/>
      <c r="J441" s="248"/>
      <c r="K441" s="248"/>
    </row>
    <row r="442" spans="1:11" ht="15.75" customHeight="1">
      <c r="A442" s="34"/>
      <c r="B442" s="34"/>
      <c r="C442" s="35"/>
      <c r="D442" s="35"/>
      <c r="E442" s="35"/>
      <c r="F442" s="35"/>
      <c r="G442" s="36"/>
      <c r="H442" s="36"/>
      <c r="I442" s="35"/>
      <c r="J442" s="248"/>
      <c r="K442" s="248"/>
    </row>
    <row r="443" spans="1:11" ht="15.75" customHeight="1">
      <c r="A443" s="34"/>
      <c r="B443" s="34"/>
      <c r="C443" s="35"/>
      <c r="D443" s="35"/>
      <c r="E443" s="35"/>
      <c r="F443" s="35"/>
      <c r="G443" s="36"/>
      <c r="H443" s="36"/>
      <c r="I443" s="35"/>
      <c r="J443" s="248"/>
      <c r="K443" s="248"/>
    </row>
    <row r="444" spans="1:11" ht="15.75" customHeight="1">
      <c r="A444" s="34"/>
      <c r="B444" s="34"/>
      <c r="C444" s="35"/>
      <c r="D444" s="35"/>
      <c r="E444" s="35"/>
      <c r="F444" s="35"/>
      <c r="G444" s="36"/>
      <c r="H444" s="36"/>
      <c r="I444" s="35"/>
      <c r="J444" s="248"/>
      <c r="K444" s="248"/>
    </row>
    <row r="445" spans="1:11" ht="15.75" customHeight="1">
      <c r="A445" s="34"/>
      <c r="B445" s="34"/>
      <c r="C445" s="35"/>
      <c r="D445" s="35"/>
      <c r="E445" s="35"/>
      <c r="F445" s="35"/>
      <c r="G445" s="36"/>
      <c r="H445" s="36"/>
      <c r="I445" s="35"/>
      <c r="J445" s="248"/>
      <c r="K445" s="248"/>
    </row>
    <row r="446" spans="1:11" ht="15.75" customHeight="1">
      <c r="A446" s="34"/>
      <c r="B446" s="34"/>
      <c r="C446" s="35"/>
      <c r="D446" s="35"/>
      <c r="E446" s="35"/>
      <c r="F446" s="35"/>
      <c r="G446" s="36"/>
      <c r="H446" s="36"/>
      <c r="I446" s="35"/>
      <c r="J446" s="248"/>
      <c r="K446" s="248"/>
    </row>
    <row r="447" spans="1:11" ht="15.75" customHeight="1">
      <c r="A447" s="34"/>
      <c r="B447" s="34"/>
      <c r="C447" s="35"/>
      <c r="D447" s="35"/>
      <c r="E447" s="35"/>
      <c r="F447" s="35"/>
      <c r="G447" s="36"/>
      <c r="H447" s="36"/>
      <c r="I447" s="35"/>
      <c r="J447" s="248"/>
      <c r="K447" s="248"/>
    </row>
    <row r="448" spans="1:11" ht="15.75" customHeight="1">
      <c r="A448" s="34"/>
      <c r="B448" s="34"/>
      <c r="C448" s="35"/>
      <c r="D448" s="35"/>
      <c r="E448" s="35"/>
      <c r="F448" s="35"/>
      <c r="G448" s="36"/>
      <c r="H448" s="36"/>
      <c r="I448" s="35"/>
      <c r="J448" s="248"/>
      <c r="K448" s="248"/>
    </row>
    <row r="449" spans="1:11" ht="15.75" customHeight="1">
      <c r="A449" s="34"/>
      <c r="B449" s="34"/>
      <c r="C449" s="35"/>
      <c r="D449" s="35"/>
      <c r="E449" s="35"/>
      <c r="F449" s="35"/>
      <c r="G449" s="36"/>
      <c r="H449" s="36"/>
      <c r="I449" s="35"/>
      <c r="J449" s="248"/>
      <c r="K449" s="248"/>
    </row>
    <row r="450" spans="1:11" ht="15.75" customHeight="1">
      <c r="A450" s="34"/>
      <c r="B450" s="34"/>
      <c r="C450" s="35"/>
      <c r="D450" s="35"/>
      <c r="E450" s="35"/>
      <c r="F450" s="35"/>
      <c r="G450" s="36"/>
      <c r="H450" s="36"/>
      <c r="I450" s="35"/>
      <c r="J450" s="248"/>
      <c r="K450" s="248"/>
    </row>
    <row r="451" spans="1:11" ht="15.75" customHeight="1">
      <c r="A451" s="34"/>
      <c r="B451" s="34"/>
      <c r="C451" s="35"/>
      <c r="D451" s="35"/>
      <c r="E451" s="35"/>
      <c r="F451" s="35"/>
      <c r="G451" s="36"/>
      <c r="H451" s="36"/>
      <c r="I451" s="35"/>
      <c r="J451" s="248"/>
      <c r="K451" s="248"/>
    </row>
    <row r="452" spans="1:11" ht="15.75" customHeight="1">
      <c r="A452" s="34"/>
      <c r="B452" s="34"/>
      <c r="C452" s="35"/>
      <c r="D452" s="35"/>
      <c r="E452" s="35"/>
      <c r="F452" s="35"/>
      <c r="G452" s="36"/>
      <c r="H452" s="36"/>
      <c r="I452" s="35"/>
      <c r="J452" s="248"/>
      <c r="K452" s="248"/>
    </row>
    <row r="453" spans="1:11" ht="15.75" customHeight="1">
      <c r="A453" s="34"/>
      <c r="B453" s="34"/>
      <c r="C453" s="35"/>
      <c r="D453" s="35"/>
      <c r="E453" s="35"/>
      <c r="F453" s="35"/>
      <c r="G453" s="36"/>
      <c r="H453" s="36"/>
      <c r="I453" s="35"/>
      <c r="J453" s="248"/>
      <c r="K453" s="248"/>
    </row>
    <row r="454" spans="1:11" ht="15.75" customHeight="1">
      <c r="A454" s="34"/>
      <c r="B454" s="34"/>
      <c r="C454" s="35"/>
      <c r="D454" s="35"/>
      <c r="E454" s="35"/>
      <c r="F454" s="35"/>
      <c r="G454" s="36"/>
      <c r="H454" s="36"/>
      <c r="I454" s="35"/>
      <c r="J454" s="248"/>
      <c r="K454" s="248"/>
    </row>
    <row r="455" spans="1:11" ht="15.75" customHeight="1">
      <c r="A455" s="34"/>
      <c r="B455" s="34"/>
      <c r="C455" s="35"/>
      <c r="D455" s="35"/>
      <c r="E455" s="35"/>
      <c r="F455" s="35"/>
      <c r="G455" s="36"/>
      <c r="H455" s="36"/>
      <c r="I455" s="35"/>
      <c r="J455" s="248"/>
      <c r="K455" s="248"/>
    </row>
    <row r="456" spans="1:11" ht="15.75" customHeight="1">
      <c r="A456" s="34"/>
      <c r="B456" s="34"/>
      <c r="C456" s="35"/>
      <c r="D456" s="35"/>
      <c r="E456" s="35"/>
      <c r="F456" s="35"/>
      <c r="G456" s="36"/>
      <c r="H456" s="36"/>
      <c r="I456" s="35"/>
      <c r="J456" s="248"/>
      <c r="K456" s="248"/>
    </row>
    <row r="457" spans="1:11" ht="15.75" customHeight="1">
      <c r="A457" s="34"/>
      <c r="B457" s="34"/>
      <c r="C457" s="35"/>
      <c r="D457" s="35"/>
      <c r="E457" s="35"/>
      <c r="F457" s="35"/>
      <c r="G457" s="36"/>
      <c r="H457" s="36"/>
      <c r="I457" s="35"/>
      <c r="J457" s="248"/>
      <c r="K457" s="248"/>
    </row>
    <row r="458" spans="1:11" ht="15.75" customHeight="1">
      <c r="A458" s="34"/>
      <c r="B458" s="34"/>
      <c r="C458" s="35"/>
      <c r="D458" s="35"/>
      <c r="E458" s="35"/>
      <c r="F458" s="35"/>
      <c r="G458" s="36"/>
      <c r="H458" s="36"/>
      <c r="I458" s="35"/>
      <c r="J458" s="248"/>
      <c r="K458" s="248"/>
    </row>
    <row r="459" spans="1:11" ht="15.75" customHeight="1">
      <c r="A459" s="34"/>
      <c r="B459" s="34"/>
      <c r="C459" s="35"/>
      <c r="D459" s="35"/>
      <c r="E459" s="35"/>
      <c r="F459" s="35"/>
      <c r="G459" s="36"/>
      <c r="H459" s="36"/>
      <c r="I459" s="35"/>
      <c r="J459" s="248"/>
      <c r="K459" s="248"/>
    </row>
    <row r="460" spans="1:11" ht="15.75" customHeight="1">
      <c r="A460" s="34"/>
      <c r="B460" s="34"/>
      <c r="C460" s="35"/>
      <c r="D460" s="35"/>
      <c r="E460" s="35"/>
      <c r="F460" s="35"/>
      <c r="G460" s="36"/>
      <c r="H460" s="36"/>
      <c r="I460" s="35"/>
      <c r="J460" s="248"/>
      <c r="K460" s="248"/>
    </row>
    <row r="461" spans="1:11" ht="15.75" customHeight="1">
      <c r="A461" s="34"/>
      <c r="B461" s="34"/>
      <c r="C461" s="35"/>
      <c r="D461" s="35"/>
      <c r="E461" s="35"/>
      <c r="F461" s="35"/>
      <c r="G461" s="36"/>
      <c r="H461" s="36"/>
      <c r="I461" s="35"/>
      <c r="J461" s="248"/>
      <c r="K461" s="248"/>
    </row>
    <row r="462" spans="1:11" ht="15.75" customHeight="1">
      <c r="A462" s="34"/>
      <c r="B462" s="34"/>
      <c r="C462" s="35"/>
      <c r="D462" s="35"/>
      <c r="E462" s="35"/>
      <c r="F462" s="35"/>
      <c r="G462" s="36"/>
      <c r="H462" s="36"/>
      <c r="I462" s="35"/>
      <c r="J462" s="248"/>
      <c r="K462" s="248"/>
    </row>
    <row r="463" spans="1:11" ht="15.75" customHeight="1">
      <c r="A463" s="34"/>
      <c r="B463" s="34"/>
      <c r="C463" s="35"/>
      <c r="D463" s="35"/>
      <c r="E463" s="35"/>
      <c r="F463" s="35"/>
      <c r="G463" s="36"/>
      <c r="H463" s="36"/>
      <c r="I463" s="35"/>
      <c r="J463" s="248"/>
      <c r="K463" s="248"/>
    </row>
    <row r="464" spans="1:11" ht="15.75" customHeight="1">
      <c r="A464" s="34"/>
      <c r="B464" s="34"/>
      <c r="C464" s="35"/>
      <c r="D464" s="35"/>
      <c r="E464" s="35"/>
      <c r="F464" s="35"/>
      <c r="G464" s="36"/>
      <c r="H464" s="36"/>
      <c r="I464" s="35"/>
      <c r="J464" s="248"/>
      <c r="K464" s="248"/>
    </row>
    <row r="465" spans="1:11" ht="15.75" customHeight="1">
      <c r="A465" s="34"/>
      <c r="B465" s="34"/>
      <c r="C465" s="35"/>
      <c r="D465" s="35"/>
      <c r="E465" s="35"/>
      <c r="F465" s="35"/>
      <c r="G465" s="36"/>
      <c r="H465" s="36"/>
      <c r="I465" s="35"/>
      <c r="J465" s="248"/>
      <c r="K465" s="248"/>
    </row>
    <row r="466" spans="1:11" ht="15.75" customHeight="1">
      <c r="A466" s="34"/>
      <c r="B466" s="34"/>
      <c r="C466" s="35"/>
      <c r="D466" s="35"/>
      <c r="E466" s="35"/>
      <c r="F466" s="35"/>
      <c r="G466" s="36"/>
      <c r="H466" s="36"/>
      <c r="I466" s="35"/>
      <c r="J466" s="248"/>
      <c r="K466" s="248"/>
    </row>
    <row r="467" spans="1:11" ht="15.75" customHeight="1">
      <c r="A467" s="34"/>
      <c r="B467" s="34"/>
      <c r="C467" s="35"/>
      <c r="D467" s="35"/>
      <c r="E467" s="35"/>
      <c r="F467" s="35"/>
      <c r="G467" s="36"/>
      <c r="H467" s="36"/>
      <c r="I467" s="35"/>
      <c r="J467" s="248"/>
      <c r="K467" s="248"/>
    </row>
    <row r="468" spans="1:11" ht="15.75" customHeight="1">
      <c r="A468" s="34"/>
      <c r="B468" s="34"/>
      <c r="C468" s="35"/>
      <c r="D468" s="35"/>
      <c r="E468" s="35"/>
      <c r="F468" s="35"/>
      <c r="G468" s="36"/>
      <c r="H468" s="36"/>
      <c r="I468" s="35"/>
      <c r="J468" s="248"/>
      <c r="K468" s="248"/>
    </row>
    <row r="469" spans="1:11" ht="15.75" customHeight="1">
      <c r="A469" s="34"/>
      <c r="B469" s="34"/>
      <c r="C469" s="35"/>
      <c r="D469" s="35"/>
      <c r="E469" s="35"/>
      <c r="F469" s="35"/>
      <c r="G469" s="36"/>
      <c r="H469" s="36"/>
      <c r="I469" s="35"/>
      <c r="J469" s="248"/>
      <c r="K469" s="248"/>
    </row>
    <row r="470" spans="1:11" ht="15.75" customHeight="1">
      <c r="A470" s="34"/>
      <c r="B470" s="34"/>
      <c r="C470" s="35"/>
      <c r="D470" s="35"/>
      <c r="E470" s="35"/>
      <c r="F470" s="35"/>
      <c r="G470" s="36"/>
      <c r="H470" s="36"/>
      <c r="I470" s="35"/>
      <c r="J470" s="248"/>
      <c r="K470" s="248"/>
    </row>
    <row r="471" spans="1:11" ht="15.75" customHeight="1">
      <c r="A471" s="34"/>
      <c r="B471" s="34"/>
      <c r="C471" s="35"/>
      <c r="D471" s="35"/>
      <c r="E471" s="35"/>
      <c r="F471" s="35"/>
      <c r="G471" s="36"/>
      <c r="H471" s="36"/>
      <c r="I471" s="35"/>
      <c r="J471" s="248"/>
      <c r="K471" s="248"/>
    </row>
    <row r="472" spans="1:11" ht="15.75" customHeight="1">
      <c r="A472" s="34"/>
      <c r="B472" s="34"/>
      <c r="C472" s="35"/>
      <c r="D472" s="35"/>
      <c r="E472" s="35"/>
      <c r="F472" s="35"/>
      <c r="G472" s="36"/>
      <c r="H472" s="36"/>
      <c r="I472" s="35"/>
      <c r="J472" s="248"/>
      <c r="K472" s="248"/>
    </row>
    <row r="473" spans="1:11" ht="15.75" customHeight="1">
      <c r="A473" s="34"/>
      <c r="B473" s="34"/>
      <c r="C473" s="35"/>
      <c r="D473" s="35"/>
      <c r="E473" s="35"/>
      <c r="F473" s="35"/>
      <c r="G473" s="36"/>
      <c r="H473" s="36"/>
      <c r="I473" s="35"/>
      <c r="J473" s="248"/>
      <c r="K473" s="248"/>
    </row>
    <row r="474" spans="1:11" ht="15.75" customHeight="1">
      <c r="A474" s="34"/>
      <c r="B474" s="34"/>
      <c r="C474" s="35"/>
      <c r="D474" s="35"/>
      <c r="E474" s="35"/>
      <c r="F474" s="35"/>
      <c r="G474" s="36"/>
      <c r="H474" s="36"/>
      <c r="I474" s="35"/>
      <c r="J474" s="248"/>
      <c r="K474" s="248"/>
    </row>
    <row r="475" spans="1:11" ht="15.75" customHeight="1">
      <c r="A475" s="34"/>
      <c r="B475" s="34"/>
      <c r="C475" s="35"/>
      <c r="D475" s="35"/>
      <c r="E475" s="35"/>
      <c r="F475" s="35"/>
      <c r="G475" s="36"/>
      <c r="H475" s="36"/>
      <c r="I475" s="35"/>
      <c r="J475" s="248"/>
      <c r="K475" s="248"/>
    </row>
    <row r="476" spans="1:11" ht="15.75" customHeight="1">
      <c r="A476" s="34"/>
      <c r="B476" s="34"/>
      <c r="C476" s="35"/>
      <c r="D476" s="35"/>
      <c r="E476" s="35"/>
      <c r="F476" s="35"/>
      <c r="G476" s="36"/>
      <c r="H476" s="36"/>
      <c r="I476" s="35"/>
      <c r="J476" s="248"/>
      <c r="K476" s="248"/>
    </row>
    <row r="477" spans="1:11" ht="15.75" customHeight="1">
      <c r="A477" s="34"/>
      <c r="B477" s="34"/>
      <c r="C477" s="35"/>
      <c r="D477" s="35"/>
      <c r="E477" s="35"/>
      <c r="F477" s="35"/>
      <c r="G477" s="36"/>
      <c r="H477" s="36"/>
      <c r="I477" s="35"/>
      <c r="J477" s="248"/>
      <c r="K477" s="248"/>
    </row>
    <row r="478" spans="1:11" ht="15.75" customHeight="1">
      <c r="A478" s="34"/>
      <c r="B478" s="34"/>
      <c r="C478" s="35"/>
      <c r="D478" s="35"/>
      <c r="E478" s="35"/>
      <c r="F478" s="35"/>
      <c r="G478" s="36"/>
      <c r="H478" s="36"/>
      <c r="I478" s="35"/>
      <c r="J478" s="248"/>
      <c r="K478" s="248"/>
    </row>
    <row r="479" spans="1:11" ht="15.75" customHeight="1">
      <c r="A479" s="34"/>
      <c r="B479" s="34"/>
      <c r="C479" s="35"/>
      <c r="D479" s="35"/>
      <c r="E479" s="35"/>
      <c r="F479" s="35"/>
      <c r="G479" s="36"/>
      <c r="H479" s="36"/>
      <c r="I479" s="35"/>
      <c r="J479" s="248"/>
      <c r="K479" s="248"/>
    </row>
    <row r="480" spans="1:11" ht="15.75" customHeight="1">
      <c r="A480" s="34"/>
      <c r="B480" s="34"/>
      <c r="C480" s="35"/>
      <c r="D480" s="35"/>
      <c r="E480" s="35"/>
      <c r="F480" s="35"/>
      <c r="G480" s="36"/>
      <c r="H480" s="36"/>
      <c r="I480" s="35"/>
      <c r="J480" s="248"/>
      <c r="K480" s="248"/>
    </row>
    <row r="481" spans="1:11" ht="15.75" customHeight="1">
      <c r="A481" s="34"/>
      <c r="B481" s="34"/>
      <c r="C481" s="35"/>
      <c r="D481" s="35"/>
      <c r="E481" s="35"/>
      <c r="F481" s="35"/>
      <c r="G481" s="36"/>
      <c r="H481" s="36"/>
      <c r="I481" s="35"/>
      <c r="J481" s="248"/>
      <c r="K481" s="248"/>
    </row>
    <row r="482" spans="1:11" ht="15.75" customHeight="1">
      <c r="A482" s="34"/>
      <c r="B482" s="34"/>
      <c r="C482" s="35"/>
      <c r="D482" s="35"/>
      <c r="E482" s="35"/>
      <c r="F482" s="35"/>
      <c r="G482" s="36"/>
      <c r="H482" s="36"/>
      <c r="I482" s="35"/>
      <c r="J482" s="248"/>
      <c r="K482" s="248"/>
    </row>
    <row r="483" spans="1:11" ht="15.75" customHeight="1">
      <c r="A483" s="34"/>
      <c r="B483" s="34"/>
      <c r="C483" s="35"/>
      <c r="D483" s="35"/>
      <c r="E483" s="35"/>
      <c r="F483" s="35"/>
      <c r="G483" s="36"/>
      <c r="H483" s="36"/>
      <c r="I483" s="35"/>
      <c r="J483" s="248"/>
      <c r="K483" s="248"/>
    </row>
    <row r="484" spans="1:11" ht="15.75" customHeight="1">
      <c r="A484" s="34"/>
      <c r="B484" s="34"/>
      <c r="C484" s="35"/>
      <c r="D484" s="35"/>
      <c r="E484" s="35"/>
      <c r="F484" s="35"/>
      <c r="G484" s="36"/>
      <c r="H484" s="36"/>
      <c r="I484" s="35"/>
      <c r="J484" s="248"/>
      <c r="K484" s="248"/>
    </row>
    <row r="485" spans="1:11" ht="15.75" customHeight="1">
      <c r="A485" s="34"/>
      <c r="B485" s="34"/>
      <c r="C485" s="35"/>
      <c r="D485" s="35"/>
      <c r="E485" s="35"/>
      <c r="F485" s="35"/>
      <c r="G485" s="36"/>
      <c r="H485" s="36"/>
      <c r="I485" s="35"/>
      <c r="J485" s="248"/>
      <c r="K485" s="248"/>
    </row>
    <row r="486" spans="1:11" ht="15.75" customHeight="1">
      <c r="A486" s="34"/>
      <c r="B486" s="34"/>
      <c r="C486" s="35"/>
      <c r="D486" s="35"/>
      <c r="E486" s="35"/>
      <c r="F486" s="35"/>
      <c r="G486" s="36"/>
      <c r="H486" s="36"/>
      <c r="I486" s="35"/>
      <c r="J486" s="248"/>
      <c r="K486" s="248"/>
    </row>
    <row r="487" spans="1:11" ht="15.75" customHeight="1">
      <c r="A487" s="34"/>
      <c r="B487" s="34"/>
      <c r="C487" s="35"/>
      <c r="D487" s="35"/>
      <c r="E487" s="35"/>
      <c r="F487" s="35"/>
      <c r="G487" s="36"/>
      <c r="H487" s="36"/>
      <c r="I487" s="35"/>
      <c r="J487" s="248"/>
      <c r="K487" s="248"/>
    </row>
    <row r="488" spans="1:11" ht="15.75" customHeight="1">
      <c r="A488" s="34"/>
      <c r="B488" s="34"/>
      <c r="C488" s="35"/>
      <c r="D488" s="35"/>
      <c r="E488" s="35"/>
      <c r="F488" s="35"/>
      <c r="G488" s="36"/>
      <c r="H488" s="36"/>
      <c r="I488" s="35"/>
      <c r="J488" s="248"/>
      <c r="K488" s="248"/>
    </row>
    <row r="489" spans="1:11" ht="15.75" customHeight="1">
      <c r="A489" s="34"/>
      <c r="B489" s="34"/>
      <c r="C489" s="35"/>
      <c r="D489" s="35"/>
      <c r="E489" s="35"/>
      <c r="F489" s="35"/>
      <c r="G489" s="36"/>
      <c r="H489" s="36"/>
      <c r="I489" s="35"/>
      <c r="J489" s="248"/>
      <c r="K489" s="248"/>
    </row>
    <row r="490" spans="1:11" ht="15.75" customHeight="1">
      <c r="A490" s="34"/>
      <c r="B490" s="34"/>
      <c r="C490" s="35"/>
      <c r="D490" s="35"/>
      <c r="E490" s="35"/>
      <c r="F490" s="35"/>
      <c r="G490" s="36"/>
      <c r="H490" s="36"/>
      <c r="I490" s="35"/>
      <c r="J490" s="248"/>
      <c r="K490" s="248"/>
    </row>
    <row r="491" spans="1:11" ht="15.75" customHeight="1">
      <c r="A491" s="34"/>
      <c r="B491" s="34"/>
      <c r="C491" s="35"/>
      <c r="D491" s="35"/>
      <c r="E491" s="35"/>
      <c r="F491" s="35"/>
      <c r="G491" s="36"/>
      <c r="H491" s="36"/>
      <c r="I491" s="35"/>
      <c r="J491" s="248"/>
      <c r="K491" s="248"/>
    </row>
    <row r="492" spans="1:11" ht="15.75" customHeight="1">
      <c r="A492" s="34"/>
      <c r="B492" s="34"/>
      <c r="C492" s="35"/>
      <c r="D492" s="35"/>
      <c r="E492" s="35"/>
      <c r="F492" s="35"/>
      <c r="G492" s="36"/>
      <c r="H492" s="36"/>
      <c r="I492" s="35"/>
      <c r="J492" s="248"/>
      <c r="K492" s="248"/>
    </row>
    <row r="493" spans="1:11" ht="15.75" customHeight="1">
      <c r="A493" s="34"/>
      <c r="B493" s="34"/>
      <c r="C493" s="35"/>
      <c r="D493" s="35"/>
      <c r="E493" s="35"/>
      <c r="F493" s="35"/>
      <c r="G493" s="36"/>
      <c r="H493" s="36"/>
      <c r="I493" s="35"/>
      <c r="J493" s="248"/>
      <c r="K493" s="248"/>
    </row>
    <row r="494" spans="1:11" ht="15.75" customHeight="1">
      <c r="A494" s="34"/>
      <c r="B494" s="34"/>
      <c r="C494" s="35"/>
      <c r="D494" s="35"/>
      <c r="E494" s="35"/>
      <c r="F494" s="35"/>
      <c r="G494" s="36"/>
      <c r="H494" s="36"/>
      <c r="I494" s="35"/>
      <c r="J494" s="248"/>
      <c r="K494" s="248"/>
    </row>
    <row r="495" spans="1:11" ht="15.75" customHeight="1">
      <c r="A495" s="34"/>
      <c r="B495" s="34"/>
      <c r="C495" s="35"/>
      <c r="D495" s="35"/>
      <c r="E495" s="35"/>
      <c r="F495" s="35"/>
      <c r="G495" s="36"/>
      <c r="H495" s="36"/>
      <c r="I495" s="35"/>
      <c r="J495" s="248"/>
      <c r="K495" s="248"/>
    </row>
    <row r="496" spans="1:11" ht="15.75" customHeight="1">
      <c r="A496" s="34"/>
      <c r="B496" s="34"/>
      <c r="C496" s="35"/>
      <c r="D496" s="35"/>
      <c r="E496" s="35"/>
      <c r="F496" s="35"/>
      <c r="G496" s="36"/>
      <c r="H496" s="36"/>
      <c r="I496" s="35"/>
      <c r="J496" s="248"/>
      <c r="K496" s="248"/>
    </row>
    <row r="497" spans="1:11" ht="15.75" customHeight="1">
      <c r="A497" s="34"/>
      <c r="B497" s="34"/>
      <c r="C497" s="35"/>
      <c r="D497" s="35"/>
      <c r="E497" s="35"/>
      <c r="F497" s="35"/>
      <c r="G497" s="36"/>
      <c r="H497" s="36"/>
      <c r="I497" s="35"/>
      <c r="J497" s="248"/>
      <c r="K497" s="248"/>
    </row>
    <row r="498" spans="1:11" ht="15.75" customHeight="1">
      <c r="A498" s="34"/>
      <c r="B498" s="34"/>
      <c r="C498" s="35"/>
      <c r="D498" s="35"/>
      <c r="E498" s="35"/>
      <c r="F498" s="35"/>
      <c r="G498" s="36"/>
      <c r="H498" s="36"/>
      <c r="I498" s="35"/>
      <c r="J498" s="248"/>
      <c r="K498" s="248"/>
    </row>
    <row r="499" spans="1:11" ht="15.75" customHeight="1">
      <c r="A499" s="34"/>
      <c r="B499" s="34"/>
      <c r="C499" s="35"/>
      <c r="D499" s="35"/>
      <c r="E499" s="35"/>
      <c r="F499" s="35"/>
      <c r="G499" s="36"/>
      <c r="H499" s="36"/>
      <c r="I499" s="35"/>
      <c r="J499" s="248"/>
      <c r="K499" s="248"/>
    </row>
    <row r="500" spans="1:11" ht="15.75" customHeight="1">
      <c r="A500" s="34"/>
      <c r="B500" s="34"/>
      <c r="C500" s="35"/>
      <c r="D500" s="35"/>
      <c r="E500" s="35"/>
      <c r="F500" s="35"/>
      <c r="G500" s="36"/>
      <c r="H500" s="36"/>
      <c r="I500" s="35"/>
      <c r="J500" s="248"/>
      <c r="K500" s="248"/>
    </row>
    <row r="501" spans="1:11" ht="15.75" customHeight="1">
      <c r="A501" s="34"/>
      <c r="B501" s="34"/>
      <c r="C501" s="35"/>
      <c r="D501" s="35"/>
      <c r="E501" s="35"/>
      <c r="F501" s="35"/>
      <c r="G501" s="36"/>
      <c r="H501" s="36"/>
      <c r="I501" s="35"/>
      <c r="J501" s="248"/>
      <c r="K501" s="248"/>
    </row>
    <row r="502" spans="1:11" ht="15.75" customHeight="1">
      <c r="A502" s="34"/>
      <c r="B502" s="34"/>
      <c r="C502" s="35"/>
      <c r="D502" s="35"/>
      <c r="E502" s="35"/>
      <c r="F502" s="35"/>
      <c r="G502" s="36"/>
      <c r="H502" s="36"/>
      <c r="I502" s="35"/>
      <c r="J502" s="248"/>
      <c r="K502" s="248"/>
    </row>
    <row r="503" spans="1:11" ht="15.75" customHeight="1">
      <c r="A503" s="34"/>
      <c r="B503" s="34"/>
      <c r="C503" s="35"/>
      <c r="D503" s="35"/>
      <c r="E503" s="35"/>
      <c r="F503" s="35"/>
      <c r="G503" s="36"/>
      <c r="H503" s="36"/>
      <c r="I503" s="35"/>
      <c r="J503" s="248"/>
      <c r="K503" s="248"/>
    </row>
    <row r="504" spans="1:11" ht="15.75" customHeight="1">
      <c r="A504" s="34"/>
      <c r="B504" s="34"/>
      <c r="C504" s="35"/>
      <c r="D504" s="35"/>
      <c r="E504" s="35"/>
      <c r="F504" s="35"/>
      <c r="G504" s="36"/>
      <c r="H504" s="36"/>
      <c r="I504" s="35"/>
      <c r="J504" s="248"/>
      <c r="K504" s="248"/>
    </row>
    <row r="505" spans="1:11" ht="15.75" customHeight="1">
      <c r="A505" s="34"/>
      <c r="B505" s="34"/>
      <c r="C505" s="35"/>
      <c r="D505" s="35"/>
      <c r="E505" s="35"/>
      <c r="F505" s="35"/>
      <c r="G505" s="36"/>
      <c r="H505" s="36"/>
      <c r="I505" s="35"/>
      <c r="J505" s="248"/>
      <c r="K505" s="248"/>
    </row>
    <row r="506" spans="1:11" ht="15.75" customHeight="1">
      <c r="A506" s="34"/>
      <c r="B506" s="34"/>
      <c r="C506" s="35"/>
      <c r="D506" s="35"/>
      <c r="E506" s="35"/>
      <c r="F506" s="35"/>
      <c r="G506" s="36"/>
      <c r="H506" s="36"/>
      <c r="I506" s="35"/>
      <c r="J506" s="248"/>
      <c r="K506" s="248"/>
    </row>
    <row r="507" spans="1:11" ht="15.75" customHeight="1">
      <c r="A507" s="34"/>
      <c r="B507" s="34"/>
      <c r="C507" s="35"/>
      <c r="D507" s="35"/>
      <c r="E507" s="35"/>
      <c r="F507" s="35"/>
      <c r="G507" s="36"/>
      <c r="H507" s="36"/>
      <c r="I507" s="35"/>
      <c r="J507" s="248"/>
      <c r="K507" s="248"/>
    </row>
    <row r="508" spans="1:11" ht="15.75" customHeight="1">
      <c r="A508" s="34"/>
      <c r="B508" s="34"/>
      <c r="C508" s="35"/>
      <c r="D508" s="35"/>
      <c r="E508" s="35"/>
      <c r="F508" s="35"/>
      <c r="G508" s="36"/>
      <c r="H508" s="36"/>
      <c r="I508" s="35"/>
      <c r="J508" s="248"/>
      <c r="K508" s="248"/>
    </row>
    <row r="509" spans="1:11" ht="15.75" customHeight="1">
      <c r="A509" s="34"/>
      <c r="B509" s="34"/>
      <c r="C509" s="35"/>
      <c r="D509" s="35"/>
      <c r="E509" s="35"/>
      <c r="F509" s="35"/>
      <c r="G509" s="36"/>
      <c r="H509" s="36"/>
      <c r="I509" s="35"/>
      <c r="J509" s="248"/>
      <c r="K509" s="248"/>
    </row>
    <row r="510" spans="1:11" ht="15.75" customHeight="1">
      <c r="A510" s="34"/>
      <c r="B510" s="34"/>
      <c r="C510" s="35"/>
      <c r="D510" s="35"/>
      <c r="E510" s="35"/>
      <c r="F510" s="35"/>
      <c r="G510" s="36"/>
      <c r="H510" s="36"/>
      <c r="I510" s="35"/>
      <c r="J510" s="248"/>
      <c r="K510" s="248"/>
    </row>
    <row r="511" spans="1:11" ht="15.75" customHeight="1">
      <c r="A511" s="34"/>
      <c r="B511" s="34"/>
      <c r="C511" s="35"/>
      <c r="D511" s="35"/>
      <c r="E511" s="35"/>
      <c r="F511" s="35"/>
      <c r="G511" s="36"/>
      <c r="H511" s="36"/>
      <c r="I511" s="35"/>
      <c r="J511" s="248"/>
      <c r="K511" s="248"/>
    </row>
    <row r="512" spans="1:11" ht="15.75" customHeight="1">
      <c r="A512" s="34"/>
      <c r="B512" s="34"/>
      <c r="C512" s="35"/>
      <c r="D512" s="35"/>
      <c r="E512" s="35"/>
      <c r="F512" s="35"/>
      <c r="G512" s="36"/>
      <c r="H512" s="36"/>
      <c r="I512" s="35"/>
      <c r="J512" s="248"/>
      <c r="K512" s="248"/>
    </row>
    <row r="513" spans="1:11" ht="15.75" customHeight="1">
      <c r="A513" s="34"/>
      <c r="B513" s="34"/>
      <c r="C513" s="35"/>
      <c r="D513" s="35"/>
      <c r="E513" s="35"/>
      <c r="F513" s="35"/>
      <c r="G513" s="36"/>
      <c r="H513" s="36"/>
      <c r="I513" s="35"/>
      <c r="J513" s="248"/>
      <c r="K513" s="248"/>
    </row>
    <row r="514" spans="1:11" ht="15.75" customHeight="1">
      <c r="A514" s="34"/>
      <c r="B514" s="34"/>
      <c r="C514" s="35"/>
      <c r="D514" s="35"/>
      <c r="E514" s="35"/>
      <c r="F514" s="35"/>
      <c r="G514" s="36"/>
      <c r="H514" s="36"/>
      <c r="I514" s="35"/>
      <c r="J514" s="248"/>
      <c r="K514" s="248"/>
    </row>
    <row r="515" spans="1:11" ht="15.75" customHeight="1">
      <c r="A515" s="34"/>
      <c r="B515" s="34"/>
      <c r="C515" s="35"/>
      <c r="D515" s="35"/>
      <c r="E515" s="35"/>
      <c r="F515" s="35"/>
      <c r="G515" s="36"/>
      <c r="H515" s="36"/>
      <c r="I515" s="35"/>
      <c r="J515" s="248"/>
      <c r="K515" s="248"/>
    </row>
    <row r="516" spans="1:11" ht="15.75" customHeight="1">
      <c r="A516" s="34"/>
      <c r="B516" s="34"/>
      <c r="C516" s="35"/>
      <c r="D516" s="35"/>
      <c r="E516" s="35"/>
      <c r="F516" s="35"/>
      <c r="G516" s="36"/>
      <c r="H516" s="36"/>
      <c r="I516" s="35"/>
      <c r="J516" s="248"/>
      <c r="K516" s="248"/>
    </row>
    <row r="517" spans="1:11" ht="15.75" customHeight="1">
      <c r="A517" s="34"/>
      <c r="B517" s="34"/>
      <c r="C517" s="35"/>
      <c r="D517" s="35"/>
      <c r="E517" s="35"/>
      <c r="F517" s="35"/>
      <c r="G517" s="36"/>
      <c r="H517" s="36"/>
      <c r="I517" s="35"/>
      <c r="J517" s="248"/>
      <c r="K517" s="248"/>
    </row>
    <row r="518" spans="1:11" ht="15.75" customHeight="1">
      <c r="A518" s="34"/>
      <c r="B518" s="34"/>
      <c r="C518" s="35"/>
      <c r="D518" s="35"/>
      <c r="E518" s="35"/>
      <c r="F518" s="35"/>
      <c r="G518" s="36"/>
      <c r="H518" s="36"/>
      <c r="I518" s="35"/>
      <c r="J518" s="248"/>
      <c r="K518" s="248"/>
    </row>
    <row r="519" spans="1:11" ht="15.75" customHeight="1">
      <c r="A519" s="34"/>
      <c r="B519" s="34"/>
      <c r="C519" s="35"/>
      <c r="D519" s="35"/>
      <c r="E519" s="35"/>
      <c r="F519" s="35"/>
      <c r="G519" s="36"/>
      <c r="H519" s="36"/>
      <c r="I519" s="35"/>
      <c r="J519" s="248"/>
      <c r="K519" s="248"/>
    </row>
    <row r="520" spans="1:11" ht="15.75" customHeight="1">
      <c r="A520" s="34"/>
      <c r="B520" s="34"/>
      <c r="C520" s="35"/>
      <c r="D520" s="35"/>
      <c r="E520" s="35"/>
      <c r="F520" s="35"/>
      <c r="G520" s="36"/>
      <c r="H520" s="36"/>
      <c r="I520" s="35"/>
      <c r="J520" s="248"/>
      <c r="K520" s="248"/>
    </row>
    <row r="521" spans="1:11" ht="15.75" customHeight="1">
      <c r="A521" s="34"/>
      <c r="B521" s="34"/>
      <c r="C521" s="35"/>
      <c r="D521" s="35"/>
      <c r="E521" s="35"/>
      <c r="F521" s="35"/>
      <c r="G521" s="36"/>
      <c r="H521" s="36"/>
      <c r="I521" s="35"/>
      <c r="J521" s="248"/>
      <c r="K521" s="248"/>
    </row>
    <row r="522" spans="1:11" ht="15.75" customHeight="1">
      <c r="A522" s="34"/>
      <c r="B522" s="34"/>
      <c r="C522" s="35"/>
      <c r="D522" s="35"/>
      <c r="E522" s="35"/>
      <c r="F522" s="35"/>
      <c r="G522" s="36"/>
      <c r="H522" s="36"/>
      <c r="I522" s="35"/>
      <c r="J522" s="248"/>
      <c r="K522" s="248"/>
    </row>
    <row r="523" spans="1:11" ht="15.75" customHeight="1">
      <c r="A523" s="34"/>
      <c r="B523" s="34"/>
      <c r="C523" s="35"/>
      <c r="D523" s="35"/>
      <c r="E523" s="35"/>
      <c r="F523" s="35"/>
      <c r="G523" s="36"/>
      <c r="H523" s="36"/>
      <c r="I523" s="35"/>
      <c r="J523" s="248"/>
      <c r="K523" s="248"/>
    </row>
    <row r="524" spans="1:11" ht="15.75" customHeight="1">
      <c r="A524" s="34"/>
      <c r="B524" s="34"/>
      <c r="C524" s="35"/>
      <c r="D524" s="35"/>
      <c r="E524" s="35"/>
      <c r="F524" s="35"/>
      <c r="G524" s="36"/>
      <c r="H524" s="36"/>
      <c r="I524" s="35"/>
      <c r="J524" s="248"/>
      <c r="K524" s="248"/>
    </row>
    <row r="525" spans="1:11" ht="15.75" customHeight="1">
      <c r="A525" s="34"/>
      <c r="B525" s="34"/>
      <c r="C525" s="35"/>
      <c r="D525" s="35"/>
      <c r="E525" s="35"/>
      <c r="F525" s="35"/>
      <c r="G525" s="36"/>
      <c r="H525" s="36"/>
      <c r="I525" s="35"/>
      <c r="J525" s="248"/>
      <c r="K525" s="248"/>
    </row>
    <row r="526" spans="1:11" ht="15.75" customHeight="1">
      <c r="A526" s="34"/>
      <c r="B526" s="34"/>
      <c r="C526" s="35"/>
      <c r="D526" s="35"/>
      <c r="E526" s="35"/>
      <c r="F526" s="35"/>
      <c r="G526" s="36"/>
      <c r="H526" s="36"/>
      <c r="I526" s="35"/>
      <c r="J526" s="248"/>
      <c r="K526" s="248"/>
    </row>
    <row r="527" spans="1:11" ht="15.75" customHeight="1">
      <c r="A527" s="34"/>
      <c r="B527" s="34"/>
      <c r="C527" s="35"/>
      <c r="D527" s="35"/>
      <c r="E527" s="35"/>
      <c r="F527" s="35"/>
      <c r="G527" s="36"/>
      <c r="H527" s="36"/>
      <c r="I527" s="35"/>
      <c r="J527" s="248"/>
      <c r="K527" s="248"/>
    </row>
    <row r="528" spans="1:11" ht="15.75" customHeight="1">
      <c r="A528" s="34"/>
      <c r="B528" s="34"/>
      <c r="C528" s="35"/>
      <c r="D528" s="35"/>
      <c r="E528" s="35"/>
      <c r="F528" s="35"/>
      <c r="G528" s="36"/>
      <c r="H528" s="36"/>
      <c r="I528" s="35"/>
      <c r="J528" s="248"/>
      <c r="K528" s="248"/>
    </row>
    <row r="529" spans="1:11" ht="15.75" customHeight="1">
      <c r="A529" s="34"/>
      <c r="B529" s="34"/>
      <c r="C529" s="35"/>
      <c r="D529" s="35"/>
      <c r="E529" s="35"/>
      <c r="F529" s="35"/>
      <c r="G529" s="36"/>
      <c r="H529" s="36"/>
      <c r="I529" s="35"/>
      <c r="J529" s="248"/>
      <c r="K529" s="248"/>
    </row>
    <row r="530" spans="1:11" ht="15.75" customHeight="1">
      <c r="A530" s="34"/>
      <c r="B530" s="34"/>
      <c r="C530" s="35"/>
      <c r="D530" s="35"/>
      <c r="E530" s="35"/>
      <c r="F530" s="35"/>
      <c r="G530" s="36"/>
      <c r="H530" s="36"/>
      <c r="I530" s="35"/>
      <c r="J530" s="248"/>
      <c r="K530" s="248"/>
    </row>
    <row r="531" spans="1:11" ht="15.75" customHeight="1">
      <c r="A531" s="34"/>
      <c r="B531" s="34"/>
      <c r="C531" s="35"/>
      <c r="D531" s="35"/>
      <c r="E531" s="35"/>
      <c r="F531" s="35"/>
      <c r="G531" s="36"/>
      <c r="H531" s="36"/>
      <c r="I531" s="35"/>
      <c r="J531" s="248"/>
      <c r="K531" s="248"/>
    </row>
    <row r="532" spans="1:11" ht="15.75" customHeight="1">
      <c r="A532" s="34"/>
      <c r="B532" s="34"/>
      <c r="C532" s="35"/>
      <c r="D532" s="35"/>
      <c r="E532" s="35"/>
      <c r="F532" s="35"/>
      <c r="G532" s="36"/>
      <c r="H532" s="36"/>
      <c r="I532" s="35"/>
      <c r="J532" s="248"/>
      <c r="K532" s="248"/>
    </row>
    <row r="533" spans="1:11" ht="15.75" customHeight="1">
      <c r="A533" s="34"/>
      <c r="B533" s="34"/>
      <c r="C533" s="35"/>
      <c r="D533" s="35"/>
      <c r="E533" s="35"/>
      <c r="F533" s="35"/>
      <c r="G533" s="36"/>
      <c r="H533" s="36"/>
      <c r="I533" s="35"/>
      <c r="J533" s="248"/>
      <c r="K533" s="248"/>
    </row>
    <row r="534" spans="1:11" ht="15.75" customHeight="1">
      <c r="A534" s="34"/>
      <c r="B534" s="34"/>
      <c r="C534" s="35"/>
      <c r="D534" s="35"/>
      <c r="E534" s="35"/>
      <c r="F534" s="35"/>
      <c r="G534" s="36"/>
      <c r="H534" s="36"/>
      <c r="I534" s="35"/>
      <c r="J534" s="248"/>
      <c r="K534" s="248"/>
    </row>
    <row r="535" spans="1:11" ht="15.75" customHeight="1">
      <c r="A535" s="34"/>
      <c r="B535" s="34"/>
      <c r="C535" s="35"/>
      <c r="D535" s="35"/>
      <c r="E535" s="35"/>
      <c r="F535" s="35"/>
      <c r="G535" s="36"/>
      <c r="H535" s="36"/>
      <c r="I535" s="35"/>
      <c r="J535" s="248"/>
      <c r="K535" s="248"/>
    </row>
    <row r="536" spans="1:11" ht="15.75" customHeight="1">
      <c r="A536" s="34"/>
      <c r="B536" s="34"/>
      <c r="C536" s="35"/>
      <c r="D536" s="35"/>
      <c r="E536" s="35"/>
      <c r="F536" s="35"/>
      <c r="G536" s="36"/>
      <c r="H536" s="36"/>
      <c r="I536" s="35"/>
      <c r="J536" s="248"/>
      <c r="K536" s="248"/>
    </row>
    <row r="537" spans="1:11" ht="15.75" customHeight="1">
      <c r="A537" s="34"/>
      <c r="B537" s="34"/>
      <c r="C537" s="35"/>
      <c r="D537" s="35"/>
      <c r="E537" s="35"/>
      <c r="F537" s="35"/>
      <c r="G537" s="36"/>
      <c r="H537" s="36"/>
      <c r="I537" s="35"/>
      <c r="J537" s="248"/>
      <c r="K537" s="248"/>
    </row>
    <row r="538" spans="1:11" ht="15.75" customHeight="1">
      <c r="A538" s="34"/>
      <c r="B538" s="34"/>
      <c r="C538" s="35"/>
      <c r="D538" s="35"/>
      <c r="E538" s="35"/>
      <c r="F538" s="35"/>
      <c r="G538" s="36"/>
      <c r="H538" s="36"/>
      <c r="I538" s="35"/>
      <c r="J538" s="248"/>
      <c r="K538" s="248"/>
    </row>
    <row r="539" spans="1:11" ht="15.75" customHeight="1">
      <c r="A539" s="34"/>
      <c r="B539" s="34"/>
      <c r="C539" s="35"/>
      <c r="D539" s="35"/>
      <c r="E539" s="35"/>
      <c r="F539" s="35"/>
      <c r="G539" s="36"/>
      <c r="H539" s="36"/>
      <c r="I539" s="35"/>
      <c r="J539" s="248"/>
      <c r="K539" s="248"/>
    </row>
    <row r="540" spans="1:11" ht="15.75" customHeight="1">
      <c r="A540" s="34"/>
      <c r="B540" s="34"/>
      <c r="C540" s="35"/>
      <c r="D540" s="35"/>
      <c r="E540" s="35"/>
      <c r="F540" s="35"/>
      <c r="G540" s="36"/>
      <c r="H540" s="36"/>
      <c r="I540" s="35"/>
      <c r="J540" s="248"/>
      <c r="K540" s="248"/>
    </row>
    <row r="541" spans="1:11" ht="15.75" customHeight="1">
      <c r="A541" s="34"/>
      <c r="B541" s="34"/>
      <c r="C541" s="35"/>
      <c r="D541" s="35"/>
      <c r="E541" s="35"/>
      <c r="F541" s="35"/>
      <c r="G541" s="36"/>
      <c r="H541" s="36"/>
      <c r="I541" s="35"/>
      <c r="J541" s="248"/>
      <c r="K541" s="248"/>
    </row>
    <row r="542" spans="1:11" ht="15.75" customHeight="1">
      <c r="A542" s="34"/>
      <c r="B542" s="34"/>
      <c r="C542" s="35"/>
      <c r="D542" s="35"/>
      <c r="E542" s="35"/>
      <c r="F542" s="35"/>
      <c r="G542" s="36"/>
      <c r="H542" s="36"/>
      <c r="I542" s="35"/>
      <c r="J542" s="248"/>
      <c r="K542" s="248"/>
    </row>
    <row r="543" spans="1:11" ht="15.75" customHeight="1">
      <c r="A543" s="34"/>
      <c r="B543" s="34"/>
      <c r="C543" s="35"/>
      <c r="D543" s="35"/>
      <c r="E543" s="35"/>
      <c r="F543" s="35"/>
      <c r="G543" s="36"/>
      <c r="H543" s="36"/>
      <c r="I543" s="35"/>
      <c r="J543" s="248"/>
      <c r="K543" s="248"/>
    </row>
    <row r="544" spans="1:11" ht="15.75" customHeight="1">
      <c r="A544" s="34"/>
      <c r="B544" s="34"/>
      <c r="C544" s="35"/>
      <c r="D544" s="35"/>
      <c r="E544" s="35"/>
      <c r="F544" s="35"/>
      <c r="G544" s="36"/>
      <c r="H544" s="36"/>
      <c r="I544" s="35"/>
      <c r="J544" s="248"/>
      <c r="K544" s="248"/>
    </row>
    <row r="545" spans="1:11" ht="15.75" customHeight="1">
      <c r="A545" s="34"/>
      <c r="B545" s="34"/>
      <c r="C545" s="35"/>
      <c r="D545" s="35"/>
      <c r="E545" s="35"/>
      <c r="F545" s="35"/>
      <c r="G545" s="36"/>
      <c r="H545" s="36"/>
      <c r="I545" s="35"/>
      <c r="J545" s="248"/>
      <c r="K545" s="248"/>
    </row>
    <row r="546" spans="1:11" ht="15.75" customHeight="1">
      <c r="A546" s="34"/>
      <c r="B546" s="34"/>
      <c r="C546" s="35"/>
      <c r="D546" s="35"/>
      <c r="E546" s="35"/>
      <c r="F546" s="35"/>
      <c r="G546" s="36"/>
      <c r="H546" s="36"/>
      <c r="I546" s="35"/>
      <c r="J546" s="248"/>
      <c r="K546" s="248"/>
    </row>
    <row r="547" spans="1:11" ht="15.75" customHeight="1">
      <c r="A547" s="34"/>
      <c r="B547" s="34"/>
      <c r="C547" s="35"/>
      <c r="D547" s="35"/>
      <c r="E547" s="35"/>
      <c r="F547" s="35"/>
      <c r="G547" s="36"/>
      <c r="H547" s="36"/>
      <c r="I547" s="35"/>
      <c r="J547" s="248"/>
      <c r="K547" s="248"/>
    </row>
    <row r="548" spans="1:11" ht="15.75" customHeight="1">
      <c r="A548" s="34"/>
      <c r="B548" s="34"/>
      <c r="C548" s="35"/>
      <c r="D548" s="35"/>
      <c r="E548" s="35"/>
      <c r="F548" s="35"/>
      <c r="G548" s="36"/>
      <c r="H548" s="36"/>
      <c r="I548" s="35"/>
      <c r="J548" s="248"/>
      <c r="K548" s="248"/>
    </row>
    <row r="549" spans="1:11" ht="15.75" customHeight="1">
      <c r="A549" s="34"/>
      <c r="B549" s="34"/>
      <c r="C549" s="35"/>
      <c r="D549" s="35"/>
      <c r="E549" s="35"/>
      <c r="F549" s="35"/>
      <c r="G549" s="36"/>
      <c r="H549" s="36"/>
      <c r="I549" s="35"/>
      <c r="J549" s="248"/>
      <c r="K549" s="248"/>
    </row>
    <row r="550" spans="1:11" ht="15.75" customHeight="1">
      <c r="A550" s="34"/>
      <c r="B550" s="34"/>
      <c r="C550" s="35"/>
      <c r="D550" s="35"/>
      <c r="E550" s="35"/>
      <c r="F550" s="35"/>
      <c r="G550" s="36"/>
      <c r="H550" s="36"/>
      <c r="I550" s="35"/>
      <c r="J550" s="248"/>
      <c r="K550" s="248"/>
    </row>
    <row r="551" spans="1:11" ht="15.75" customHeight="1">
      <c r="A551" s="34"/>
      <c r="B551" s="34"/>
      <c r="C551" s="35"/>
      <c r="D551" s="35"/>
      <c r="E551" s="35"/>
      <c r="F551" s="35"/>
      <c r="G551" s="36"/>
      <c r="H551" s="36"/>
      <c r="I551" s="35"/>
      <c r="J551" s="248"/>
      <c r="K551" s="248"/>
    </row>
    <row r="552" spans="1:11" ht="15.75" customHeight="1">
      <c r="A552" s="34"/>
      <c r="B552" s="34"/>
      <c r="C552" s="35"/>
      <c r="D552" s="35"/>
      <c r="E552" s="35"/>
      <c r="F552" s="35"/>
      <c r="G552" s="36"/>
      <c r="H552" s="36"/>
      <c r="I552" s="35"/>
      <c r="J552" s="248"/>
      <c r="K552" s="248"/>
    </row>
    <row r="553" spans="1:11" ht="15.75" customHeight="1">
      <c r="A553" s="34"/>
      <c r="B553" s="34"/>
      <c r="C553" s="35"/>
      <c r="D553" s="35"/>
      <c r="E553" s="35"/>
      <c r="F553" s="35"/>
      <c r="G553" s="36"/>
      <c r="H553" s="36"/>
      <c r="I553" s="35"/>
      <c r="J553" s="248"/>
      <c r="K553" s="248"/>
    </row>
    <row r="554" spans="1:11" ht="15.75" customHeight="1">
      <c r="A554" s="34"/>
      <c r="B554" s="34"/>
      <c r="C554" s="35"/>
      <c r="D554" s="35"/>
      <c r="E554" s="35"/>
      <c r="F554" s="35"/>
      <c r="G554" s="36"/>
      <c r="H554" s="36"/>
      <c r="I554" s="35"/>
      <c r="J554" s="248"/>
      <c r="K554" s="248"/>
    </row>
    <row r="555" spans="1:11" ht="15.75" customHeight="1">
      <c r="A555" s="34"/>
      <c r="B555" s="34"/>
      <c r="C555" s="35"/>
      <c r="D555" s="35"/>
      <c r="E555" s="35"/>
      <c r="F555" s="35"/>
      <c r="G555" s="36"/>
      <c r="H555" s="36"/>
      <c r="I555" s="35"/>
      <c r="J555" s="248"/>
      <c r="K555" s="248"/>
    </row>
    <row r="556" spans="1:11" ht="15.75" customHeight="1">
      <c r="A556" s="34"/>
      <c r="B556" s="34"/>
      <c r="C556" s="35"/>
      <c r="D556" s="35"/>
      <c r="E556" s="35"/>
      <c r="F556" s="35"/>
      <c r="G556" s="36"/>
      <c r="H556" s="36"/>
      <c r="I556" s="35"/>
      <c r="J556" s="248"/>
      <c r="K556" s="248"/>
    </row>
    <row r="557" spans="1:11" ht="15.75" customHeight="1">
      <c r="A557" s="34"/>
      <c r="B557" s="34"/>
      <c r="C557" s="35"/>
      <c r="D557" s="35"/>
      <c r="E557" s="35"/>
      <c r="F557" s="35"/>
      <c r="G557" s="36"/>
      <c r="H557" s="36"/>
      <c r="I557" s="35"/>
      <c r="J557" s="248"/>
      <c r="K557" s="248"/>
    </row>
    <row r="558" spans="1:11" ht="15.75" customHeight="1">
      <c r="A558" s="34"/>
      <c r="B558" s="34"/>
      <c r="C558" s="35"/>
      <c r="D558" s="35"/>
      <c r="E558" s="35"/>
      <c r="F558" s="35"/>
      <c r="G558" s="36"/>
      <c r="H558" s="36"/>
      <c r="I558" s="35"/>
      <c r="J558" s="248"/>
      <c r="K558" s="248"/>
    </row>
    <row r="559" spans="1:11" ht="15.75" customHeight="1">
      <c r="A559" s="34"/>
      <c r="B559" s="34"/>
      <c r="C559" s="35"/>
      <c r="D559" s="35"/>
      <c r="E559" s="35"/>
      <c r="F559" s="35"/>
      <c r="G559" s="36"/>
      <c r="H559" s="36"/>
      <c r="I559" s="35"/>
      <c r="J559" s="248"/>
      <c r="K559" s="248"/>
    </row>
    <row r="560" spans="1:11" ht="15.75" customHeight="1">
      <c r="A560" s="34"/>
      <c r="B560" s="34"/>
      <c r="C560" s="35"/>
      <c r="D560" s="35"/>
      <c r="E560" s="35"/>
      <c r="F560" s="35"/>
      <c r="G560" s="36"/>
      <c r="H560" s="36"/>
      <c r="I560" s="35"/>
      <c r="J560" s="248"/>
      <c r="K560" s="248"/>
    </row>
    <row r="561" spans="1:11" ht="15.75" customHeight="1">
      <c r="A561" s="34"/>
      <c r="B561" s="34"/>
      <c r="C561" s="35"/>
      <c r="D561" s="35"/>
      <c r="E561" s="35"/>
      <c r="F561" s="35"/>
      <c r="G561" s="36"/>
      <c r="H561" s="36"/>
      <c r="I561" s="35"/>
      <c r="J561" s="248"/>
      <c r="K561" s="248"/>
    </row>
    <row r="562" spans="1:11" ht="15.75" customHeight="1">
      <c r="A562" s="34"/>
      <c r="B562" s="34"/>
      <c r="C562" s="35"/>
      <c r="D562" s="35"/>
      <c r="E562" s="35"/>
      <c r="F562" s="35"/>
      <c r="G562" s="36"/>
      <c r="H562" s="36"/>
      <c r="I562" s="35"/>
      <c r="J562" s="248"/>
      <c r="K562" s="248"/>
    </row>
    <row r="563" spans="1:11" ht="15.75" customHeight="1">
      <c r="A563" s="34"/>
      <c r="B563" s="34"/>
      <c r="C563" s="35"/>
      <c r="D563" s="35"/>
      <c r="E563" s="35"/>
      <c r="F563" s="35"/>
      <c r="G563" s="36"/>
      <c r="H563" s="36"/>
      <c r="I563" s="35"/>
      <c r="J563" s="248"/>
      <c r="K563" s="248"/>
    </row>
    <row r="564" spans="1:11" ht="15.75" customHeight="1">
      <c r="A564" s="34"/>
      <c r="B564" s="34"/>
      <c r="C564" s="35"/>
      <c r="D564" s="35"/>
      <c r="E564" s="35"/>
      <c r="F564" s="35"/>
      <c r="G564" s="36"/>
      <c r="H564" s="36"/>
      <c r="I564" s="35"/>
      <c r="J564" s="248"/>
      <c r="K564" s="248"/>
    </row>
    <row r="565" spans="1:11" ht="15.75" customHeight="1">
      <c r="A565" s="34"/>
      <c r="B565" s="34"/>
      <c r="C565" s="35"/>
      <c r="D565" s="35"/>
      <c r="E565" s="35"/>
      <c r="F565" s="35"/>
      <c r="G565" s="36"/>
      <c r="H565" s="36"/>
      <c r="I565" s="35"/>
      <c r="J565" s="248"/>
      <c r="K565" s="248"/>
    </row>
    <row r="566" spans="1:11" ht="15.75" customHeight="1">
      <c r="A566" s="34"/>
      <c r="B566" s="34"/>
      <c r="C566" s="35"/>
      <c r="D566" s="35"/>
      <c r="E566" s="35"/>
      <c r="F566" s="35"/>
      <c r="G566" s="36"/>
      <c r="H566" s="36"/>
      <c r="I566" s="35"/>
      <c r="J566" s="248"/>
      <c r="K566" s="248"/>
    </row>
    <row r="567" spans="1:11" ht="15.75" customHeight="1">
      <c r="A567" s="34"/>
      <c r="B567" s="34"/>
      <c r="C567" s="35"/>
      <c r="D567" s="35"/>
      <c r="E567" s="35"/>
      <c r="F567" s="35"/>
      <c r="G567" s="36"/>
      <c r="H567" s="36"/>
      <c r="I567" s="35"/>
      <c r="J567" s="248"/>
      <c r="K567" s="248"/>
    </row>
    <row r="568" spans="1:11" ht="15.75" customHeight="1">
      <c r="A568" s="34"/>
      <c r="B568" s="34"/>
      <c r="C568" s="35"/>
      <c r="D568" s="35"/>
      <c r="E568" s="35"/>
      <c r="F568" s="35"/>
      <c r="G568" s="36"/>
      <c r="H568" s="36"/>
      <c r="I568" s="35"/>
      <c r="J568" s="248"/>
      <c r="K568" s="248"/>
    </row>
    <row r="569" spans="1:11" ht="15.75" customHeight="1">
      <c r="A569" s="34"/>
      <c r="B569" s="34"/>
      <c r="C569" s="35"/>
      <c r="D569" s="35"/>
      <c r="E569" s="35"/>
      <c r="F569" s="35"/>
      <c r="G569" s="36"/>
      <c r="H569" s="36"/>
      <c r="I569" s="35"/>
      <c r="J569" s="248"/>
      <c r="K569" s="248"/>
    </row>
    <row r="570" spans="1:11" ht="15.75" customHeight="1">
      <c r="A570" s="34"/>
      <c r="B570" s="34"/>
      <c r="C570" s="35"/>
      <c r="D570" s="35"/>
      <c r="E570" s="35"/>
      <c r="F570" s="35"/>
      <c r="G570" s="36"/>
      <c r="H570" s="36"/>
      <c r="I570" s="35"/>
      <c r="J570" s="248"/>
      <c r="K570" s="248"/>
    </row>
    <row r="571" spans="1:11" ht="15.75" customHeight="1">
      <c r="A571" s="34"/>
      <c r="B571" s="34"/>
      <c r="C571" s="35"/>
      <c r="D571" s="35"/>
      <c r="E571" s="35"/>
      <c r="F571" s="35"/>
      <c r="G571" s="36"/>
      <c r="H571" s="36"/>
      <c r="I571" s="35"/>
      <c r="J571" s="248"/>
      <c r="K571" s="248"/>
    </row>
    <row r="572" spans="1:11" ht="15.75" customHeight="1">
      <c r="A572" s="34"/>
      <c r="B572" s="34"/>
      <c r="C572" s="35"/>
      <c r="D572" s="35"/>
      <c r="E572" s="35"/>
      <c r="F572" s="35"/>
      <c r="G572" s="36"/>
      <c r="H572" s="36"/>
      <c r="I572" s="35"/>
      <c r="J572" s="248"/>
      <c r="K572" s="248"/>
    </row>
    <row r="573" spans="1:11" ht="15.75" customHeight="1">
      <c r="A573" s="34"/>
      <c r="B573" s="34"/>
      <c r="C573" s="35"/>
      <c r="D573" s="35"/>
      <c r="E573" s="35"/>
      <c r="F573" s="35"/>
      <c r="G573" s="36"/>
      <c r="H573" s="36"/>
      <c r="I573" s="35"/>
      <c r="J573" s="248"/>
      <c r="K573" s="248"/>
    </row>
    <row r="574" spans="1:11" ht="15.75" customHeight="1">
      <c r="A574" s="34"/>
      <c r="B574" s="34"/>
      <c r="C574" s="35"/>
      <c r="D574" s="35"/>
      <c r="E574" s="35"/>
      <c r="F574" s="35"/>
      <c r="G574" s="36"/>
      <c r="H574" s="36"/>
      <c r="I574" s="35"/>
      <c r="J574" s="248"/>
      <c r="K574" s="248"/>
    </row>
    <row r="575" spans="1:11" ht="15.75" customHeight="1">
      <c r="A575" s="34"/>
      <c r="B575" s="34"/>
      <c r="C575" s="35"/>
      <c r="D575" s="35"/>
      <c r="E575" s="35"/>
      <c r="F575" s="35"/>
      <c r="G575" s="36"/>
      <c r="H575" s="36"/>
      <c r="I575" s="35"/>
      <c r="J575" s="248"/>
      <c r="K575" s="248"/>
    </row>
    <row r="576" spans="1:11" ht="15.75" customHeight="1">
      <c r="A576" s="34"/>
      <c r="B576" s="34"/>
      <c r="C576" s="35"/>
      <c r="D576" s="35"/>
      <c r="E576" s="35"/>
      <c r="F576" s="35"/>
      <c r="G576" s="36"/>
      <c r="H576" s="36"/>
      <c r="I576" s="35"/>
      <c r="J576" s="248"/>
      <c r="K576" s="248"/>
    </row>
    <row r="577" spans="1:11" ht="15.75" customHeight="1">
      <c r="A577" s="34"/>
      <c r="B577" s="34"/>
      <c r="C577" s="35"/>
      <c r="D577" s="35"/>
      <c r="E577" s="35"/>
      <c r="F577" s="35"/>
      <c r="G577" s="36"/>
      <c r="H577" s="36"/>
      <c r="I577" s="35"/>
      <c r="J577" s="248"/>
      <c r="K577" s="248"/>
    </row>
    <row r="578" spans="1:11" ht="15.75" customHeight="1">
      <c r="A578" s="34"/>
      <c r="B578" s="34"/>
      <c r="C578" s="35"/>
      <c r="D578" s="35"/>
      <c r="E578" s="35"/>
      <c r="F578" s="35"/>
      <c r="G578" s="36"/>
      <c r="H578" s="36"/>
      <c r="I578" s="35"/>
      <c r="J578" s="248"/>
      <c r="K578" s="248"/>
    </row>
    <row r="579" spans="1:11" ht="15.75" customHeight="1">
      <c r="A579" s="34"/>
      <c r="B579" s="34"/>
      <c r="C579" s="35"/>
      <c r="D579" s="35"/>
      <c r="E579" s="35"/>
      <c r="F579" s="35"/>
      <c r="G579" s="36"/>
      <c r="H579" s="36"/>
      <c r="I579" s="35"/>
      <c r="J579" s="248"/>
      <c r="K579" s="248"/>
    </row>
    <row r="580" spans="1:11" ht="15.75" customHeight="1">
      <c r="A580" s="34"/>
      <c r="B580" s="34"/>
      <c r="C580" s="35"/>
      <c r="D580" s="35"/>
      <c r="E580" s="35"/>
      <c r="F580" s="35"/>
      <c r="G580" s="36"/>
      <c r="H580" s="36"/>
      <c r="I580" s="35"/>
      <c r="J580" s="248"/>
      <c r="K580" s="248"/>
    </row>
    <row r="581" spans="1:11" ht="15.75" customHeight="1">
      <c r="A581" s="34"/>
      <c r="B581" s="34"/>
      <c r="C581" s="35"/>
      <c r="D581" s="35"/>
      <c r="E581" s="35"/>
      <c r="F581" s="35"/>
      <c r="G581" s="36"/>
      <c r="H581" s="36"/>
      <c r="I581" s="35"/>
      <c r="J581" s="248"/>
      <c r="K581" s="248"/>
    </row>
    <row r="582" spans="1:11" ht="15.75" customHeight="1">
      <c r="A582" s="34"/>
      <c r="B582" s="34"/>
      <c r="C582" s="35"/>
      <c r="D582" s="35"/>
      <c r="E582" s="35"/>
      <c r="F582" s="35"/>
      <c r="G582" s="36"/>
      <c r="H582" s="36"/>
      <c r="I582" s="35"/>
      <c r="J582" s="248"/>
      <c r="K582" s="248"/>
    </row>
    <row r="583" spans="1:11" ht="15.75" customHeight="1">
      <c r="A583" s="34"/>
      <c r="B583" s="34"/>
      <c r="C583" s="35"/>
      <c r="D583" s="35"/>
      <c r="E583" s="35"/>
      <c r="F583" s="35"/>
      <c r="G583" s="36"/>
      <c r="H583" s="36"/>
      <c r="I583" s="35"/>
      <c r="J583" s="248"/>
      <c r="K583" s="248"/>
    </row>
    <row r="584" spans="1:11" ht="15.75" customHeight="1">
      <c r="A584" s="34"/>
      <c r="B584" s="34"/>
      <c r="C584" s="35"/>
      <c r="D584" s="35"/>
      <c r="E584" s="35"/>
      <c r="F584" s="35"/>
      <c r="G584" s="36"/>
      <c r="H584" s="36"/>
      <c r="I584" s="35"/>
      <c r="J584" s="248"/>
      <c r="K584" s="248"/>
    </row>
    <row r="585" spans="1:11" ht="15.75" customHeight="1">
      <c r="A585" s="34"/>
      <c r="B585" s="34"/>
      <c r="C585" s="35"/>
      <c r="D585" s="35"/>
      <c r="E585" s="35"/>
      <c r="F585" s="35"/>
      <c r="G585" s="36"/>
      <c r="H585" s="36"/>
      <c r="I585" s="35"/>
      <c r="J585" s="248"/>
      <c r="K585" s="248"/>
    </row>
    <row r="586" spans="1:11" ht="15.75" customHeight="1">
      <c r="A586" s="34"/>
      <c r="B586" s="34"/>
      <c r="C586" s="35"/>
      <c r="D586" s="35"/>
      <c r="E586" s="35"/>
      <c r="F586" s="35"/>
      <c r="G586" s="36"/>
      <c r="H586" s="36"/>
      <c r="I586" s="35"/>
      <c r="J586" s="248"/>
      <c r="K586" s="248"/>
    </row>
    <row r="587" spans="1:11" ht="15.75" customHeight="1">
      <c r="A587" s="34"/>
      <c r="B587" s="34"/>
      <c r="C587" s="35"/>
      <c r="D587" s="35"/>
      <c r="E587" s="35"/>
      <c r="F587" s="35"/>
      <c r="G587" s="36"/>
      <c r="H587" s="36"/>
      <c r="I587" s="35"/>
      <c r="J587" s="248"/>
      <c r="K587" s="248"/>
    </row>
    <row r="588" spans="1:11" ht="15.75" customHeight="1">
      <c r="A588" s="34"/>
      <c r="B588" s="34"/>
      <c r="C588" s="35"/>
      <c r="D588" s="35"/>
      <c r="E588" s="35"/>
      <c r="F588" s="35"/>
      <c r="G588" s="36"/>
      <c r="H588" s="36"/>
      <c r="I588" s="35"/>
      <c r="J588" s="248"/>
      <c r="K588" s="248"/>
    </row>
    <row r="589" spans="1:11" ht="15.75" customHeight="1">
      <c r="A589" s="34"/>
      <c r="B589" s="34"/>
      <c r="C589" s="35"/>
      <c r="D589" s="35"/>
      <c r="E589" s="35"/>
      <c r="F589" s="35"/>
      <c r="G589" s="36"/>
      <c r="H589" s="36"/>
      <c r="I589" s="35"/>
      <c r="J589" s="248"/>
      <c r="K589" s="248"/>
    </row>
    <row r="590" spans="1:11" ht="15.75" customHeight="1">
      <c r="A590" s="34"/>
      <c r="B590" s="34"/>
      <c r="C590" s="35"/>
      <c r="D590" s="35"/>
      <c r="E590" s="35"/>
      <c r="F590" s="35"/>
      <c r="G590" s="36"/>
      <c r="H590" s="36"/>
      <c r="I590" s="35"/>
      <c r="J590" s="248"/>
      <c r="K590" s="248"/>
    </row>
    <row r="591" spans="1:11" ht="15.75" customHeight="1">
      <c r="A591" s="34"/>
      <c r="B591" s="34"/>
      <c r="C591" s="35"/>
      <c r="D591" s="35"/>
      <c r="E591" s="35"/>
      <c r="F591" s="35"/>
      <c r="G591" s="36"/>
      <c r="H591" s="36"/>
      <c r="I591" s="35"/>
      <c r="J591" s="248"/>
      <c r="K591" s="248"/>
    </row>
    <row r="592" spans="1:11" ht="15.75" customHeight="1">
      <c r="A592" s="34"/>
      <c r="B592" s="34"/>
      <c r="C592" s="35"/>
      <c r="D592" s="35"/>
      <c r="E592" s="35"/>
      <c r="F592" s="35"/>
      <c r="G592" s="36"/>
      <c r="H592" s="36"/>
      <c r="I592" s="35"/>
      <c r="J592" s="248"/>
      <c r="K592" s="248"/>
    </row>
    <row r="593" spans="1:11" ht="15.75" customHeight="1">
      <c r="A593" s="34"/>
      <c r="B593" s="34"/>
      <c r="C593" s="35"/>
      <c r="D593" s="35"/>
      <c r="E593" s="35"/>
      <c r="F593" s="35"/>
      <c r="G593" s="36"/>
      <c r="H593" s="36"/>
      <c r="I593" s="35"/>
      <c r="J593" s="248"/>
      <c r="K593" s="248"/>
    </row>
    <row r="594" spans="1:11" ht="15.75" customHeight="1">
      <c r="A594" s="34"/>
      <c r="B594" s="34"/>
      <c r="C594" s="35"/>
      <c r="D594" s="35"/>
      <c r="E594" s="35"/>
      <c r="F594" s="35"/>
      <c r="G594" s="36"/>
      <c r="H594" s="36"/>
      <c r="I594" s="35"/>
      <c r="J594" s="248"/>
      <c r="K594" s="248"/>
    </row>
    <row r="595" spans="1:11" ht="15.75" customHeight="1">
      <c r="A595" s="34"/>
      <c r="B595" s="34"/>
      <c r="C595" s="35"/>
      <c r="D595" s="35"/>
      <c r="E595" s="35"/>
      <c r="F595" s="35"/>
      <c r="G595" s="36"/>
      <c r="H595" s="36"/>
      <c r="I595" s="35"/>
      <c r="J595" s="248"/>
      <c r="K595" s="248"/>
    </row>
    <row r="596" spans="1:11" ht="15.75" customHeight="1">
      <c r="A596" s="34"/>
      <c r="B596" s="34"/>
      <c r="C596" s="35"/>
      <c r="D596" s="35"/>
      <c r="E596" s="35"/>
      <c r="F596" s="35"/>
      <c r="G596" s="36"/>
      <c r="H596" s="36"/>
      <c r="I596" s="35"/>
      <c r="J596" s="248"/>
      <c r="K596" s="248"/>
    </row>
    <row r="597" spans="1:11" ht="15.75" customHeight="1">
      <c r="A597" s="34"/>
      <c r="B597" s="34"/>
      <c r="C597" s="35"/>
      <c r="D597" s="35"/>
      <c r="E597" s="35"/>
      <c r="F597" s="35"/>
      <c r="G597" s="36"/>
      <c r="H597" s="36"/>
      <c r="I597" s="35"/>
      <c r="J597" s="248"/>
      <c r="K597" s="248"/>
    </row>
    <row r="598" spans="1:11" ht="15.75" customHeight="1">
      <c r="A598" s="34"/>
      <c r="B598" s="34"/>
      <c r="C598" s="35"/>
      <c r="D598" s="35"/>
      <c r="E598" s="35"/>
      <c r="F598" s="35"/>
      <c r="G598" s="36"/>
      <c r="H598" s="36"/>
      <c r="I598" s="35"/>
      <c r="J598" s="248"/>
      <c r="K598" s="248"/>
    </row>
    <row r="599" spans="1:11" ht="15.75" customHeight="1">
      <c r="A599" s="34"/>
      <c r="B599" s="34"/>
      <c r="C599" s="35"/>
      <c r="D599" s="35"/>
      <c r="E599" s="35"/>
      <c r="F599" s="35"/>
      <c r="G599" s="36"/>
      <c r="H599" s="36"/>
      <c r="I599" s="35"/>
      <c r="J599" s="248"/>
      <c r="K599" s="248"/>
    </row>
    <row r="600" spans="1:11" ht="15.75" customHeight="1">
      <c r="A600" s="34"/>
      <c r="B600" s="34"/>
      <c r="C600" s="35"/>
      <c r="D600" s="35"/>
      <c r="E600" s="35"/>
      <c r="F600" s="35"/>
      <c r="G600" s="36"/>
      <c r="H600" s="36"/>
      <c r="I600" s="35"/>
      <c r="J600" s="248"/>
      <c r="K600" s="248"/>
    </row>
    <row r="601" spans="1:11" ht="15.75" customHeight="1">
      <c r="A601" s="34"/>
      <c r="B601" s="34"/>
      <c r="C601" s="35"/>
      <c r="D601" s="35"/>
      <c r="E601" s="35"/>
      <c r="F601" s="35"/>
      <c r="G601" s="36"/>
      <c r="H601" s="36"/>
      <c r="I601" s="35"/>
      <c r="J601" s="248"/>
      <c r="K601" s="248"/>
    </row>
    <row r="602" spans="1:11" ht="15.75" customHeight="1">
      <c r="A602" s="34"/>
      <c r="B602" s="34"/>
      <c r="C602" s="35"/>
      <c r="D602" s="35"/>
      <c r="E602" s="35"/>
      <c r="F602" s="35"/>
      <c r="G602" s="36"/>
      <c r="H602" s="36"/>
      <c r="I602" s="35"/>
      <c r="J602" s="248"/>
      <c r="K602" s="248"/>
    </row>
    <row r="603" spans="1:11" ht="15.75" customHeight="1">
      <c r="A603" s="34"/>
      <c r="B603" s="34"/>
      <c r="C603" s="35"/>
      <c r="D603" s="35"/>
      <c r="E603" s="35"/>
      <c r="F603" s="35"/>
      <c r="G603" s="36"/>
      <c r="H603" s="36"/>
      <c r="I603" s="35"/>
      <c r="J603" s="248"/>
      <c r="K603" s="248"/>
    </row>
    <row r="604" spans="1:11" ht="15.75" customHeight="1">
      <c r="A604" s="34"/>
      <c r="B604" s="34"/>
      <c r="C604" s="35"/>
      <c r="D604" s="35"/>
      <c r="E604" s="35"/>
      <c r="F604" s="35"/>
      <c r="G604" s="36"/>
      <c r="H604" s="36"/>
      <c r="I604" s="35"/>
      <c r="J604" s="248"/>
      <c r="K604" s="248"/>
    </row>
    <row r="605" spans="1:11" ht="15.75" customHeight="1">
      <c r="A605" s="34"/>
      <c r="B605" s="34"/>
      <c r="C605" s="35"/>
      <c r="D605" s="35"/>
      <c r="E605" s="35"/>
      <c r="F605" s="35"/>
      <c r="G605" s="36"/>
      <c r="H605" s="36"/>
      <c r="I605" s="35"/>
      <c r="J605" s="248"/>
      <c r="K605" s="248"/>
    </row>
    <row r="606" spans="1:11" ht="15.75" customHeight="1">
      <c r="A606" s="34"/>
      <c r="B606" s="34"/>
      <c r="C606" s="35"/>
      <c r="D606" s="35"/>
      <c r="E606" s="35"/>
      <c r="F606" s="35"/>
      <c r="G606" s="36"/>
      <c r="H606" s="36"/>
      <c r="I606" s="35"/>
      <c r="J606" s="248"/>
      <c r="K606" s="248"/>
    </row>
    <row r="607" spans="1:11" ht="15.75" customHeight="1">
      <c r="A607" s="34"/>
      <c r="B607" s="34"/>
      <c r="C607" s="35"/>
      <c r="D607" s="35"/>
      <c r="E607" s="35"/>
      <c r="F607" s="35"/>
      <c r="G607" s="36"/>
      <c r="H607" s="36"/>
      <c r="I607" s="35"/>
      <c r="J607" s="248"/>
      <c r="K607" s="248"/>
    </row>
    <row r="608" spans="1:11" ht="15.75" customHeight="1">
      <c r="A608" s="34"/>
      <c r="B608" s="34"/>
      <c r="C608" s="35"/>
      <c r="D608" s="35"/>
      <c r="E608" s="35"/>
      <c r="F608" s="35"/>
      <c r="G608" s="36"/>
      <c r="H608" s="36"/>
      <c r="I608" s="35"/>
      <c r="J608" s="248"/>
      <c r="K608" s="248"/>
    </row>
    <row r="609" spans="1:11" ht="15.75" customHeight="1">
      <c r="A609" s="34"/>
      <c r="B609" s="34"/>
      <c r="C609" s="35"/>
      <c r="D609" s="35"/>
      <c r="E609" s="35"/>
      <c r="F609" s="35"/>
      <c r="G609" s="36"/>
      <c r="H609" s="36"/>
      <c r="I609" s="35"/>
      <c r="J609" s="248"/>
      <c r="K609" s="248"/>
    </row>
    <row r="610" spans="1:11" ht="15.75" customHeight="1">
      <c r="A610" s="34"/>
      <c r="B610" s="34"/>
      <c r="C610" s="35"/>
      <c r="D610" s="35"/>
      <c r="E610" s="35"/>
      <c r="F610" s="35"/>
      <c r="G610" s="36"/>
      <c r="H610" s="36"/>
      <c r="I610" s="35"/>
      <c r="J610" s="248"/>
      <c r="K610" s="248"/>
    </row>
    <row r="611" spans="1:11" ht="15.75" customHeight="1">
      <c r="A611" s="34"/>
      <c r="B611" s="34"/>
      <c r="C611" s="35"/>
      <c r="D611" s="35"/>
      <c r="E611" s="35"/>
      <c r="F611" s="35"/>
      <c r="G611" s="36"/>
      <c r="H611" s="36"/>
      <c r="I611" s="35"/>
      <c r="J611" s="248"/>
      <c r="K611" s="248"/>
    </row>
    <row r="612" spans="1:11" ht="15.75" customHeight="1">
      <c r="A612" s="34"/>
      <c r="B612" s="34"/>
      <c r="C612" s="35"/>
      <c r="D612" s="35"/>
      <c r="E612" s="35"/>
      <c r="F612" s="35"/>
      <c r="G612" s="36"/>
      <c r="H612" s="36"/>
      <c r="I612" s="35"/>
      <c r="J612" s="248"/>
      <c r="K612" s="248"/>
    </row>
    <row r="613" spans="1:11" ht="15.75" customHeight="1">
      <c r="A613" s="34"/>
      <c r="B613" s="34"/>
      <c r="C613" s="35"/>
      <c r="D613" s="35"/>
      <c r="E613" s="35"/>
      <c r="F613" s="35"/>
      <c r="G613" s="36"/>
      <c r="H613" s="36"/>
      <c r="I613" s="35"/>
      <c r="J613" s="248"/>
      <c r="K613" s="248"/>
    </row>
    <row r="614" spans="1:11" ht="15.75" customHeight="1">
      <c r="A614" s="34"/>
      <c r="B614" s="34"/>
      <c r="C614" s="35"/>
      <c r="D614" s="35"/>
      <c r="E614" s="35"/>
      <c r="F614" s="35"/>
      <c r="G614" s="36"/>
      <c r="H614" s="36"/>
      <c r="I614" s="35"/>
      <c r="J614" s="248"/>
      <c r="K614" s="248"/>
    </row>
    <row r="615" spans="1:11" ht="15.75" customHeight="1">
      <c r="A615" s="34"/>
      <c r="B615" s="34"/>
      <c r="C615" s="35"/>
      <c r="D615" s="35"/>
      <c r="E615" s="35"/>
      <c r="F615" s="35"/>
      <c r="G615" s="36"/>
      <c r="H615" s="36"/>
      <c r="I615" s="35"/>
      <c r="J615" s="248"/>
      <c r="K615" s="248"/>
    </row>
    <row r="616" spans="1:11" ht="15.75" customHeight="1">
      <c r="A616" s="34"/>
      <c r="B616" s="34"/>
      <c r="C616" s="35"/>
      <c r="D616" s="35"/>
      <c r="E616" s="35"/>
      <c r="F616" s="35"/>
      <c r="G616" s="36"/>
      <c r="H616" s="36"/>
      <c r="I616" s="35"/>
      <c r="J616" s="248"/>
      <c r="K616" s="248"/>
    </row>
    <row r="617" spans="1:11" ht="15.75" customHeight="1">
      <c r="A617" s="34"/>
      <c r="B617" s="34"/>
      <c r="C617" s="35"/>
      <c r="D617" s="35"/>
      <c r="E617" s="35"/>
      <c r="F617" s="35"/>
      <c r="G617" s="36"/>
      <c r="H617" s="36"/>
      <c r="I617" s="35"/>
      <c r="J617" s="248"/>
      <c r="K617" s="248"/>
    </row>
    <row r="618" spans="1:11" ht="15.75" customHeight="1">
      <c r="A618" s="34"/>
      <c r="B618" s="34"/>
      <c r="C618" s="35"/>
      <c r="D618" s="35"/>
      <c r="E618" s="35"/>
      <c r="F618" s="35"/>
      <c r="G618" s="36"/>
      <c r="H618" s="36"/>
      <c r="I618" s="35"/>
      <c r="J618" s="248"/>
      <c r="K618" s="248"/>
    </row>
    <row r="619" spans="1:11" ht="15.75" customHeight="1">
      <c r="A619" s="34"/>
      <c r="B619" s="34"/>
      <c r="C619" s="35"/>
      <c r="D619" s="35"/>
      <c r="E619" s="35"/>
      <c r="F619" s="35"/>
      <c r="G619" s="36"/>
      <c r="H619" s="36"/>
      <c r="I619" s="35"/>
      <c r="J619" s="248"/>
      <c r="K619" s="248"/>
    </row>
    <row r="620" spans="1:11" ht="15.75" customHeight="1">
      <c r="A620" s="34"/>
      <c r="B620" s="34"/>
      <c r="C620" s="35"/>
      <c r="D620" s="35"/>
      <c r="E620" s="35"/>
      <c r="F620" s="35"/>
      <c r="G620" s="36"/>
      <c r="H620" s="36"/>
      <c r="I620" s="35"/>
      <c r="J620" s="248"/>
      <c r="K620" s="248"/>
    </row>
    <row r="621" spans="1:11" ht="15.75" customHeight="1">
      <c r="A621" s="34"/>
      <c r="B621" s="34"/>
      <c r="C621" s="35"/>
      <c r="D621" s="35"/>
      <c r="E621" s="35"/>
      <c r="F621" s="35"/>
      <c r="G621" s="36"/>
      <c r="H621" s="36"/>
      <c r="I621" s="35"/>
      <c r="J621" s="248"/>
      <c r="K621" s="248"/>
    </row>
    <row r="622" spans="1:11" ht="15.75" customHeight="1">
      <c r="A622" s="34"/>
      <c r="B622" s="34"/>
      <c r="C622" s="35"/>
      <c r="D622" s="35"/>
      <c r="E622" s="35"/>
      <c r="F622" s="35"/>
      <c r="G622" s="36"/>
      <c r="H622" s="36"/>
      <c r="I622" s="35"/>
      <c r="J622" s="248"/>
      <c r="K622" s="248"/>
    </row>
    <row r="623" spans="1:11" ht="15.75" customHeight="1">
      <c r="A623" s="34"/>
      <c r="B623" s="34"/>
      <c r="C623" s="35"/>
      <c r="D623" s="35"/>
      <c r="E623" s="35"/>
      <c r="F623" s="35"/>
      <c r="G623" s="36"/>
      <c r="H623" s="36"/>
      <c r="I623" s="35"/>
      <c r="J623" s="248"/>
      <c r="K623" s="248"/>
    </row>
    <row r="624" spans="1:11" ht="15.75" customHeight="1">
      <c r="A624" s="34"/>
      <c r="B624" s="34"/>
      <c r="C624" s="35"/>
      <c r="D624" s="35"/>
      <c r="E624" s="35"/>
      <c r="F624" s="35"/>
      <c r="G624" s="36"/>
      <c r="H624" s="36"/>
      <c r="I624" s="35"/>
      <c r="J624" s="248"/>
      <c r="K624" s="248"/>
    </row>
    <row r="625" spans="1:11" ht="15.75" customHeight="1">
      <c r="A625" s="34"/>
      <c r="B625" s="34"/>
      <c r="C625" s="35"/>
      <c r="D625" s="35"/>
      <c r="E625" s="35"/>
      <c r="F625" s="35"/>
      <c r="G625" s="36"/>
      <c r="H625" s="36"/>
      <c r="I625" s="35"/>
      <c r="J625" s="248"/>
      <c r="K625" s="248"/>
    </row>
    <row r="626" spans="1:11" ht="15.75" customHeight="1">
      <c r="A626" s="34"/>
      <c r="B626" s="34"/>
      <c r="C626" s="35"/>
      <c r="D626" s="35"/>
      <c r="E626" s="35"/>
      <c r="F626" s="35"/>
      <c r="G626" s="36"/>
      <c r="H626" s="36"/>
      <c r="I626" s="35"/>
      <c r="J626" s="248"/>
      <c r="K626" s="248"/>
    </row>
    <row r="627" spans="1:11" ht="15.75" customHeight="1">
      <c r="A627" s="34"/>
      <c r="B627" s="34"/>
      <c r="C627" s="35"/>
      <c r="D627" s="35"/>
      <c r="E627" s="35"/>
      <c r="F627" s="35"/>
      <c r="G627" s="36"/>
      <c r="H627" s="36"/>
      <c r="I627" s="35"/>
      <c r="J627" s="248"/>
      <c r="K627" s="248"/>
    </row>
    <row r="628" spans="1:11" ht="15.75" customHeight="1">
      <c r="A628" s="34"/>
      <c r="B628" s="34"/>
      <c r="C628" s="35"/>
      <c r="D628" s="35"/>
      <c r="E628" s="35"/>
      <c r="F628" s="35"/>
      <c r="G628" s="36"/>
      <c r="H628" s="36"/>
      <c r="I628" s="35"/>
      <c r="J628" s="248"/>
      <c r="K628" s="248"/>
    </row>
    <row r="629" spans="1:11" ht="15.75" customHeight="1">
      <c r="A629" s="34"/>
      <c r="B629" s="34"/>
      <c r="C629" s="35"/>
      <c r="D629" s="35"/>
      <c r="E629" s="35"/>
      <c r="F629" s="35"/>
      <c r="G629" s="36"/>
      <c r="H629" s="36"/>
      <c r="I629" s="35"/>
      <c r="J629" s="248"/>
      <c r="K629" s="248"/>
    </row>
    <row r="630" spans="1:11" ht="15.75" customHeight="1">
      <c r="A630" s="34"/>
      <c r="B630" s="34"/>
      <c r="C630" s="35"/>
      <c r="D630" s="35"/>
      <c r="E630" s="35"/>
      <c r="F630" s="35"/>
      <c r="G630" s="36"/>
      <c r="H630" s="36"/>
      <c r="I630" s="35"/>
      <c r="J630" s="248"/>
      <c r="K630" s="248"/>
    </row>
    <row r="631" spans="1:11" ht="15.75" customHeight="1">
      <c r="A631" s="34"/>
      <c r="B631" s="34"/>
      <c r="C631" s="35"/>
      <c r="D631" s="35"/>
      <c r="E631" s="35"/>
      <c r="F631" s="35"/>
      <c r="G631" s="36"/>
      <c r="H631" s="36"/>
      <c r="I631" s="35"/>
      <c r="J631" s="248"/>
      <c r="K631" s="248"/>
    </row>
    <row r="632" spans="1:11" ht="15.75" customHeight="1">
      <c r="A632" s="34"/>
      <c r="B632" s="34"/>
      <c r="C632" s="35"/>
      <c r="D632" s="35"/>
      <c r="E632" s="35"/>
      <c r="F632" s="35"/>
      <c r="G632" s="36"/>
      <c r="H632" s="36"/>
      <c r="I632" s="35"/>
      <c r="J632" s="248"/>
      <c r="K632" s="248"/>
    </row>
    <row r="633" spans="1:11" ht="15.75" customHeight="1">
      <c r="A633" s="34"/>
      <c r="B633" s="34"/>
      <c r="C633" s="35"/>
      <c r="D633" s="35"/>
      <c r="E633" s="35"/>
      <c r="F633" s="35"/>
      <c r="G633" s="36"/>
      <c r="H633" s="36"/>
      <c r="I633" s="35"/>
      <c r="J633" s="248"/>
      <c r="K633" s="248"/>
    </row>
    <row r="634" spans="1:11" ht="15.75" customHeight="1">
      <c r="A634" s="34"/>
      <c r="B634" s="34"/>
      <c r="C634" s="35"/>
      <c r="D634" s="35"/>
      <c r="E634" s="35"/>
      <c r="F634" s="35"/>
      <c r="G634" s="36"/>
      <c r="H634" s="36"/>
      <c r="I634" s="35"/>
      <c r="J634" s="248"/>
      <c r="K634" s="248"/>
    </row>
    <row r="635" spans="1:11" ht="15.75" customHeight="1">
      <c r="A635" s="34"/>
      <c r="B635" s="34"/>
      <c r="C635" s="35"/>
      <c r="D635" s="35"/>
      <c r="E635" s="35"/>
      <c r="F635" s="35"/>
      <c r="G635" s="36"/>
      <c r="H635" s="36"/>
      <c r="I635" s="35"/>
      <c r="J635" s="248"/>
      <c r="K635" s="248"/>
    </row>
    <row r="636" spans="1:11" ht="15.75" customHeight="1">
      <c r="A636" s="34"/>
      <c r="B636" s="34"/>
      <c r="C636" s="35"/>
      <c r="D636" s="35"/>
      <c r="E636" s="35"/>
      <c r="F636" s="35"/>
      <c r="G636" s="36"/>
      <c r="H636" s="36"/>
      <c r="I636" s="35"/>
      <c r="J636" s="248"/>
      <c r="K636" s="248"/>
    </row>
    <row r="637" spans="1:11" ht="15.75" customHeight="1">
      <c r="A637" s="34"/>
      <c r="B637" s="34"/>
      <c r="C637" s="35"/>
      <c r="D637" s="35"/>
      <c r="E637" s="35"/>
      <c r="F637" s="35"/>
      <c r="G637" s="36"/>
      <c r="H637" s="36"/>
      <c r="I637" s="35"/>
      <c r="J637" s="248"/>
      <c r="K637" s="248"/>
    </row>
    <row r="638" spans="1:11" ht="15.75" customHeight="1">
      <c r="A638" s="34"/>
      <c r="B638" s="34"/>
      <c r="C638" s="35"/>
      <c r="D638" s="35"/>
      <c r="E638" s="35"/>
      <c r="F638" s="35"/>
      <c r="G638" s="36"/>
      <c r="H638" s="36"/>
      <c r="I638" s="35"/>
      <c r="J638" s="248"/>
      <c r="K638" s="248"/>
    </row>
    <row r="639" spans="1:11" ht="15.75" customHeight="1">
      <c r="A639" s="34"/>
      <c r="B639" s="34"/>
      <c r="C639" s="35"/>
      <c r="D639" s="35"/>
      <c r="E639" s="35"/>
      <c r="F639" s="35"/>
      <c r="G639" s="36"/>
      <c r="H639" s="36"/>
      <c r="I639" s="35"/>
      <c r="J639" s="248"/>
      <c r="K639" s="248"/>
    </row>
    <row r="640" spans="1:11" ht="15.75" customHeight="1">
      <c r="A640" s="34"/>
      <c r="B640" s="34"/>
      <c r="C640" s="35"/>
      <c r="D640" s="35"/>
      <c r="E640" s="35"/>
      <c r="F640" s="35"/>
      <c r="G640" s="36"/>
      <c r="H640" s="36"/>
      <c r="I640" s="35"/>
      <c r="J640" s="248"/>
      <c r="K640" s="248"/>
    </row>
    <row r="641" spans="1:11" ht="15.75" customHeight="1">
      <c r="A641" s="34"/>
      <c r="B641" s="34"/>
      <c r="C641" s="35"/>
      <c r="D641" s="35"/>
      <c r="E641" s="35"/>
      <c r="F641" s="35"/>
      <c r="G641" s="36"/>
      <c r="H641" s="36"/>
      <c r="I641" s="35"/>
      <c r="J641" s="248"/>
      <c r="K641" s="248"/>
    </row>
    <row r="642" spans="1:11" ht="15.75" customHeight="1">
      <c r="A642" s="34"/>
      <c r="B642" s="34"/>
      <c r="C642" s="35"/>
      <c r="D642" s="35"/>
      <c r="E642" s="35"/>
      <c r="F642" s="35"/>
      <c r="G642" s="36"/>
      <c r="H642" s="36"/>
      <c r="I642" s="35"/>
      <c r="J642" s="248"/>
      <c r="K642" s="248"/>
    </row>
    <row r="643" spans="1:11" ht="15.75" customHeight="1">
      <c r="A643" s="34"/>
      <c r="B643" s="34"/>
      <c r="C643" s="35"/>
      <c r="D643" s="35"/>
      <c r="E643" s="35"/>
      <c r="F643" s="35"/>
      <c r="G643" s="36"/>
      <c r="H643" s="36"/>
      <c r="I643" s="35"/>
      <c r="J643" s="248"/>
      <c r="K643" s="248"/>
    </row>
    <row r="644" spans="1:11" ht="15.75" customHeight="1">
      <c r="A644" s="34"/>
      <c r="B644" s="34"/>
      <c r="C644" s="35"/>
      <c r="D644" s="35"/>
      <c r="E644" s="35"/>
      <c r="F644" s="35"/>
      <c r="G644" s="36"/>
      <c r="H644" s="36"/>
      <c r="I644" s="35"/>
      <c r="J644" s="248"/>
      <c r="K644" s="248"/>
    </row>
    <row r="645" spans="1:11" ht="15.75" customHeight="1">
      <c r="A645" s="34"/>
      <c r="B645" s="34"/>
      <c r="C645" s="35"/>
      <c r="D645" s="35"/>
      <c r="E645" s="35"/>
      <c r="F645" s="35"/>
      <c r="G645" s="36"/>
      <c r="H645" s="36"/>
      <c r="I645" s="35"/>
      <c r="J645" s="248"/>
      <c r="K645" s="248"/>
    </row>
    <row r="646" spans="1:11" ht="15.75" customHeight="1">
      <c r="A646" s="34"/>
      <c r="B646" s="34"/>
      <c r="C646" s="35"/>
      <c r="D646" s="35"/>
      <c r="E646" s="35"/>
      <c r="F646" s="35"/>
      <c r="G646" s="36"/>
      <c r="H646" s="36"/>
      <c r="I646" s="35"/>
      <c r="J646" s="248"/>
      <c r="K646" s="248"/>
    </row>
    <row r="647" spans="1:11" ht="15.75" customHeight="1">
      <c r="A647" s="34"/>
      <c r="B647" s="34"/>
      <c r="C647" s="35"/>
      <c r="D647" s="35"/>
      <c r="E647" s="35"/>
      <c r="F647" s="35"/>
      <c r="G647" s="36"/>
      <c r="H647" s="36"/>
      <c r="I647" s="35"/>
      <c r="J647" s="248"/>
      <c r="K647" s="248"/>
    </row>
    <row r="648" spans="1:11" ht="15.75" customHeight="1">
      <c r="A648" s="34"/>
      <c r="B648" s="34"/>
      <c r="C648" s="35"/>
      <c r="D648" s="35"/>
      <c r="E648" s="35"/>
      <c r="F648" s="35"/>
      <c r="G648" s="36"/>
      <c r="H648" s="36"/>
      <c r="I648" s="35"/>
      <c r="J648" s="248"/>
      <c r="K648" s="248"/>
    </row>
    <row r="649" spans="1:11" ht="15.75" customHeight="1">
      <c r="A649" s="34"/>
      <c r="B649" s="34"/>
      <c r="C649" s="35"/>
      <c r="D649" s="35"/>
      <c r="E649" s="35"/>
      <c r="F649" s="35"/>
      <c r="G649" s="36"/>
      <c r="H649" s="36"/>
      <c r="I649" s="35"/>
      <c r="J649" s="248"/>
      <c r="K649" s="248"/>
    </row>
    <row r="650" spans="1:11" ht="15.75" customHeight="1">
      <c r="A650" s="34"/>
      <c r="B650" s="34"/>
      <c r="C650" s="35"/>
      <c r="D650" s="35"/>
      <c r="E650" s="35"/>
      <c r="F650" s="35"/>
      <c r="G650" s="36"/>
      <c r="H650" s="36"/>
      <c r="I650" s="35"/>
      <c r="J650" s="248"/>
      <c r="K650" s="248"/>
    </row>
    <row r="651" spans="1:11" ht="15.75" customHeight="1">
      <c r="A651" s="34"/>
      <c r="B651" s="34"/>
      <c r="C651" s="35"/>
      <c r="D651" s="35"/>
      <c r="E651" s="35"/>
      <c r="F651" s="35"/>
      <c r="G651" s="36"/>
      <c r="H651" s="36"/>
      <c r="I651" s="35"/>
      <c r="J651" s="248"/>
      <c r="K651" s="248"/>
    </row>
    <row r="652" spans="1:11" ht="15.75" customHeight="1">
      <c r="A652" s="34"/>
      <c r="B652" s="34"/>
      <c r="C652" s="35"/>
      <c r="D652" s="35"/>
      <c r="E652" s="35"/>
      <c r="F652" s="35"/>
      <c r="G652" s="36"/>
      <c r="H652" s="36"/>
      <c r="I652" s="35"/>
      <c r="J652" s="248"/>
      <c r="K652" s="248"/>
    </row>
    <row r="653" spans="1:11" ht="15.75" customHeight="1">
      <c r="A653" s="34"/>
      <c r="B653" s="34"/>
      <c r="C653" s="35"/>
      <c r="D653" s="35"/>
      <c r="E653" s="35"/>
      <c r="F653" s="35"/>
      <c r="G653" s="36"/>
      <c r="H653" s="36"/>
      <c r="I653" s="35"/>
      <c r="J653" s="248"/>
      <c r="K653" s="248"/>
    </row>
    <row r="654" spans="1:11" ht="15.75" customHeight="1">
      <c r="A654" s="34"/>
      <c r="B654" s="34"/>
      <c r="C654" s="35"/>
      <c r="D654" s="35"/>
      <c r="E654" s="35"/>
      <c r="F654" s="35"/>
      <c r="G654" s="36"/>
      <c r="H654" s="36"/>
      <c r="I654" s="35"/>
      <c r="J654" s="248"/>
      <c r="K654" s="248"/>
    </row>
    <row r="655" spans="1:11" ht="15.75" customHeight="1">
      <c r="A655" s="34"/>
      <c r="B655" s="34"/>
      <c r="C655" s="35"/>
      <c r="D655" s="35"/>
      <c r="E655" s="35"/>
      <c r="F655" s="35"/>
      <c r="G655" s="36"/>
      <c r="H655" s="36"/>
      <c r="I655" s="35"/>
      <c r="J655" s="248"/>
      <c r="K655" s="248"/>
    </row>
    <row r="656" spans="1:11" ht="15.75" customHeight="1">
      <c r="A656" s="34"/>
      <c r="B656" s="34"/>
      <c r="C656" s="35"/>
      <c r="D656" s="35"/>
      <c r="E656" s="35"/>
      <c r="F656" s="35"/>
      <c r="G656" s="36"/>
      <c r="H656" s="36"/>
      <c r="I656" s="35"/>
      <c r="J656" s="248"/>
      <c r="K656" s="248"/>
    </row>
    <row r="657" spans="1:11" ht="15.75" customHeight="1">
      <c r="A657" s="34"/>
      <c r="B657" s="34"/>
      <c r="C657" s="35"/>
      <c r="D657" s="35"/>
      <c r="E657" s="35"/>
      <c r="F657" s="35"/>
      <c r="G657" s="36"/>
      <c r="H657" s="36"/>
      <c r="I657" s="35"/>
      <c r="J657" s="248"/>
      <c r="K657" s="248"/>
    </row>
    <row r="658" spans="1:11" ht="15.75" customHeight="1">
      <c r="A658" s="34"/>
      <c r="B658" s="34"/>
      <c r="C658" s="35"/>
      <c r="D658" s="35"/>
      <c r="E658" s="35"/>
      <c r="F658" s="35"/>
      <c r="G658" s="36"/>
      <c r="H658" s="36"/>
      <c r="I658" s="35"/>
      <c r="J658" s="248"/>
      <c r="K658" s="248"/>
    </row>
    <row r="659" spans="1:11" ht="15.75" customHeight="1">
      <c r="A659" s="34"/>
      <c r="B659" s="34"/>
      <c r="C659" s="35"/>
      <c r="D659" s="35"/>
      <c r="E659" s="35"/>
      <c r="F659" s="35"/>
      <c r="G659" s="36"/>
      <c r="H659" s="36"/>
      <c r="I659" s="35"/>
      <c r="J659" s="248"/>
      <c r="K659" s="248"/>
    </row>
    <row r="660" spans="1:11" ht="15.75" customHeight="1">
      <c r="A660" s="34"/>
      <c r="B660" s="34"/>
      <c r="C660" s="35"/>
      <c r="D660" s="35"/>
      <c r="E660" s="35"/>
      <c r="F660" s="35"/>
      <c r="G660" s="36"/>
      <c r="H660" s="36"/>
      <c r="I660" s="35"/>
      <c r="J660" s="248"/>
      <c r="K660" s="248"/>
    </row>
    <row r="661" spans="1:11" ht="15.75" customHeight="1">
      <c r="A661" s="34"/>
      <c r="B661" s="34"/>
      <c r="C661" s="35"/>
      <c r="D661" s="35"/>
      <c r="E661" s="35"/>
      <c r="F661" s="35"/>
      <c r="G661" s="36"/>
      <c r="H661" s="36"/>
      <c r="I661" s="35"/>
      <c r="J661" s="248"/>
      <c r="K661" s="248"/>
    </row>
    <row r="662" spans="1:11" ht="15.75" customHeight="1">
      <c r="A662" s="34"/>
      <c r="B662" s="34"/>
      <c r="C662" s="35"/>
      <c r="D662" s="35"/>
      <c r="E662" s="35"/>
      <c r="F662" s="35"/>
      <c r="G662" s="36"/>
      <c r="H662" s="36"/>
      <c r="I662" s="35"/>
      <c r="J662" s="248"/>
      <c r="K662" s="248"/>
    </row>
    <row r="663" spans="1:11" ht="15.75" customHeight="1">
      <c r="A663" s="34"/>
      <c r="B663" s="34"/>
      <c r="C663" s="35"/>
      <c r="D663" s="35"/>
      <c r="E663" s="35"/>
      <c r="F663" s="35"/>
      <c r="G663" s="36"/>
      <c r="H663" s="36"/>
      <c r="I663" s="35"/>
      <c r="J663" s="248"/>
      <c r="K663" s="248"/>
    </row>
    <row r="664" spans="1:11" ht="15.75" customHeight="1">
      <c r="A664" s="34"/>
      <c r="B664" s="34"/>
      <c r="C664" s="35"/>
      <c r="D664" s="35"/>
      <c r="E664" s="35"/>
      <c r="F664" s="35"/>
      <c r="G664" s="36"/>
      <c r="H664" s="36"/>
      <c r="I664" s="35"/>
      <c r="J664" s="248"/>
      <c r="K664" s="248"/>
    </row>
    <row r="665" spans="1:11" ht="15.75" customHeight="1">
      <c r="A665" s="34"/>
      <c r="B665" s="34"/>
      <c r="C665" s="35"/>
      <c r="D665" s="35"/>
      <c r="E665" s="35"/>
      <c r="F665" s="35"/>
      <c r="G665" s="36"/>
      <c r="H665" s="36"/>
      <c r="I665" s="35"/>
      <c r="J665" s="248"/>
      <c r="K665" s="248"/>
    </row>
    <row r="666" spans="1:11" ht="15.75" customHeight="1">
      <c r="A666" s="34"/>
      <c r="B666" s="34"/>
      <c r="C666" s="35"/>
      <c r="D666" s="35"/>
      <c r="E666" s="35"/>
      <c r="F666" s="35"/>
      <c r="G666" s="36"/>
      <c r="H666" s="36"/>
      <c r="I666" s="35"/>
      <c r="J666" s="248"/>
      <c r="K666" s="248"/>
    </row>
    <row r="667" spans="1:11" ht="15.75" customHeight="1">
      <c r="A667" s="34"/>
      <c r="B667" s="34"/>
      <c r="C667" s="35"/>
      <c r="D667" s="35"/>
      <c r="E667" s="35"/>
      <c r="F667" s="35"/>
      <c r="G667" s="36"/>
      <c r="H667" s="36"/>
      <c r="I667" s="35"/>
      <c r="J667" s="248"/>
      <c r="K667" s="248"/>
    </row>
    <row r="668" spans="1:11" ht="15.75" customHeight="1">
      <c r="A668" s="34"/>
      <c r="B668" s="34"/>
      <c r="C668" s="35"/>
      <c r="D668" s="35"/>
      <c r="E668" s="35"/>
      <c r="F668" s="35"/>
      <c r="G668" s="36"/>
      <c r="H668" s="36"/>
      <c r="I668" s="35"/>
      <c r="J668" s="248"/>
      <c r="K668" s="248"/>
    </row>
    <row r="669" spans="1:11" ht="15.75" customHeight="1">
      <c r="A669" s="34"/>
      <c r="B669" s="34"/>
      <c r="C669" s="35"/>
      <c r="D669" s="35"/>
      <c r="E669" s="35"/>
      <c r="F669" s="35"/>
      <c r="G669" s="36"/>
      <c r="H669" s="36"/>
      <c r="I669" s="35"/>
      <c r="J669" s="248"/>
      <c r="K669" s="248"/>
    </row>
    <row r="670" spans="1:11" ht="15.75" customHeight="1">
      <c r="A670" s="34"/>
      <c r="B670" s="34"/>
      <c r="C670" s="35"/>
      <c r="D670" s="35"/>
      <c r="E670" s="35"/>
      <c r="F670" s="35"/>
      <c r="G670" s="36"/>
      <c r="H670" s="36"/>
      <c r="I670" s="35"/>
      <c r="J670" s="248"/>
      <c r="K670" s="248"/>
    </row>
    <row r="671" spans="1:11" ht="15.75" customHeight="1">
      <c r="A671" s="34"/>
      <c r="B671" s="34"/>
      <c r="C671" s="35"/>
      <c r="D671" s="35"/>
      <c r="E671" s="35"/>
      <c r="F671" s="35"/>
      <c r="G671" s="36"/>
      <c r="H671" s="36"/>
      <c r="I671" s="35"/>
      <c r="J671" s="248"/>
      <c r="K671" s="248"/>
    </row>
    <row r="672" spans="1:11" ht="15.75" customHeight="1">
      <c r="A672" s="34"/>
      <c r="B672" s="34"/>
      <c r="C672" s="35"/>
      <c r="D672" s="35"/>
      <c r="E672" s="35"/>
      <c r="F672" s="35"/>
      <c r="G672" s="36"/>
      <c r="H672" s="36"/>
      <c r="I672" s="35"/>
      <c r="J672" s="248"/>
      <c r="K672" s="248"/>
    </row>
    <row r="673" spans="1:11" ht="15.75" customHeight="1">
      <c r="A673" s="34"/>
      <c r="B673" s="34"/>
      <c r="C673" s="35"/>
      <c r="D673" s="35"/>
      <c r="E673" s="35"/>
      <c r="F673" s="35"/>
      <c r="G673" s="36"/>
      <c r="H673" s="36"/>
      <c r="I673" s="35"/>
      <c r="J673" s="248"/>
      <c r="K673" s="248"/>
    </row>
    <row r="674" spans="1:11" ht="15.75" customHeight="1">
      <c r="A674" s="34"/>
      <c r="B674" s="34"/>
      <c r="C674" s="35"/>
      <c r="D674" s="35"/>
      <c r="E674" s="35"/>
      <c r="F674" s="35"/>
      <c r="G674" s="36"/>
      <c r="H674" s="36"/>
      <c r="I674" s="35"/>
      <c r="J674" s="248"/>
      <c r="K674" s="248"/>
    </row>
    <row r="675" spans="1:11" ht="15.75" customHeight="1">
      <c r="A675" s="34"/>
      <c r="B675" s="34"/>
      <c r="C675" s="35"/>
      <c r="D675" s="35"/>
      <c r="E675" s="35"/>
      <c r="F675" s="35"/>
      <c r="G675" s="36"/>
      <c r="H675" s="36"/>
      <c r="I675" s="35"/>
      <c r="J675" s="248"/>
      <c r="K675" s="248"/>
    </row>
    <row r="676" spans="1:11" ht="15.75" customHeight="1">
      <c r="A676" s="34"/>
      <c r="B676" s="34"/>
      <c r="C676" s="35"/>
      <c r="D676" s="35"/>
      <c r="E676" s="35"/>
      <c r="F676" s="35"/>
      <c r="G676" s="36"/>
      <c r="H676" s="36"/>
      <c r="I676" s="35"/>
      <c r="J676" s="248"/>
      <c r="K676" s="248"/>
    </row>
    <row r="677" spans="1:11" ht="15.75" customHeight="1">
      <c r="A677" s="34"/>
      <c r="B677" s="34"/>
      <c r="C677" s="35"/>
      <c r="D677" s="35"/>
      <c r="E677" s="35"/>
      <c r="F677" s="35"/>
      <c r="G677" s="36"/>
      <c r="H677" s="36"/>
      <c r="I677" s="35"/>
      <c r="J677" s="248"/>
      <c r="K677" s="248"/>
    </row>
    <row r="678" spans="1:11" ht="15.75" customHeight="1">
      <c r="A678" s="34"/>
      <c r="B678" s="34"/>
      <c r="C678" s="35"/>
      <c r="D678" s="35"/>
      <c r="E678" s="35"/>
      <c r="F678" s="35"/>
      <c r="G678" s="36"/>
      <c r="H678" s="36"/>
      <c r="I678" s="35"/>
      <c r="J678" s="248"/>
      <c r="K678" s="248"/>
    </row>
    <row r="679" spans="1:11" ht="15.75" customHeight="1">
      <c r="A679" s="34"/>
      <c r="B679" s="34"/>
      <c r="C679" s="35"/>
      <c r="D679" s="35"/>
      <c r="E679" s="35"/>
      <c r="F679" s="35"/>
      <c r="G679" s="36"/>
      <c r="H679" s="36"/>
      <c r="I679" s="35"/>
      <c r="J679" s="248"/>
      <c r="K679" s="248"/>
    </row>
    <row r="680" spans="1:11" ht="15.75" customHeight="1">
      <c r="A680" s="34"/>
      <c r="B680" s="34"/>
      <c r="C680" s="35"/>
      <c r="D680" s="35"/>
      <c r="E680" s="35"/>
      <c r="F680" s="35"/>
      <c r="G680" s="36"/>
      <c r="H680" s="36"/>
      <c r="I680" s="35"/>
      <c r="J680" s="248"/>
      <c r="K680" s="248"/>
    </row>
    <row r="681" spans="1:11" ht="15.75" customHeight="1">
      <c r="A681" s="34"/>
      <c r="B681" s="34"/>
      <c r="C681" s="35"/>
      <c r="D681" s="35"/>
      <c r="E681" s="35"/>
      <c r="F681" s="35"/>
      <c r="G681" s="36"/>
      <c r="H681" s="36"/>
      <c r="I681" s="35"/>
      <c r="J681" s="248"/>
      <c r="K681" s="248"/>
    </row>
    <row r="682" spans="1:11" ht="15.75" customHeight="1">
      <c r="A682" s="34"/>
      <c r="B682" s="34"/>
      <c r="C682" s="35"/>
      <c r="D682" s="35"/>
      <c r="E682" s="35"/>
      <c r="F682" s="35"/>
      <c r="G682" s="36"/>
      <c r="H682" s="36"/>
      <c r="I682" s="35"/>
      <c r="J682" s="248"/>
      <c r="K682" s="248"/>
    </row>
    <row r="683" spans="1:11" ht="15.75" customHeight="1">
      <c r="A683" s="34"/>
      <c r="B683" s="34"/>
      <c r="C683" s="35"/>
      <c r="D683" s="35"/>
      <c r="E683" s="35"/>
      <c r="F683" s="35"/>
      <c r="G683" s="36"/>
      <c r="H683" s="36"/>
      <c r="I683" s="35"/>
      <c r="J683" s="248"/>
      <c r="K683" s="248"/>
    </row>
    <row r="684" spans="1:11" ht="15.75" customHeight="1">
      <c r="A684" s="34"/>
      <c r="B684" s="34"/>
      <c r="C684" s="35"/>
      <c r="D684" s="35"/>
      <c r="E684" s="35"/>
      <c r="F684" s="35"/>
      <c r="G684" s="36"/>
      <c r="H684" s="36"/>
      <c r="I684" s="35"/>
      <c r="J684" s="248"/>
      <c r="K684" s="248"/>
    </row>
    <row r="685" spans="1:11" ht="15.75" customHeight="1">
      <c r="A685" s="34"/>
      <c r="B685" s="34"/>
      <c r="C685" s="35"/>
      <c r="D685" s="35"/>
      <c r="E685" s="35"/>
      <c r="F685" s="35"/>
      <c r="G685" s="36"/>
      <c r="H685" s="36"/>
      <c r="I685" s="35"/>
      <c r="J685" s="248"/>
      <c r="K685" s="248"/>
    </row>
    <row r="686" spans="1:11" ht="15.75" customHeight="1">
      <c r="A686" s="34"/>
      <c r="B686" s="34"/>
      <c r="C686" s="35"/>
      <c r="D686" s="35"/>
      <c r="E686" s="35"/>
      <c r="F686" s="35"/>
      <c r="G686" s="36"/>
      <c r="H686" s="36"/>
      <c r="I686" s="35"/>
      <c r="J686" s="248"/>
      <c r="K686" s="248"/>
    </row>
    <row r="687" spans="1:11" ht="15.75" customHeight="1">
      <c r="A687" s="34"/>
      <c r="B687" s="34"/>
      <c r="C687" s="35"/>
      <c r="D687" s="35"/>
      <c r="E687" s="35"/>
      <c r="F687" s="35"/>
      <c r="G687" s="36"/>
      <c r="H687" s="36"/>
      <c r="I687" s="35"/>
      <c r="J687" s="248"/>
      <c r="K687" s="248"/>
    </row>
    <row r="688" spans="1:11" ht="15.75" customHeight="1">
      <c r="A688" s="34"/>
      <c r="B688" s="34"/>
      <c r="C688" s="35"/>
      <c r="D688" s="35"/>
      <c r="E688" s="35"/>
      <c r="F688" s="35"/>
      <c r="G688" s="36"/>
      <c r="H688" s="36"/>
      <c r="I688" s="35"/>
      <c r="J688" s="248"/>
      <c r="K688" s="248"/>
    </row>
    <row r="689" spans="1:11" ht="15.75" customHeight="1">
      <c r="A689" s="34"/>
      <c r="B689" s="34"/>
      <c r="C689" s="35"/>
      <c r="D689" s="35"/>
      <c r="E689" s="35"/>
      <c r="F689" s="35"/>
      <c r="G689" s="36"/>
      <c r="H689" s="36"/>
      <c r="I689" s="35"/>
      <c r="J689" s="248"/>
      <c r="K689" s="248"/>
    </row>
    <row r="690" spans="1:11" ht="15.75" customHeight="1">
      <c r="A690" s="34"/>
      <c r="B690" s="34"/>
      <c r="C690" s="35"/>
      <c r="D690" s="35"/>
      <c r="E690" s="35"/>
      <c r="F690" s="35"/>
      <c r="G690" s="36"/>
      <c r="H690" s="36"/>
      <c r="I690" s="35"/>
      <c r="J690" s="248"/>
      <c r="K690" s="248"/>
    </row>
    <row r="691" spans="1:11" ht="15.75" customHeight="1">
      <c r="A691" s="34"/>
      <c r="B691" s="34"/>
      <c r="C691" s="35"/>
      <c r="D691" s="35"/>
      <c r="E691" s="35"/>
      <c r="F691" s="35"/>
      <c r="G691" s="36"/>
      <c r="H691" s="36"/>
      <c r="I691" s="35"/>
      <c r="J691" s="248"/>
      <c r="K691" s="248"/>
    </row>
    <row r="692" spans="1:11" ht="15.75" customHeight="1">
      <c r="A692" s="34"/>
      <c r="B692" s="34"/>
      <c r="C692" s="35"/>
      <c r="D692" s="35"/>
      <c r="E692" s="35"/>
      <c r="F692" s="35"/>
      <c r="G692" s="36"/>
      <c r="H692" s="36"/>
      <c r="I692" s="35"/>
      <c r="J692" s="248"/>
      <c r="K692" s="248"/>
    </row>
    <row r="693" spans="1:11" ht="15.75" customHeight="1">
      <c r="A693" s="34"/>
      <c r="B693" s="34"/>
      <c r="C693" s="35"/>
      <c r="D693" s="35"/>
      <c r="E693" s="35"/>
      <c r="F693" s="35"/>
      <c r="G693" s="36"/>
      <c r="H693" s="36"/>
      <c r="I693" s="35"/>
      <c r="J693" s="248"/>
      <c r="K693" s="248"/>
    </row>
    <row r="694" spans="1:11" ht="15.75" customHeight="1">
      <c r="A694" s="34"/>
      <c r="B694" s="34"/>
      <c r="C694" s="35"/>
      <c r="D694" s="35"/>
      <c r="E694" s="35"/>
      <c r="F694" s="35"/>
      <c r="G694" s="36"/>
      <c r="H694" s="36"/>
      <c r="I694" s="35"/>
      <c r="J694" s="248"/>
      <c r="K694" s="248"/>
    </row>
    <row r="695" spans="1:11" ht="15.75" customHeight="1">
      <c r="A695" s="34"/>
      <c r="B695" s="34"/>
      <c r="C695" s="35"/>
      <c r="D695" s="35"/>
      <c r="E695" s="35"/>
      <c r="F695" s="35"/>
      <c r="G695" s="36"/>
      <c r="H695" s="36"/>
      <c r="I695" s="35"/>
      <c r="J695" s="248"/>
      <c r="K695" s="248"/>
    </row>
    <row r="696" spans="1:11" ht="15.75" customHeight="1">
      <c r="A696" s="34"/>
      <c r="B696" s="34"/>
      <c r="C696" s="35"/>
      <c r="D696" s="35"/>
      <c r="E696" s="35"/>
      <c r="F696" s="35"/>
      <c r="G696" s="36"/>
      <c r="H696" s="36"/>
      <c r="I696" s="35"/>
      <c r="J696" s="248"/>
      <c r="K696" s="248"/>
    </row>
    <row r="697" spans="1:11" ht="15.75" customHeight="1">
      <c r="A697" s="34"/>
      <c r="B697" s="34"/>
      <c r="C697" s="35"/>
      <c r="D697" s="35"/>
      <c r="E697" s="35"/>
      <c r="F697" s="35"/>
      <c r="G697" s="36"/>
      <c r="H697" s="36"/>
      <c r="I697" s="35"/>
      <c r="J697" s="248"/>
      <c r="K697" s="248"/>
    </row>
    <row r="698" spans="1:11" ht="15.75" customHeight="1">
      <c r="A698" s="34"/>
      <c r="B698" s="34"/>
      <c r="C698" s="35"/>
      <c r="D698" s="35"/>
      <c r="E698" s="35"/>
      <c r="F698" s="35"/>
      <c r="G698" s="36"/>
      <c r="H698" s="36"/>
      <c r="I698" s="35"/>
      <c r="J698" s="248"/>
      <c r="K698" s="248"/>
    </row>
    <row r="699" spans="1:11" ht="15.75" customHeight="1">
      <c r="A699" s="34"/>
      <c r="B699" s="34"/>
      <c r="C699" s="35"/>
      <c r="D699" s="35"/>
      <c r="E699" s="35"/>
      <c r="F699" s="35"/>
      <c r="G699" s="36"/>
      <c r="H699" s="36"/>
      <c r="I699" s="35"/>
      <c r="J699" s="248"/>
      <c r="K699" s="248"/>
    </row>
    <row r="700" spans="1:11" ht="15.75" customHeight="1">
      <c r="A700" s="34"/>
      <c r="B700" s="34"/>
      <c r="C700" s="35"/>
      <c r="D700" s="35"/>
      <c r="E700" s="35"/>
      <c r="F700" s="35"/>
      <c r="G700" s="36"/>
      <c r="H700" s="36"/>
      <c r="I700" s="35"/>
      <c r="J700" s="248"/>
      <c r="K700" s="248"/>
    </row>
    <row r="701" spans="1:11" ht="15.75" customHeight="1">
      <c r="A701" s="34"/>
      <c r="B701" s="34"/>
      <c r="C701" s="35"/>
      <c r="D701" s="35"/>
      <c r="E701" s="35"/>
      <c r="F701" s="35"/>
      <c r="G701" s="36"/>
      <c r="H701" s="36"/>
      <c r="I701" s="35"/>
      <c r="J701" s="248"/>
      <c r="K701" s="248"/>
    </row>
    <row r="702" spans="1:11" ht="15.75" customHeight="1">
      <c r="A702" s="34"/>
      <c r="B702" s="34"/>
      <c r="C702" s="35"/>
      <c r="D702" s="35"/>
      <c r="E702" s="35"/>
      <c r="F702" s="35"/>
      <c r="G702" s="36"/>
      <c r="H702" s="36"/>
      <c r="I702" s="35"/>
      <c r="J702" s="248"/>
      <c r="K702" s="248"/>
    </row>
    <row r="703" spans="1:11" ht="15.75" customHeight="1">
      <c r="A703" s="34"/>
      <c r="B703" s="34"/>
      <c r="C703" s="35"/>
      <c r="D703" s="35"/>
      <c r="E703" s="35"/>
      <c r="F703" s="35"/>
      <c r="G703" s="36"/>
      <c r="H703" s="36"/>
      <c r="I703" s="35"/>
      <c r="J703" s="248"/>
      <c r="K703" s="248"/>
    </row>
    <row r="704" spans="1:11" ht="15.75" customHeight="1">
      <c r="A704" s="34"/>
      <c r="B704" s="34"/>
      <c r="C704" s="35"/>
      <c r="D704" s="35"/>
      <c r="E704" s="35"/>
      <c r="F704" s="35"/>
      <c r="G704" s="36"/>
      <c r="H704" s="36"/>
      <c r="I704" s="35"/>
      <c r="J704" s="248"/>
      <c r="K704" s="248"/>
    </row>
    <row r="705" spans="1:11" ht="15.75" customHeight="1">
      <c r="A705" s="34"/>
      <c r="B705" s="34"/>
      <c r="C705" s="35"/>
      <c r="D705" s="35"/>
      <c r="E705" s="35"/>
      <c r="F705" s="35"/>
      <c r="G705" s="36"/>
      <c r="H705" s="36"/>
      <c r="I705" s="35"/>
      <c r="J705" s="248"/>
      <c r="K705" s="248"/>
    </row>
    <row r="706" spans="1:11" ht="15.75" customHeight="1">
      <c r="A706" s="34"/>
      <c r="B706" s="34"/>
      <c r="C706" s="35"/>
      <c r="D706" s="35"/>
      <c r="E706" s="35"/>
      <c r="F706" s="35"/>
      <c r="G706" s="36"/>
      <c r="H706" s="36"/>
      <c r="I706" s="35"/>
      <c r="J706" s="248"/>
      <c r="K706" s="248"/>
    </row>
    <row r="707" spans="1:11" ht="15.75" customHeight="1">
      <c r="A707" s="34"/>
      <c r="B707" s="34"/>
      <c r="C707" s="35"/>
      <c r="D707" s="35"/>
      <c r="E707" s="35"/>
      <c r="F707" s="35"/>
      <c r="G707" s="36"/>
      <c r="H707" s="36"/>
      <c r="I707" s="35"/>
      <c r="J707" s="248"/>
      <c r="K707" s="248"/>
    </row>
    <row r="708" spans="1:11" ht="15.75" customHeight="1">
      <c r="A708" s="34"/>
      <c r="B708" s="34"/>
      <c r="C708" s="35"/>
      <c r="D708" s="35"/>
      <c r="E708" s="35"/>
      <c r="F708" s="35"/>
      <c r="G708" s="36"/>
      <c r="H708" s="36"/>
      <c r="I708" s="35"/>
      <c r="J708" s="248"/>
      <c r="K708" s="248"/>
    </row>
    <row r="709" spans="1:11" ht="15.75" customHeight="1">
      <c r="A709" s="34"/>
      <c r="B709" s="34"/>
      <c r="C709" s="35"/>
      <c r="D709" s="35"/>
      <c r="E709" s="35"/>
      <c r="F709" s="35"/>
      <c r="G709" s="36"/>
      <c r="H709" s="36"/>
      <c r="I709" s="35"/>
      <c r="J709" s="248"/>
      <c r="K709" s="248"/>
    </row>
    <row r="710" spans="1:11" ht="15.75" customHeight="1">
      <c r="A710" s="34"/>
      <c r="B710" s="34"/>
      <c r="C710" s="35"/>
      <c r="D710" s="35"/>
      <c r="E710" s="35"/>
      <c r="F710" s="35"/>
      <c r="G710" s="36"/>
      <c r="H710" s="36"/>
      <c r="I710" s="35"/>
      <c r="J710" s="248"/>
      <c r="K710" s="248"/>
    </row>
    <row r="711" spans="1:11" ht="15.75" customHeight="1">
      <c r="A711" s="34"/>
      <c r="B711" s="34"/>
      <c r="C711" s="35"/>
      <c r="D711" s="35"/>
      <c r="E711" s="35"/>
      <c r="F711" s="35"/>
      <c r="G711" s="36"/>
      <c r="H711" s="36"/>
      <c r="I711" s="35"/>
      <c r="J711" s="248"/>
      <c r="K711" s="248"/>
    </row>
    <row r="712" spans="1:11" ht="15.75" customHeight="1">
      <c r="A712" s="34"/>
      <c r="B712" s="34"/>
      <c r="C712" s="35"/>
      <c r="D712" s="35"/>
      <c r="E712" s="35"/>
      <c r="F712" s="35"/>
      <c r="G712" s="36"/>
      <c r="H712" s="36"/>
      <c r="I712" s="35"/>
      <c r="J712" s="248"/>
      <c r="K712" s="248"/>
    </row>
    <row r="713" spans="1:11" ht="15.75" customHeight="1">
      <c r="A713" s="34"/>
      <c r="B713" s="34"/>
      <c r="C713" s="35"/>
      <c r="D713" s="35"/>
      <c r="E713" s="35"/>
      <c r="F713" s="35"/>
      <c r="G713" s="36"/>
      <c r="H713" s="36"/>
      <c r="I713" s="35"/>
      <c r="J713" s="248"/>
      <c r="K713" s="248"/>
    </row>
    <row r="714" spans="1:11" ht="15.75" customHeight="1">
      <c r="A714" s="34"/>
      <c r="B714" s="34"/>
      <c r="C714" s="35"/>
      <c r="D714" s="35"/>
      <c r="E714" s="35"/>
      <c r="F714" s="35"/>
      <c r="G714" s="36"/>
      <c r="H714" s="36"/>
      <c r="I714" s="35"/>
      <c r="J714" s="248"/>
      <c r="K714" s="248"/>
    </row>
    <row r="715" spans="1:11" ht="15.75" customHeight="1">
      <c r="A715" s="34"/>
      <c r="B715" s="34"/>
      <c r="C715" s="35"/>
      <c r="D715" s="35"/>
      <c r="E715" s="35"/>
      <c r="F715" s="35"/>
      <c r="G715" s="36"/>
      <c r="H715" s="36"/>
      <c r="I715" s="35"/>
      <c r="J715" s="248"/>
      <c r="K715" s="248"/>
    </row>
    <row r="716" spans="1:11" ht="15.75" customHeight="1">
      <c r="A716" s="34"/>
      <c r="B716" s="34"/>
      <c r="C716" s="35"/>
      <c r="D716" s="35"/>
      <c r="E716" s="35"/>
      <c r="F716" s="35"/>
      <c r="G716" s="36"/>
      <c r="H716" s="36"/>
      <c r="I716" s="35"/>
      <c r="J716" s="248"/>
      <c r="K716" s="248"/>
    </row>
    <row r="717" spans="1:11" ht="15.75" customHeight="1">
      <c r="A717" s="34"/>
      <c r="B717" s="34"/>
      <c r="C717" s="35"/>
      <c r="D717" s="35"/>
      <c r="E717" s="35"/>
      <c r="F717" s="35"/>
      <c r="G717" s="36"/>
      <c r="H717" s="36"/>
      <c r="I717" s="35"/>
      <c r="J717" s="248"/>
      <c r="K717" s="248"/>
    </row>
    <row r="718" spans="1:11" ht="15.75" customHeight="1">
      <c r="A718" s="34"/>
      <c r="B718" s="34"/>
      <c r="C718" s="35"/>
      <c r="D718" s="35"/>
      <c r="E718" s="35"/>
      <c r="F718" s="35"/>
      <c r="G718" s="36"/>
      <c r="H718" s="36"/>
      <c r="I718" s="35"/>
      <c r="J718" s="248"/>
      <c r="K718" s="248"/>
    </row>
    <row r="719" spans="1:11" ht="15.75" customHeight="1">
      <c r="A719" s="34"/>
      <c r="B719" s="34"/>
      <c r="C719" s="35"/>
      <c r="D719" s="35"/>
      <c r="E719" s="35"/>
      <c r="F719" s="35"/>
      <c r="G719" s="36"/>
      <c r="H719" s="36"/>
      <c r="I719" s="35"/>
      <c r="J719" s="248"/>
      <c r="K719" s="248"/>
    </row>
    <row r="720" spans="1:11" ht="15.75" customHeight="1">
      <c r="A720" s="34"/>
      <c r="B720" s="34"/>
      <c r="C720" s="35"/>
      <c r="D720" s="35"/>
      <c r="E720" s="35"/>
      <c r="F720" s="35"/>
      <c r="G720" s="36"/>
      <c r="H720" s="36"/>
      <c r="I720" s="35"/>
      <c r="J720" s="248"/>
      <c r="K720" s="248"/>
    </row>
    <row r="721" spans="1:11" ht="15.75" customHeight="1">
      <c r="A721" s="34"/>
      <c r="B721" s="34"/>
      <c r="C721" s="35"/>
      <c r="D721" s="35"/>
      <c r="E721" s="35"/>
      <c r="F721" s="35"/>
      <c r="G721" s="36"/>
      <c r="H721" s="36"/>
      <c r="I721" s="35"/>
      <c r="J721" s="248"/>
      <c r="K721" s="248"/>
    </row>
    <row r="722" spans="1:11" ht="15.75" customHeight="1">
      <c r="A722" s="34"/>
      <c r="B722" s="34"/>
      <c r="C722" s="35"/>
      <c r="D722" s="35"/>
      <c r="E722" s="35"/>
      <c r="F722" s="35"/>
      <c r="G722" s="36"/>
      <c r="H722" s="36"/>
      <c r="I722" s="35"/>
      <c r="J722" s="248"/>
      <c r="K722" s="248"/>
    </row>
    <row r="723" spans="1:11" ht="15.75" customHeight="1">
      <c r="A723" s="34"/>
      <c r="B723" s="34"/>
      <c r="C723" s="35"/>
      <c r="D723" s="35"/>
      <c r="E723" s="35"/>
      <c r="F723" s="35"/>
      <c r="G723" s="36"/>
      <c r="H723" s="36"/>
      <c r="I723" s="35"/>
      <c r="J723" s="248"/>
      <c r="K723" s="248"/>
    </row>
    <row r="724" spans="1:11" ht="15.75" customHeight="1">
      <c r="A724" s="34"/>
      <c r="B724" s="34"/>
      <c r="C724" s="35"/>
      <c r="D724" s="35"/>
      <c r="E724" s="35"/>
      <c r="F724" s="35"/>
      <c r="G724" s="36"/>
      <c r="H724" s="36"/>
      <c r="I724" s="35"/>
      <c r="J724" s="248"/>
      <c r="K724" s="248"/>
    </row>
    <row r="725" spans="1:11" ht="15.75" customHeight="1">
      <c r="A725" s="34"/>
      <c r="B725" s="34"/>
      <c r="C725" s="35"/>
      <c r="D725" s="35"/>
      <c r="E725" s="35"/>
      <c r="F725" s="35"/>
      <c r="G725" s="36"/>
      <c r="H725" s="36"/>
      <c r="I725" s="35"/>
      <c r="J725" s="248"/>
      <c r="K725" s="248"/>
    </row>
    <row r="726" spans="1:11" ht="15.75" customHeight="1">
      <c r="A726" s="34"/>
      <c r="B726" s="34"/>
      <c r="C726" s="35"/>
      <c r="D726" s="35"/>
      <c r="E726" s="35"/>
      <c r="F726" s="35"/>
      <c r="G726" s="36"/>
      <c r="H726" s="36"/>
      <c r="I726" s="35"/>
      <c r="J726" s="248"/>
      <c r="K726" s="248"/>
    </row>
    <row r="727" spans="1:11" ht="15.75" customHeight="1">
      <c r="A727" s="34"/>
      <c r="B727" s="34"/>
      <c r="C727" s="35"/>
      <c r="D727" s="35"/>
      <c r="E727" s="35"/>
      <c r="F727" s="35"/>
      <c r="G727" s="36"/>
      <c r="H727" s="36"/>
      <c r="I727" s="35"/>
      <c r="J727" s="248"/>
      <c r="K727" s="248"/>
    </row>
    <row r="728" spans="1:11" ht="15.75" customHeight="1">
      <c r="A728" s="34"/>
      <c r="B728" s="34"/>
      <c r="C728" s="35"/>
      <c r="D728" s="35"/>
      <c r="E728" s="35"/>
      <c r="F728" s="35"/>
      <c r="G728" s="36"/>
      <c r="H728" s="36"/>
      <c r="I728" s="35"/>
      <c r="J728" s="248"/>
      <c r="K728" s="248"/>
    </row>
    <row r="729" spans="1:11" ht="15.75" customHeight="1">
      <c r="A729" s="34"/>
      <c r="B729" s="34"/>
      <c r="C729" s="35"/>
      <c r="D729" s="35"/>
      <c r="E729" s="35"/>
      <c r="F729" s="35"/>
      <c r="G729" s="36"/>
      <c r="H729" s="36"/>
      <c r="I729" s="35"/>
      <c r="J729" s="248"/>
      <c r="K729" s="248"/>
    </row>
    <row r="730" spans="1:11" ht="15.75" customHeight="1">
      <c r="A730" s="34"/>
      <c r="B730" s="34"/>
      <c r="C730" s="35"/>
      <c r="D730" s="35"/>
      <c r="E730" s="35"/>
      <c r="F730" s="35"/>
      <c r="G730" s="36"/>
      <c r="H730" s="36"/>
      <c r="I730" s="35"/>
      <c r="J730" s="248"/>
      <c r="K730" s="248"/>
    </row>
    <row r="731" spans="1:11" ht="15.75" customHeight="1">
      <c r="A731" s="34"/>
      <c r="B731" s="34"/>
      <c r="C731" s="35"/>
      <c r="D731" s="35"/>
      <c r="E731" s="35"/>
      <c r="F731" s="35"/>
      <c r="G731" s="36"/>
      <c r="H731" s="36"/>
      <c r="I731" s="35"/>
      <c r="J731" s="248"/>
      <c r="K731" s="248"/>
    </row>
    <row r="732" spans="1:11" ht="15.75" customHeight="1">
      <c r="A732" s="34"/>
      <c r="B732" s="34"/>
      <c r="C732" s="35"/>
      <c r="D732" s="35"/>
      <c r="E732" s="35"/>
      <c r="F732" s="35"/>
      <c r="G732" s="36"/>
      <c r="H732" s="36"/>
      <c r="I732" s="35"/>
      <c r="J732" s="248"/>
      <c r="K732" s="248"/>
    </row>
    <row r="733" spans="1:11" ht="15.75" customHeight="1">
      <c r="A733" s="34"/>
      <c r="B733" s="34"/>
      <c r="C733" s="35"/>
      <c r="D733" s="35"/>
      <c r="E733" s="35"/>
      <c r="F733" s="35"/>
      <c r="G733" s="36"/>
      <c r="H733" s="36"/>
      <c r="I733" s="35"/>
      <c r="J733" s="248"/>
      <c r="K733" s="248"/>
    </row>
    <row r="734" spans="1:11" ht="15.75" customHeight="1">
      <c r="A734" s="34"/>
      <c r="B734" s="34"/>
      <c r="C734" s="35"/>
      <c r="D734" s="35"/>
      <c r="E734" s="35"/>
      <c r="F734" s="35"/>
      <c r="G734" s="36"/>
      <c r="H734" s="36"/>
      <c r="I734" s="35"/>
      <c r="J734" s="248"/>
      <c r="K734" s="248"/>
    </row>
    <row r="735" spans="1:11" ht="15.75" customHeight="1">
      <c r="A735" s="34"/>
      <c r="B735" s="34"/>
      <c r="C735" s="35"/>
      <c r="D735" s="35"/>
      <c r="E735" s="35"/>
      <c r="F735" s="35"/>
      <c r="G735" s="36"/>
      <c r="H735" s="36"/>
      <c r="I735" s="35"/>
      <c r="J735" s="248"/>
      <c r="K735" s="248"/>
    </row>
    <row r="736" spans="1:11" ht="15.75" customHeight="1">
      <c r="A736" s="34"/>
      <c r="B736" s="34"/>
      <c r="C736" s="35"/>
      <c r="D736" s="35"/>
      <c r="E736" s="35"/>
      <c r="F736" s="35"/>
      <c r="G736" s="36"/>
      <c r="H736" s="36"/>
      <c r="I736" s="35"/>
      <c r="J736" s="248"/>
      <c r="K736" s="248"/>
    </row>
    <row r="737" spans="1:11" ht="15.75" customHeight="1">
      <c r="A737" s="34"/>
      <c r="B737" s="34"/>
      <c r="C737" s="35"/>
      <c r="D737" s="35"/>
      <c r="E737" s="35"/>
      <c r="F737" s="35"/>
      <c r="G737" s="36"/>
      <c r="H737" s="36"/>
      <c r="I737" s="35"/>
      <c r="J737" s="248"/>
      <c r="K737" s="248"/>
    </row>
    <row r="738" spans="1:11" ht="15.75" customHeight="1">
      <c r="A738" s="34"/>
      <c r="B738" s="34"/>
      <c r="C738" s="35"/>
      <c r="D738" s="35"/>
      <c r="E738" s="35"/>
      <c r="F738" s="35"/>
      <c r="G738" s="36"/>
      <c r="H738" s="36"/>
      <c r="I738" s="35"/>
      <c r="J738" s="248"/>
      <c r="K738" s="248"/>
    </row>
    <row r="739" spans="1:11" ht="15.75" customHeight="1">
      <c r="A739" s="34"/>
      <c r="B739" s="34"/>
      <c r="C739" s="35"/>
      <c r="D739" s="35"/>
      <c r="E739" s="35"/>
      <c r="F739" s="35"/>
      <c r="G739" s="36"/>
      <c r="H739" s="36"/>
      <c r="I739" s="35"/>
      <c r="J739" s="248"/>
      <c r="K739" s="248"/>
    </row>
    <row r="740" spans="1:11" ht="15.75" customHeight="1">
      <c r="A740" s="34"/>
      <c r="B740" s="34"/>
      <c r="C740" s="35"/>
      <c r="D740" s="35"/>
      <c r="E740" s="35"/>
      <c r="F740" s="35"/>
      <c r="G740" s="36"/>
      <c r="H740" s="36"/>
      <c r="I740" s="35"/>
      <c r="J740" s="248"/>
      <c r="K740" s="248"/>
    </row>
    <row r="741" spans="1:11" ht="15.75" customHeight="1">
      <c r="A741" s="34"/>
      <c r="B741" s="34"/>
      <c r="C741" s="35"/>
      <c r="D741" s="35"/>
      <c r="E741" s="35"/>
      <c r="F741" s="35"/>
      <c r="G741" s="36"/>
      <c r="H741" s="36"/>
      <c r="I741" s="35"/>
      <c r="J741" s="248"/>
      <c r="K741" s="248"/>
    </row>
    <row r="742" spans="1:11" ht="15.75" customHeight="1">
      <c r="A742" s="34"/>
      <c r="B742" s="34"/>
      <c r="C742" s="35"/>
      <c r="D742" s="35"/>
      <c r="E742" s="35"/>
      <c r="F742" s="35"/>
      <c r="G742" s="36"/>
      <c r="H742" s="36"/>
      <c r="I742" s="35"/>
      <c r="J742" s="248"/>
      <c r="K742" s="248"/>
    </row>
    <row r="743" spans="1:11" ht="15.75" customHeight="1">
      <c r="A743" s="34"/>
      <c r="B743" s="34"/>
      <c r="C743" s="35"/>
      <c r="D743" s="35"/>
      <c r="E743" s="35"/>
      <c r="F743" s="35"/>
      <c r="G743" s="36"/>
      <c r="H743" s="36"/>
      <c r="I743" s="35"/>
      <c r="J743" s="248"/>
      <c r="K743" s="248"/>
    </row>
    <row r="744" spans="1:11" ht="15.75" customHeight="1">
      <c r="A744" s="34"/>
      <c r="B744" s="34"/>
      <c r="C744" s="35"/>
      <c r="D744" s="35"/>
      <c r="E744" s="35"/>
      <c r="F744" s="35"/>
      <c r="G744" s="36"/>
      <c r="H744" s="36"/>
      <c r="I744" s="35"/>
      <c r="J744" s="248"/>
      <c r="K744" s="248"/>
    </row>
    <row r="745" spans="1:11" ht="15.75" customHeight="1">
      <c r="A745" s="34"/>
      <c r="B745" s="34"/>
      <c r="C745" s="35"/>
      <c r="D745" s="35"/>
      <c r="E745" s="35"/>
      <c r="F745" s="35"/>
      <c r="G745" s="36"/>
      <c r="H745" s="36"/>
      <c r="I745" s="35"/>
      <c r="J745" s="248"/>
      <c r="K745" s="248"/>
    </row>
    <row r="746" spans="1:11" ht="15.75" customHeight="1">
      <c r="A746" s="34"/>
      <c r="B746" s="34"/>
      <c r="C746" s="35"/>
      <c r="D746" s="35"/>
      <c r="E746" s="35"/>
      <c r="F746" s="35"/>
      <c r="G746" s="36"/>
      <c r="H746" s="36"/>
      <c r="I746" s="35"/>
      <c r="J746" s="248"/>
      <c r="K746" s="248"/>
    </row>
    <row r="747" spans="1:11" ht="15.75" customHeight="1">
      <c r="A747" s="34"/>
      <c r="B747" s="34"/>
      <c r="C747" s="35"/>
      <c r="D747" s="35"/>
      <c r="E747" s="35"/>
      <c r="F747" s="35"/>
      <c r="G747" s="36"/>
      <c r="H747" s="36"/>
      <c r="I747" s="35"/>
      <c r="J747" s="248"/>
      <c r="K747" s="248"/>
    </row>
    <row r="748" spans="1:11" ht="15.75" customHeight="1">
      <c r="A748" s="34"/>
      <c r="B748" s="34"/>
      <c r="C748" s="35"/>
      <c r="D748" s="35"/>
      <c r="E748" s="35"/>
      <c r="F748" s="35"/>
      <c r="G748" s="36"/>
      <c r="H748" s="36"/>
      <c r="I748" s="35"/>
      <c r="J748" s="248"/>
      <c r="K748" s="248"/>
    </row>
    <row r="749" spans="1:11" ht="15.75" customHeight="1">
      <c r="A749" s="34"/>
      <c r="B749" s="34"/>
      <c r="C749" s="35"/>
      <c r="D749" s="35"/>
      <c r="E749" s="35"/>
      <c r="F749" s="35"/>
      <c r="G749" s="36"/>
      <c r="H749" s="36"/>
      <c r="I749" s="35"/>
      <c r="J749" s="248"/>
      <c r="K749" s="248"/>
    </row>
    <row r="750" spans="1:11" ht="15.75" customHeight="1">
      <c r="A750" s="34"/>
      <c r="B750" s="34"/>
      <c r="C750" s="35"/>
      <c r="D750" s="35"/>
      <c r="E750" s="35"/>
      <c r="F750" s="35"/>
      <c r="G750" s="36"/>
      <c r="H750" s="36"/>
      <c r="I750" s="35"/>
      <c r="J750" s="248"/>
      <c r="K750" s="248"/>
    </row>
    <row r="751" spans="1:11" ht="15.75" customHeight="1">
      <c r="A751" s="34"/>
      <c r="B751" s="34"/>
      <c r="C751" s="35"/>
      <c r="D751" s="35"/>
      <c r="E751" s="35"/>
      <c r="F751" s="35"/>
      <c r="G751" s="36"/>
      <c r="H751" s="36"/>
      <c r="I751" s="35"/>
      <c r="J751" s="248"/>
      <c r="K751" s="248"/>
    </row>
    <row r="752" spans="1:11" ht="15.75" customHeight="1">
      <c r="A752" s="34"/>
      <c r="B752" s="34"/>
      <c r="C752" s="35"/>
      <c r="D752" s="35"/>
      <c r="E752" s="35"/>
      <c r="F752" s="35"/>
      <c r="G752" s="36"/>
      <c r="H752" s="36"/>
      <c r="I752" s="35"/>
      <c r="J752" s="248"/>
      <c r="K752" s="248"/>
    </row>
    <row r="753" spans="1:11" ht="15.75" customHeight="1">
      <c r="A753" s="34"/>
      <c r="B753" s="34"/>
      <c r="C753" s="35"/>
      <c r="D753" s="35"/>
      <c r="E753" s="35"/>
      <c r="F753" s="35"/>
      <c r="G753" s="36"/>
      <c r="H753" s="36"/>
      <c r="I753" s="35"/>
      <c r="J753" s="248"/>
      <c r="K753" s="248"/>
    </row>
    <row r="754" spans="1:11" ht="15.75" customHeight="1">
      <c r="A754" s="34"/>
      <c r="B754" s="34"/>
      <c r="C754" s="35"/>
      <c r="D754" s="35"/>
      <c r="E754" s="35"/>
      <c r="F754" s="35"/>
      <c r="G754" s="36"/>
      <c r="H754" s="36"/>
      <c r="I754" s="35"/>
      <c r="J754" s="248"/>
      <c r="K754" s="248"/>
    </row>
    <row r="755" spans="1:11" ht="15.75" customHeight="1">
      <c r="A755" s="34"/>
      <c r="B755" s="34"/>
      <c r="C755" s="35"/>
      <c r="D755" s="35"/>
      <c r="E755" s="35"/>
      <c r="F755" s="35"/>
      <c r="G755" s="36"/>
      <c r="H755" s="36"/>
      <c r="I755" s="35"/>
      <c r="J755" s="248"/>
      <c r="K755" s="248"/>
    </row>
    <row r="756" spans="1:11" ht="15.75" customHeight="1">
      <c r="A756" s="34"/>
      <c r="B756" s="34"/>
      <c r="C756" s="35"/>
      <c r="D756" s="35"/>
      <c r="E756" s="35"/>
      <c r="F756" s="35"/>
      <c r="G756" s="36"/>
      <c r="H756" s="36"/>
      <c r="I756" s="35"/>
      <c r="J756" s="248"/>
      <c r="K756" s="248"/>
    </row>
    <row r="757" spans="1:11" ht="15.75" customHeight="1">
      <c r="A757" s="34"/>
      <c r="B757" s="34"/>
      <c r="C757" s="35"/>
      <c r="D757" s="35"/>
      <c r="E757" s="35"/>
      <c r="F757" s="35"/>
      <c r="G757" s="36"/>
      <c r="H757" s="36"/>
      <c r="I757" s="35"/>
      <c r="J757" s="248"/>
      <c r="K757" s="248"/>
    </row>
    <row r="758" spans="1:11" ht="15.75" customHeight="1">
      <c r="A758" s="34"/>
      <c r="B758" s="34"/>
      <c r="C758" s="35"/>
      <c r="D758" s="35"/>
      <c r="E758" s="35"/>
      <c r="F758" s="35"/>
      <c r="G758" s="36"/>
      <c r="H758" s="36"/>
      <c r="I758" s="35"/>
      <c r="J758" s="248"/>
      <c r="K758" s="248"/>
    </row>
    <row r="759" spans="1:11" ht="15.75" customHeight="1">
      <c r="A759" s="34"/>
      <c r="B759" s="34"/>
      <c r="C759" s="35"/>
      <c r="D759" s="35"/>
      <c r="E759" s="35"/>
      <c r="F759" s="35"/>
      <c r="G759" s="36"/>
      <c r="H759" s="36"/>
      <c r="I759" s="35"/>
      <c r="J759" s="248"/>
      <c r="K759" s="248"/>
    </row>
    <row r="760" spans="1:11" ht="15.75" customHeight="1">
      <c r="A760" s="34"/>
      <c r="B760" s="34"/>
      <c r="C760" s="35"/>
      <c r="D760" s="35"/>
      <c r="E760" s="35"/>
      <c r="F760" s="35"/>
      <c r="G760" s="36"/>
      <c r="H760" s="36"/>
      <c r="I760" s="35"/>
      <c r="J760" s="248"/>
      <c r="K760" s="248"/>
    </row>
    <row r="761" spans="1:11" ht="15.75" customHeight="1">
      <c r="A761" s="34"/>
      <c r="B761" s="34"/>
      <c r="C761" s="35"/>
      <c r="D761" s="35"/>
      <c r="E761" s="35"/>
      <c r="F761" s="35"/>
      <c r="G761" s="36"/>
      <c r="H761" s="36"/>
      <c r="I761" s="35"/>
      <c r="J761" s="248"/>
      <c r="K761" s="248"/>
    </row>
    <row r="762" spans="1:11" ht="15.75" customHeight="1">
      <c r="A762" s="34"/>
      <c r="B762" s="34"/>
      <c r="C762" s="35"/>
      <c r="D762" s="35"/>
      <c r="E762" s="35"/>
      <c r="F762" s="35"/>
      <c r="G762" s="36"/>
      <c r="H762" s="36"/>
      <c r="I762" s="35"/>
      <c r="J762" s="248"/>
      <c r="K762" s="248"/>
    </row>
    <row r="763" spans="1:11" ht="15.75" customHeight="1">
      <c r="A763" s="34"/>
      <c r="B763" s="34"/>
      <c r="C763" s="35"/>
      <c r="D763" s="35"/>
      <c r="E763" s="35"/>
      <c r="F763" s="35"/>
      <c r="G763" s="36"/>
      <c r="H763" s="36"/>
      <c r="I763" s="35"/>
      <c r="J763" s="248"/>
      <c r="K763" s="248"/>
    </row>
    <row r="764" spans="1:11" ht="15.75" customHeight="1">
      <c r="A764" s="34"/>
      <c r="B764" s="34"/>
      <c r="C764" s="35"/>
      <c r="D764" s="35"/>
      <c r="E764" s="35"/>
      <c r="F764" s="35"/>
      <c r="G764" s="36"/>
      <c r="H764" s="36"/>
      <c r="I764" s="35"/>
      <c r="J764" s="248"/>
      <c r="K764" s="248"/>
    </row>
    <row r="765" spans="1:11" ht="15.75" customHeight="1">
      <c r="A765" s="34"/>
      <c r="B765" s="34"/>
      <c r="C765" s="35"/>
      <c r="D765" s="35"/>
      <c r="E765" s="35"/>
      <c r="F765" s="35"/>
      <c r="G765" s="36"/>
      <c r="H765" s="36"/>
      <c r="I765" s="35"/>
      <c r="J765" s="248"/>
      <c r="K765" s="248"/>
    </row>
    <row r="766" spans="1:11" ht="15.75" customHeight="1">
      <c r="A766" s="34"/>
      <c r="B766" s="34"/>
      <c r="C766" s="35"/>
      <c r="D766" s="35"/>
      <c r="E766" s="35"/>
      <c r="F766" s="35"/>
      <c r="G766" s="36"/>
      <c r="H766" s="36"/>
      <c r="I766" s="35"/>
      <c r="J766" s="248"/>
      <c r="K766" s="248"/>
    </row>
    <row r="767" spans="1:11" ht="15.75" customHeight="1">
      <c r="A767" s="34"/>
      <c r="B767" s="34"/>
      <c r="C767" s="35"/>
      <c r="D767" s="35"/>
      <c r="E767" s="35"/>
      <c r="F767" s="35"/>
      <c r="G767" s="36"/>
      <c r="H767" s="36"/>
      <c r="I767" s="35"/>
      <c r="J767" s="248"/>
      <c r="K767" s="248"/>
    </row>
    <row r="768" spans="1:11" ht="15.75" customHeight="1">
      <c r="A768" s="34"/>
      <c r="B768" s="34"/>
      <c r="C768" s="35"/>
      <c r="D768" s="35"/>
      <c r="E768" s="35"/>
      <c r="F768" s="35"/>
      <c r="G768" s="36"/>
      <c r="H768" s="36"/>
      <c r="I768" s="35"/>
      <c r="J768" s="248"/>
      <c r="K768" s="248"/>
    </row>
    <row r="769" spans="1:11" ht="15.75" customHeight="1">
      <c r="A769" s="34"/>
      <c r="B769" s="34"/>
      <c r="C769" s="35"/>
      <c r="D769" s="35"/>
      <c r="E769" s="35"/>
      <c r="F769" s="35"/>
      <c r="G769" s="36"/>
      <c r="H769" s="36"/>
      <c r="I769" s="35"/>
      <c r="J769" s="248"/>
      <c r="K769" s="248"/>
    </row>
    <row r="770" spans="1:11" ht="15.75" customHeight="1">
      <c r="A770" s="34"/>
      <c r="B770" s="34"/>
      <c r="C770" s="35"/>
      <c r="D770" s="35"/>
      <c r="E770" s="35"/>
      <c r="F770" s="35"/>
      <c r="G770" s="36"/>
      <c r="H770" s="36"/>
      <c r="I770" s="35"/>
      <c r="J770" s="248"/>
      <c r="K770" s="248"/>
    </row>
    <row r="771" spans="1:11" ht="15.75" customHeight="1">
      <c r="A771" s="34"/>
      <c r="B771" s="34"/>
      <c r="C771" s="35"/>
      <c r="D771" s="35"/>
      <c r="E771" s="35"/>
      <c r="F771" s="35"/>
      <c r="G771" s="36"/>
      <c r="H771" s="36"/>
      <c r="I771" s="35"/>
      <c r="J771" s="248"/>
      <c r="K771" s="248"/>
    </row>
    <row r="772" spans="1:11" ht="15.75" customHeight="1">
      <c r="A772" s="34"/>
      <c r="B772" s="34"/>
      <c r="C772" s="35"/>
      <c r="D772" s="35"/>
      <c r="E772" s="35"/>
      <c r="F772" s="35"/>
      <c r="G772" s="36"/>
      <c r="H772" s="36"/>
      <c r="I772" s="35"/>
      <c r="J772" s="248"/>
      <c r="K772" s="248"/>
    </row>
    <row r="773" spans="1:11" ht="15.75" customHeight="1">
      <c r="A773" s="34"/>
      <c r="B773" s="34"/>
      <c r="C773" s="35"/>
      <c r="D773" s="35"/>
      <c r="E773" s="35"/>
      <c r="F773" s="35"/>
      <c r="G773" s="36"/>
      <c r="H773" s="36"/>
      <c r="I773" s="35"/>
      <c r="J773" s="248"/>
      <c r="K773" s="248"/>
    </row>
    <row r="774" spans="1:11" ht="15.75" customHeight="1">
      <c r="A774" s="34"/>
      <c r="B774" s="34"/>
      <c r="C774" s="35"/>
      <c r="D774" s="35"/>
      <c r="E774" s="35"/>
      <c r="F774" s="35"/>
      <c r="G774" s="36"/>
      <c r="H774" s="36"/>
      <c r="I774" s="35"/>
      <c r="J774" s="248"/>
      <c r="K774" s="248"/>
    </row>
    <row r="775" spans="1:11" ht="15.75" customHeight="1">
      <c r="A775" s="34"/>
      <c r="B775" s="34"/>
      <c r="C775" s="35"/>
      <c r="D775" s="35"/>
      <c r="E775" s="35"/>
      <c r="F775" s="35"/>
      <c r="G775" s="36"/>
      <c r="H775" s="36"/>
      <c r="I775" s="35"/>
      <c r="J775" s="248"/>
      <c r="K775" s="248"/>
    </row>
    <row r="776" spans="1:11" ht="15.75" customHeight="1">
      <c r="A776" s="34"/>
      <c r="B776" s="34"/>
      <c r="C776" s="35"/>
      <c r="D776" s="35"/>
      <c r="E776" s="35"/>
      <c r="F776" s="35"/>
      <c r="G776" s="36"/>
      <c r="H776" s="36"/>
      <c r="I776" s="35"/>
      <c r="J776" s="248"/>
      <c r="K776" s="248"/>
    </row>
    <row r="777" spans="1:11" ht="15.75" customHeight="1">
      <c r="A777" s="34"/>
      <c r="B777" s="34"/>
      <c r="C777" s="35"/>
      <c r="D777" s="35"/>
      <c r="E777" s="35"/>
      <c r="F777" s="35"/>
      <c r="G777" s="36"/>
      <c r="H777" s="36"/>
      <c r="I777" s="35"/>
      <c r="J777" s="248"/>
      <c r="K777" s="248"/>
    </row>
    <row r="778" spans="1:11" ht="15.75" customHeight="1">
      <c r="A778" s="34"/>
      <c r="B778" s="34"/>
      <c r="C778" s="35"/>
      <c r="D778" s="35"/>
      <c r="E778" s="35"/>
      <c r="F778" s="35"/>
      <c r="G778" s="36"/>
      <c r="H778" s="36"/>
      <c r="I778" s="35"/>
      <c r="J778" s="248"/>
      <c r="K778" s="248"/>
    </row>
    <row r="779" spans="1:11" ht="15.75" customHeight="1">
      <c r="A779" s="34"/>
      <c r="B779" s="34"/>
      <c r="C779" s="35"/>
      <c r="D779" s="35"/>
      <c r="E779" s="35"/>
      <c r="F779" s="35"/>
      <c r="G779" s="36"/>
      <c r="H779" s="36"/>
      <c r="I779" s="35"/>
      <c r="J779" s="248"/>
      <c r="K779" s="248"/>
    </row>
    <row r="780" spans="1:11" ht="15.75" customHeight="1">
      <c r="A780" s="34"/>
      <c r="B780" s="34"/>
      <c r="C780" s="35"/>
      <c r="D780" s="35"/>
      <c r="E780" s="35"/>
      <c r="F780" s="35"/>
      <c r="G780" s="36"/>
      <c r="H780" s="36"/>
      <c r="I780" s="35"/>
      <c r="J780" s="248"/>
      <c r="K780" s="248"/>
    </row>
    <row r="781" spans="1:11" ht="15.75" customHeight="1">
      <c r="A781" s="34"/>
      <c r="B781" s="34"/>
      <c r="C781" s="35"/>
      <c r="D781" s="35"/>
      <c r="E781" s="35"/>
      <c r="F781" s="35"/>
      <c r="G781" s="36"/>
      <c r="H781" s="36"/>
      <c r="I781" s="35"/>
      <c r="J781" s="248"/>
      <c r="K781" s="248"/>
    </row>
    <row r="782" spans="1:11" ht="15.75" customHeight="1">
      <c r="A782" s="34"/>
      <c r="B782" s="34"/>
      <c r="C782" s="35"/>
      <c r="D782" s="35"/>
      <c r="E782" s="35"/>
      <c r="F782" s="35"/>
      <c r="G782" s="36"/>
      <c r="H782" s="36"/>
      <c r="I782" s="35"/>
      <c r="J782" s="248"/>
      <c r="K782" s="248"/>
    </row>
    <row r="783" spans="1:11" ht="15.75" customHeight="1">
      <c r="A783" s="34"/>
      <c r="B783" s="34"/>
      <c r="C783" s="35"/>
      <c r="D783" s="35"/>
      <c r="E783" s="35"/>
      <c r="F783" s="35"/>
      <c r="G783" s="36"/>
      <c r="H783" s="36"/>
      <c r="I783" s="35"/>
      <c r="J783" s="248"/>
      <c r="K783" s="248"/>
    </row>
    <row r="784" spans="1:11" ht="15.75" customHeight="1">
      <c r="A784" s="34"/>
      <c r="B784" s="34"/>
      <c r="C784" s="35"/>
      <c r="D784" s="35"/>
      <c r="E784" s="35"/>
      <c r="F784" s="35"/>
      <c r="G784" s="36"/>
      <c r="H784" s="36"/>
      <c r="I784" s="35"/>
      <c r="J784" s="248"/>
      <c r="K784" s="248"/>
    </row>
    <row r="785" spans="1:11" ht="15.75" customHeight="1">
      <c r="A785" s="34"/>
      <c r="B785" s="34"/>
      <c r="C785" s="35"/>
      <c r="D785" s="35"/>
      <c r="E785" s="35"/>
      <c r="F785" s="35"/>
      <c r="G785" s="36"/>
      <c r="H785" s="36"/>
      <c r="I785" s="35"/>
      <c r="J785" s="248"/>
      <c r="K785" s="248"/>
    </row>
    <row r="786" spans="1:11" ht="15.75" customHeight="1">
      <c r="A786" s="34"/>
      <c r="B786" s="34"/>
      <c r="C786" s="35"/>
      <c r="D786" s="35"/>
      <c r="E786" s="35"/>
      <c r="F786" s="35"/>
      <c r="G786" s="36"/>
      <c r="H786" s="36"/>
      <c r="I786" s="35"/>
      <c r="J786" s="248"/>
      <c r="K786" s="248"/>
    </row>
    <row r="787" spans="1:11" ht="15.75" customHeight="1">
      <c r="A787" s="34"/>
      <c r="B787" s="34"/>
      <c r="C787" s="35"/>
      <c r="D787" s="35"/>
      <c r="E787" s="35"/>
      <c r="F787" s="35"/>
      <c r="G787" s="36"/>
      <c r="H787" s="36"/>
      <c r="I787" s="35"/>
      <c r="J787" s="248"/>
      <c r="K787" s="248"/>
    </row>
    <row r="788" spans="1:11" ht="15.75" customHeight="1">
      <c r="A788" s="34"/>
      <c r="B788" s="34"/>
      <c r="C788" s="35"/>
      <c r="D788" s="35"/>
      <c r="E788" s="35"/>
      <c r="F788" s="35"/>
      <c r="G788" s="36"/>
      <c r="H788" s="36"/>
      <c r="I788" s="35"/>
      <c r="J788" s="248"/>
      <c r="K788" s="248"/>
    </row>
    <row r="789" spans="1:11" ht="15.75" customHeight="1">
      <c r="A789" s="34"/>
      <c r="B789" s="34"/>
      <c r="C789" s="35"/>
      <c r="D789" s="35"/>
      <c r="E789" s="35"/>
      <c r="F789" s="35"/>
      <c r="G789" s="36"/>
      <c r="H789" s="36"/>
      <c r="I789" s="35"/>
      <c r="J789" s="248"/>
      <c r="K789" s="248"/>
    </row>
    <row r="790" spans="1:11" ht="15.75" customHeight="1">
      <c r="A790" s="34"/>
      <c r="B790" s="34"/>
      <c r="C790" s="35"/>
      <c r="D790" s="35"/>
      <c r="E790" s="35"/>
      <c r="F790" s="35"/>
      <c r="G790" s="36"/>
      <c r="H790" s="36"/>
      <c r="I790" s="35"/>
      <c r="J790" s="248"/>
      <c r="K790" s="248"/>
    </row>
    <row r="791" spans="1:11" ht="15.75" customHeight="1">
      <c r="A791" s="34"/>
      <c r="B791" s="34"/>
      <c r="C791" s="35"/>
      <c r="D791" s="35"/>
      <c r="E791" s="35"/>
      <c r="F791" s="35"/>
      <c r="G791" s="36"/>
      <c r="H791" s="36"/>
      <c r="I791" s="35"/>
      <c r="J791" s="248"/>
      <c r="K791" s="248"/>
    </row>
    <row r="792" spans="1:11" ht="15.75" customHeight="1">
      <c r="A792" s="34"/>
      <c r="B792" s="34"/>
      <c r="C792" s="35"/>
      <c r="D792" s="35"/>
      <c r="E792" s="35"/>
      <c r="F792" s="35"/>
      <c r="G792" s="36"/>
      <c r="H792" s="36"/>
      <c r="I792" s="35"/>
      <c r="J792" s="248"/>
      <c r="K792" s="248"/>
    </row>
    <row r="793" spans="1:11" ht="15.75" customHeight="1">
      <c r="A793" s="34"/>
      <c r="B793" s="34"/>
      <c r="C793" s="35"/>
      <c r="D793" s="35"/>
      <c r="E793" s="35"/>
      <c r="F793" s="35"/>
      <c r="G793" s="36"/>
      <c r="H793" s="36"/>
      <c r="I793" s="35"/>
      <c r="J793" s="248"/>
      <c r="K793" s="248"/>
    </row>
    <row r="794" spans="1:11" ht="15.75" customHeight="1">
      <c r="A794" s="34"/>
      <c r="B794" s="34"/>
      <c r="C794" s="35"/>
      <c r="D794" s="35"/>
      <c r="E794" s="35"/>
      <c r="F794" s="35"/>
      <c r="G794" s="36"/>
      <c r="H794" s="36"/>
      <c r="I794" s="35"/>
      <c r="J794" s="248"/>
      <c r="K794" s="248"/>
    </row>
    <row r="795" spans="1:11" ht="15.75" customHeight="1">
      <c r="A795" s="34"/>
      <c r="B795" s="34"/>
      <c r="C795" s="35"/>
      <c r="D795" s="35"/>
      <c r="E795" s="35"/>
      <c r="F795" s="35"/>
      <c r="G795" s="36"/>
      <c r="H795" s="36"/>
      <c r="I795" s="35"/>
      <c r="J795" s="248"/>
      <c r="K795" s="248"/>
    </row>
    <row r="796" spans="1:11" ht="15.75" customHeight="1">
      <c r="A796" s="34"/>
      <c r="B796" s="34"/>
      <c r="C796" s="35"/>
      <c r="D796" s="35"/>
      <c r="E796" s="35"/>
      <c r="F796" s="35"/>
      <c r="G796" s="36"/>
      <c r="H796" s="36"/>
      <c r="I796" s="35"/>
      <c r="J796" s="248"/>
      <c r="K796" s="248"/>
    </row>
    <row r="797" spans="1:11" ht="15.75" customHeight="1">
      <c r="A797" s="34"/>
      <c r="B797" s="34"/>
      <c r="C797" s="35"/>
      <c r="D797" s="35"/>
      <c r="E797" s="35"/>
      <c r="F797" s="35"/>
      <c r="G797" s="36"/>
      <c r="H797" s="36"/>
      <c r="I797" s="35"/>
      <c r="J797" s="248"/>
      <c r="K797" s="248"/>
    </row>
    <row r="798" spans="1:11" ht="15.75" customHeight="1">
      <c r="A798" s="34"/>
      <c r="B798" s="34"/>
      <c r="C798" s="35"/>
      <c r="D798" s="35"/>
      <c r="E798" s="35"/>
      <c r="F798" s="35"/>
      <c r="G798" s="36"/>
      <c r="H798" s="36"/>
      <c r="I798" s="35"/>
      <c r="J798" s="248"/>
      <c r="K798" s="248"/>
    </row>
    <row r="799" spans="1:11" ht="15.75" customHeight="1">
      <c r="A799" s="34"/>
      <c r="B799" s="34"/>
      <c r="C799" s="35"/>
      <c r="D799" s="35"/>
      <c r="E799" s="35"/>
      <c r="F799" s="35"/>
      <c r="G799" s="36"/>
      <c r="H799" s="36"/>
      <c r="I799" s="35"/>
      <c r="J799" s="248"/>
      <c r="K799" s="248"/>
    </row>
    <row r="800" spans="1:11" ht="15.75" customHeight="1">
      <c r="A800" s="34"/>
      <c r="B800" s="34"/>
      <c r="C800" s="35"/>
      <c r="D800" s="35"/>
      <c r="E800" s="35"/>
      <c r="F800" s="35"/>
      <c r="G800" s="36"/>
      <c r="H800" s="36"/>
      <c r="I800" s="35"/>
      <c r="J800" s="248"/>
      <c r="K800" s="248"/>
    </row>
    <row r="801" spans="1:11" ht="15.75" customHeight="1">
      <c r="A801" s="34"/>
      <c r="B801" s="34"/>
      <c r="C801" s="35"/>
      <c r="D801" s="35"/>
      <c r="E801" s="35"/>
      <c r="F801" s="35"/>
      <c r="G801" s="36"/>
      <c r="H801" s="36"/>
      <c r="I801" s="35"/>
      <c r="J801" s="248"/>
      <c r="K801" s="248"/>
    </row>
    <row r="802" spans="1:11" ht="15.75" customHeight="1">
      <c r="A802" s="34"/>
      <c r="B802" s="34"/>
      <c r="C802" s="35"/>
      <c r="D802" s="35"/>
      <c r="E802" s="35"/>
      <c r="F802" s="35"/>
      <c r="G802" s="36"/>
      <c r="H802" s="36"/>
      <c r="I802" s="35"/>
      <c r="J802" s="248"/>
      <c r="K802" s="248"/>
    </row>
    <row r="803" spans="1:11" ht="15.75" customHeight="1">
      <c r="A803" s="34"/>
      <c r="B803" s="34"/>
      <c r="C803" s="35"/>
      <c r="D803" s="35"/>
      <c r="E803" s="35"/>
      <c r="F803" s="35"/>
      <c r="G803" s="36"/>
      <c r="H803" s="36"/>
      <c r="I803" s="35"/>
      <c r="J803" s="248"/>
      <c r="K803" s="248"/>
    </row>
    <row r="804" spans="1:11" ht="15.75" customHeight="1">
      <c r="A804" s="34"/>
      <c r="B804" s="34"/>
      <c r="C804" s="35"/>
      <c r="D804" s="35"/>
      <c r="E804" s="35"/>
      <c r="F804" s="35"/>
      <c r="G804" s="36"/>
      <c r="H804" s="36"/>
      <c r="I804" s="35"/>
      <c r="J804" s="248"/>
      <c r="K804" s="248"/>
    </row>
    <row r="805" spans="1:11" ht="15.75" customHeight="1">
      <c r="A805" s="34"/>
      <c r="B805" s="34"/>
      <c r="C805" s="35"/>
      <c r="D805" s="35"/>
      <c r="E805" s="35"/>
      <c r="F805" s="35"/>
      <c r="G805" s="36"/>
      <c r="H805" s="36"/>
      <c r="I805" s="35"/>
      <c r="J805" s="248"/>
      <c r="K805" s="248"/>
    </row>
    <row r="806" spans="1:11" ht="15.75" customHeight="1">
      <c r="A806" s="34"/>
      <c r="B806" s="34"/>
      <c r="C806" s="35"/>
      <c r="D806" s="35"/>
      <c r="E806" s="35"/>
      <c r="F806" s="35"/>
      <c r="G806" s="36"/>
      <c r="H806" s="36"/>
      <c r="I806" s="35"/>
      <c r="J806" s="248"/>
      <c r="K806" s="248"/>
    </row>
    <row r="807" spans="1:11" ht="15.75" customHeight="1">
      <c r="A807" s="34"/>
      <c r="B807" s="34"/>
      <c r="C807" s="35"/>
      <c r="D807" s="35"/>
      <c r="E807" s="35"/>
      <c r="F807" s="35"/>
      <c r="G807" s="36"/>
      <c r="H807" s="36"/>
      <c r="I807" s="35"/>
      <c r="J807" s="248"/>
      <c r="K807" s="248"/>
    </row>
    <row r="808" spans="1:11" ht="15.75" customHeight="1">
      <c r="A808" s="34"/>
      <c r="B808" s="34"/>
      <c r="C808" s="35"/>
      <c r="D808" s="35"/>
      <c r="E808" s="35"/>
      <c r="F808" s="35"/>
      <c r="G808" s="36"/>
      <c r="H808" s="36"/>
      <c r="I808" s="35"/>
      <c r="J808" s="248"/>
      <c r="K808" s="248"/>
    </row>
    <row r="809" spans="1:11" ht="15.75" customHeight="1">
      <c r="A809" s="34"/>
      <c r="B809" s="34"/>
      <c r="C809" s="35"/>
      <c r="D809" s="35"/>
      <c r="E809" s="35"/>
      <c r="F809" s="35"/>
      <c r="G809" s="36"/>
      <c r="H809" s="36"/>
      <c r="I809" s="35"/>
      <c r="J809" s="248"/>
      <c r="K809" s="248"/>
    </row>
    <row r="810" spans="1:11" ht="15.75" customHeight="1">
      <c r="A810" s="34"/>
      <c r="B810" s="34"/>
      <c r="C810" s="35"/>
      <c r="D810" s="35"/>
      <c r="E810" s="35"/>
      <c r="F810" s="35"/>
      <c r="G810" s="36"/>
      <c r="H810" s="36"/>
      <c r="I810" s="35"/>
      <c r="J810" s="248"/>
      <c r="K810" s="248"/>
    </row>
    <row r="811" spans="1:11" ht="15.75" customHeight="1">
      <c r="A811" s="34"/>
      <c r="B811" s="34"/>
      <c r="C811" s="35"/>
      <c r="D811" s="35"/>
      <c r="E811" s="35"/>
      <c r="F811" s="35"/>
      <c r="G811" s="36"/>
      <c r="H811" s="36"/>
      <c r="I811" s="35"/>
      <c r="J811" s="248"/>
      <c r="K811" s="248"/>
    </row>
    <row r="812" spans="1:11" ht="15.75" customHeight="1">
      <c r="A812" s="34"/>
      <c r="B812" s="34"/>
      <c r="C812" s="35"/>
      <c r="D812" s="35"/>
      <c r="E812" s="35"/>
      <c r="F812" s="35"/>
      <c r="G812" s="36"/>
      <c r="H812" s="36"/>
      <c r="I812" s="35"/>
      <c r="J812" s="248"/>
      <c r="K812" s="248"/>
    </row>
    <row r="813" spans="1:11" ht="15.75" customHeight="1">
      <c r="A813" s="34"/>
      <c r="B813" s="34"/>
      <c r="C813" s="35"/>
      <c r="D813" s="35"/>
      <c r="E813" s="35"/>
      <c r="F813" s="35"/>
      <c r="G813" s="36"/>
      <c r="H813" s="36"/>
      <c r="I813" s="35"/>
      <c r="J813" s="248"/>
      <c r="K813" s="248"/>
    </row>
    <row r="814" spans="1:11" ht="15.75" customHeight="1">
      <c r="A814" s="34"/>
      <c r="B814" s="34"/>
      <c r="C814" s="35"/>
      <c r="D814" s="35"/>
      <c r="E814" s="35"/>
      <c r="F814" s="35"/>
      <c r="G814" s="36"/>
      <c r="H814" s="36"/>
      <c r="I814" s="35"/>
      <c r="J814" s="248"/>
      <c r="K814" s="248"/>
    </row>
    <row r="815" spans="1:11" ht="15.75" customHeight="1">
      <c r="A815" s="34"/>
      <c r="B815" s="34"/>
      <c r="C815" s="35"/>
      <c r="D815" s="35"/>
      <c r="E815" s="35"/>
      <c r="F815" s="35"/>
      <c r="G815" s="36"/>
      <c r="H815" s="36"/>
      <c r="I815" s="35"/>
      <c r="J815" s="248"/>
      <c r="K815" s="248"/>
    </row>
    <row r="816" spans="1:11" ht="15.75" customHeight="1">
      <c r="A816" s="34"/>
      <c r="B816" s="34"/>
      <c r="C816" s="35"/>
      <c r="D816" s="35"/>
      <c r="E816" s="35"/>
      <c r="F816" s="35"/>
      <c r="G816" s="36"/>
      <c r="H816" s="36"/>
      <c r="I816" s="35"/>
      <c r="J816" s="248"/>
      <c r="K816" s="248"/>
    </row>
    <row r="817" spans="1:11" ht="15.75" customHeight="1">
      <c r="A817" s="34"/>
      <c r="B817" s="34"/>
      <c r="C817" s="35"/>
      <c r="D817" s="35"/>
      <c r="E817" s="35"/>
      <c r="F817" s="35"/>
      <c r="G817" s="36"/>
      <c r="H817" s="36"/>
      <c r="I817" s="35"/>
      <c r="J817" s="248"/>
      <c r="K817" s="248"/>
    </row>
    <row r="818" spans="1:11" ht="15.75" customHeight="1">
      <c r="A818" s="34"/>
      <c r="B818" s="34"/>
      <c r="C818" s="35"/>
      <c r="D818" s="35"/>
      <c r="E818" s="35"/>
      <c r="F818" s="35"/>
      <c r="G818" s="36"/>
      <c r="H818" s="36"/>
      <c r="I818" s="35"/>
      <c r="J818" s="248"/>
      <c r="K818" s="248"/>
    </row>
    <row r="819" spans="1:11" ht="15.75" customHeight="1">
      <c r="A819" s="34"/>
      <c r="B819" s="34"/>
      <c r="C819" s="35"/>
      <c r="D819" s="35"/>
      <c r="E819" s="35"/>
      <c r="F819" s="35"/>
      <c r="G819" s="36"/>
      <c r="H819" s="36"/>
      <c r="I819" s="35"/>
      <c r="J819" s="248"/>
      <c r="K819" s="248"/>
    </row>
    <row r="820" spans="1:11" ht="15.75" customHeight="1">
      <c r="A820" s="34"/>
      <c r="B820" s="34"/>
      <c r="C820" s="35"/>
      <c r="D820" s="35"/>
      <c r="E820" s="35"/>
      <c r="F820" s="35"/>
      <c r="G820" s="36"/>
      <c r="H820" s="36"/>
      <c r="I820" s="35"/>
      <c r="J820" s="248"/>
      <c r="K820" s="248"/>
    </row>
    <row r="821" spans="1:11" ht="15.75" customHeight="1">
      <c r="A821" s="34"/>
      <c r="B821" s="34"/>
      <c r="C821" s="35"/>
      <c r="D821" s="35"/>
      <c r="E821" s="35"/>
      <c r="F821" s="35"/>
      <c r="G821" s="36"/>
      <c r="H821" s="36"/>
      <c r="I821" s="35"/>
      <c r="J821" s="248"/>
      <c r="K821" s="248"/>
    </row>
    <row r="822" spans="1:11" ht="15.75" customHeight="1">
      <c r="A822" s="34"/>
      <c r="B822" s="34"/>
      <c r="C822" s="35"/>
      <c r="D822" s="35"/>
      <c r="E822" s="35"/>
      <c r="F822" s="35"/>
      <c r="G822" s="36"/>
      <c r="H822" s="36"/>
      <c r="I822" s="35"/>
      <c r="J822" s="248"/>
      <c r="K822" s="248"/>
    </row>
    <row r="823" spans="1:11" ht="15.75" customHeight="1">
      <c r="A823" s="34"/>
      <c r="B823" s="34"/>
      <c r="C823" s="35"/>
      <c r="D823" s="35"/>
      <c r="E823" s="35"/>
      <c r="F823" s="35"/>
      <c r="G823" s="36"/>
      <c r="H823" s="36"/>
      <c r="I823" s="35"/>
      <c r="J823" s="248"/>
      <c r="K823" s="248"/>
    </row>
    <row r="824" spans="1:11" ht="15.75" customHeight="1">
      <c r="A824" s="34"/>
      <c r="B824" s="34"/>
      <c r="C824" s="35"/>
      <c r="D824" s="35"/>
      <c r="E824" s="35"/>
      <c r="F824" s="35"/>
      <c r="G824" s="36"/>
      <c r="H824" s="36"/>
      <c r="I824" s="35"/>
      <c r="J824" s="248"/>
      <c r="K824" s="248"/>
    </row>
    <row r="825" spans="1:11" ht="15.75" customHeight="1">
      <c r="A825" s="34"/>
      <c r="B825" s="34"/>
      <c r="C825" s="35"/>
      <c r="D825" s="35"/>
      <c r="E825" s="35"/>
      <c r="F825" s="35"/>
      <c r="G825" s="36"/>
      <c r="H825" s="36"/>
      <c r="I825" s="35"/>
      <c r="J825" s="248"/>
      <c r="K825" s="248"/>
    </row>
    <row r="826" spans="1:11" ht="15.75" customHeight="1">
      <c r="A826" s="34"/>
      <c r="B826" s="34"/>
      <c r="C826" s="35"/>
      <c r="D826" s="35"/>
      <c r="E826" s="35"/>
      <c r="F826" s="35"/>
      <c r="G826" s="36"/>
      <c r="H826" s="36"/>
      <c r="I826" s="35"/>
      <c r="J826" s="248"/>
      <c r="K826" s="248"/>
    </row>
    <row r="827" spans="1:11" ht="15.75" customHeight="1">
      <c r="A827" s="34"/>
      <c r="B827" s="34"/>
      <c r="C827" s="35"/>
      <c r="D827" s="35"/>
      <c r="E827" s="35"/>
      <c r="F827" s="35"/>
      <c r="G827" s="36"/>
      <c r="H827" s="36"/>
      <c r="I827" s="35"/>
      <c r="J827" s="248"/>
      <c r="K827" s="248"/>
    </row>
    <row r="828" spans="1:11" ht="15.75" customHeight="1">
      <c r="A828" s="34"/>
      <c r="B828" s="34"/>
      <c r="C828" s="35"/>
      <c r="D828" s="35"/>
      <c r="E828" s="35"/>
      <c r="F828" s="35"/>
      <c r="G828" s="36"/>
      <c r="H828" s="36"/>
      <c r="I828" s="35"/>
      <c r="J828" s="248"/>
      <c r="K828" s="248"/>
    </row>
    <row r="829" spans="1:11" ht="15.75" customHeight="1">
      <c r="A829" s="34"/>
      <c r="B829" s="34"/>
      <c r="C829" s="35"/>
      <c r="D829" s="35"/>
      <c r="E829" s="35"/>
      <c r="F829" s="35"/>
      <c r="G829" s="36"/>
      <c r="H829" s="36"/>
      <c r="I829" s="35"/>
      <c r="J829" s="248"/>
      <c r="K829" s="248"/>
    </row>
    <row r="830" spans="1:11" ht="15.75" customHeight="1">
      <c r="A830" s="34"/>
      <c r="B830" s="34"/>
      <c r="C830" s="35"/>
      <c r="D830" s="35"/>
      <c r="E830" s="35"/>
      <c r="F830" s="35"/>
      <c r="G830" s="36"/>
      <c r="H830" s="36"/>
      <c r="I830" s="35"/>
      <c r="J830" s="248"/>
      <c r="K830" s="248"/>
    </row>
    <row r="831" spans="1:11" ht="15.75" customHeight="1">
      <c r="A831" s="34"/>
      <c r="B831" s="34"/>
      <c r="C831" s="35"/>
      <c r="D831" s="35"/>
      <c r="E831" s="35"/>
      <c r="F831" s="35"/>
      <c r="G831" s="36"/>
      <c r="H831" s="36"/>
      <c r="I831" s="35"/>
      <c r="J831" s="248"/>
      <c r="K831" s="248"/>
    </row>
    <row r="832" spans="1:11" ht="15.75" customHeight="1">
      <c r="A832" s="34"/>
      <c r="B832" s="34"/>
      <c r="C832" s="35"/>
      <c r="D832" s="35"/>
      <c r="E832" s="35"/>
      <c r="F832" s="35"/>
      <c r="G832" s="36"/>
      <c r="H832" s="36"/>
      <c r="I832" s="35"/>
      <c r="J832" s="248"/>
      <c r="K832" s="248"/>
    </row>
    <row r="833" spans="1:11" ht="15.75" customHeight="1">
      <c r="A833" s="34"/>
      <c r="B833" s="34"/>
      <c r="C833" s="35"/>
      <c r="D833" s="35"/>
      <c r="E833" s="35"/>
      <c r="F833" s="35"/>
      <c r="G833" s="36"/>
      <c r="H833" s="36"/>
      <c r="I833" s="35"/>
      <c r="J833" s="248"/>
      <c r="K833" s="248"/>
    </row>
    <row r="834" spans="1:11" ht="15.75" customHeight="1">
      <c r="A834" s="34"/>
      <c r="B834" s="34"/>
      <c r="C834" s="35"/>
      <c r="D834" s="35"/>
      <c r="E834" s="35"/>
      <c r="F834" s="35"/>
      <c r="G834" s="36"/>
      <c r="H834" s="36"/>
      <c r="I834" s="35"/>
      <c r="J834" s="248"/>
      <c r="K834" s="248"/>
    </row>
    <row r="835" spans="1:11" ht="15.75" customHeight="1">
      <c r="A835" s="34"/>
      <c r="B835" s="34"/>
      <c r="C835" s="35"/>
      <c r="D835" s="35"/>
      <c r="E835" s="35"/>
      <c r="F835" s="35"/>
      <c r="G835" s="36"/>
      <c r="H835" s="36"/>
      <c r="I835" s="35"/>
      <c r="J835" s="248"/>
      <c r="K835" s="248"/>
    </row>
    <row r="836" spans="1:11" ht="15.75" customHeight="1">
      <c r="A836" s="34"/>
      <c r="B836" s="34"/>
      <c r="C836" s="35"/>
      <c r="D836" s="35"/>
      <c r="E836" s="35"/>
      <c r="F836" s="35"/>
      <c r="G836" s="36"/>
      <c r="H836" s="36"/>
      <c r="I836" s="35"/>
      <c r="J836" s="248"/>
      <c r="K836" s="248"/>
    </row>
    <row r="837" spans="1:11" ht="15.75" customHeight="1">
      <c r="A837" s="34"/>
      <c r="B837" s="34"/>
      <c r="C837" s="35"/>
      <c r="D837" s="35"/>
      <c r="E837" s="35"/>
      <c r="F837" s="35"/>
      <c r="G837" s="36"/>
      <c r="H837" s="36"/>
      <c r="I837" s="35"/>
      <c r="J837" s="248"/>
      <c r="K837" s="248"/>
    </row>
    <row r="838" spans="1:11" ht="15.75" customHeight="1">
      <c r="A838" s="34"/>
      <c r="B838" s="34"/>
      <c r="C838" s="35"/>
      <c r="D838" s="35"/>
      <c r="E838" s="35"/>
      <c r="F838" s="35"/>
      <c r="G838" s="36"/>
      <c r="H838" s="36"/>
      <c r="I838" s="35"/>
      <c r="J838" s="248"/>
      <c r="K838" s="248"/>
    </row>
    <row r="839" spans="1:11" ht="15.75" customHeight="1">
      <c r="A839" s="34"/>
      <c r="B839" s="34"/>
      <c r="C839" s="35"/>
      <c r="D839" s="35"/>
      <c r="E839" s="35"/>
      <c r="F839" s="35"/>
      <c r="G839" s="36"/>
      <c r="H839" s="36"/>
      <c r="I839" s="35"/>
      <c r="J839" s="248"/>
      <c r="K839" s="248"/>
    </row>
    <row r="840" spans="1:11" ht="15.75" customHeight="1">
      <c r="A840" s="34"/>
      <c r="B840" s="34"/>
      <c r="C840" s="35"/>
      <c r="D840" s="35"/>
      <c r="E840" s="35"/>
      <c r="F840" s="35"/>
      <c r="G840" s="36"/>
      <c r="H840" s="36"/>
      <c r="I840" s="35"/>
      <c r="J840" s="248"/>
      <c r="K840" s="248"/>
    </row>
    <row r="841" spans="1:11" ht="15.75" customHeight="1">
      <c r="A841" s="34"/>
      <c r="B841" s="34"/>
      <c r="C841" s="35"/>
      <c r="D841" s="35"/>
      <c r="E841" s="35"/>
      <c r="F841" s="35"/>
      <c r="G841" s="36"/>
      <c r="H841" s="36"/>
      <c r="I841" s="35"/>
      <c r="J841" s="248"/>
      <c r="K841" s="248"/>
    </row>
    <row r="842" spans="1:11" ht="15.75" customHeight="1">
      <c r="A842" s="34"/>
      <c r="B842" s="34"/>
      <c r="C842" s="35"/>
      <c r="D842" s="35"/>
      <c r="E842" s="35"/>
      <c r="F842" s="35"/>
      <c r="G842" s="36"/>
      <c r="H842" s="36"/>
      <c r="I842" s="35"/>
      <c r="J842" s="248"/>
      <c r="K842" s="248"/>
    </row>
    <row r="843" spans="1:11" ht="15.75" customHeight="1">
      <c r="A843" s="34"/>
      <c r="B843" s="34"/>
      <c r="C843" s="35"/>
      <c r="D843" s="35"/>
      <c r="E843" s="35"/>
      <c r="F843" s="35"/>
      <c r="G843" s="36"/>
      <c r="H843" s="36"/>
      <c r="I843" s="35"/>
      <c r="J843" s="248"/>
      <c r="K843" s="248"/>
    </row>
    <row r="844" spans="1:11" ht="15.75" customHeight="1">
      <c r="A844" s="34"/>
      <c r="B844" s="34"/>
      <c r="C844" s="35"/>
      <c r="D844" s="35"/>
      <c r="E844" s="35"/>
      <c r="F844" s="35"/>
      <c r="G844" s="36"/>
      <c r="H844" s="36"/>
      <c r="I844" s="35"/>
      <c r="J844" s="248"/>
      <c r="K844" s="248"/>
    </row>
    <row r="845" spans="1:11" ht="15.75" customHeight="1">
      <c r="A845" s="34"/>
      <c r="B845" s="34"/>
      <c r="C845" s="35"/>
      <c r="D845" s="35"/>
      <c r="E845" s="35"/>
      <c r="F845" s="35"/>
      <c r="G845" s="36"/>
      <c r="H845" s="36"/>
      <c r="I845" s="35"/>
      <c r="J845" s="248"/>
      <c r="K845" s="248"/>
    </row>
    <row r="846" spans="1:11" ht="15.75" customHeight="1">
      <c r="A846" s="34"/>
      <c r="B846" s="34"/>
      <c r="C846" s="35"/>
      <c r="D846" s="35"/>
      <c r="E846" s="35"/>
      <c r="F846" s="35"/>
      <c r="G846" s="36"/>
      <c r="H846" s="36"/>
      <c r="I846" s="35"/>
      <c r="J846" s="248"/>
      <c r="K846" s="248"/>
    </row>
    <row r="847" spans="1:11" ht="15.75" customHeight="1">
      <c r="A847" s="34"/>
      <c r="B847" s="34"/>
      <c r="C847" s="35"/>
      <c r="D847" s="35"/>
      <c r="E847" s="35"/>
      <c r="F847" s="35"/>
      <c r="G847" s="36"/>
      <c r="H847" s="36"/>
      <c r="I847" s="35"/>
      <c r="J847" s="248"/>
      <c r="K847" s="248"/>
    </row>
    <row r="848" spans="1:11" ht="15.75" customHeight="1">
      <c r="A848" s="34"/>
      <c r="B848" s="34"/>
      <c r="C848" s="35"/>
      <c r="D848" s="35"/>
      <c r="E848" s="35"/>
      <c r="F848" s="35"/>
      <c r="G848" s="36"/>
      <c r="H848" s="36"/>
      <c r="I848" s="35"/>
      <c r="J848" s="248"/>
      <c r="K848" s="248"/>
    </row>
    <row r="849" spans="1:11" ht="15.75" customHeight="1">
      <c r="A849" s="34"/>
      <c r="B849" s="34"/>
      <c r="C849" s="35"/>
      <c r="D849" s="35"/>
      <c r="E849" s="35"/>
      <c r="F849" s="35"/>
      <c r="G849" s="36"/>
      <c r="H849" s="36"/>
      <c r="I849" s="35"/>
      <c r="J849" s="248"/>
      <c r="K849" s="248"/>
    </row>
    <row r="850" spans="1:11" ht="15.75" customHeight="1">
      <c r="A850" s="34"/>
      <c r="B850" s="34"/>
      <c r="C850" s="35"/>
      <c r="D850" s="35"/>
      <c r="E850" s="35"/>
      <c r="F850" s="35"/>
      <c r="G850" s="36"/>
      <c r="H850" s="36"/>
      <c r="I850" s="35"/>
      <c r="J850" s="248"/>
      <c r="K850" s="248"/>
    </row>
    <row r="851" spans="1:11" ht="15.75" customHeight="1">
      <c r="A851" s="34"/>
      <c r="B851" s="34"/>
      <c r="C851" s="35"/>
      <c r="D851" s="35"/>
      <c r="E851" s="35"/>
      <c r="F851" s="35"/>
      <c r="G851" s="36"/>
      <c r="H851" s="36"/>
      <c r="I851" s="35"/>
      <c r="J851" s="248"/>
      <c r="K851" s="248"/>
    </row>
    <row r="852" spans="1:11" ht="15.75" customHeight="1">
      <c r="A852" s="34"/>
      <c r="B852" s="34"/>
      <c r="C852" s="35"/>
      <c r="D852" s="35"/>
      <c r="E852" s="35"/>
      <c r="F852" s="35"/>
      <c r="G852" s="36"/>
      <c r="H852" s="36"/>
      <c r="I852" s="35"/>
      <c r="J852" s="248"/>
      <c r="K852" s="248"/>
    </row>
    <row r="853" spans="1:11" ht="15.75" customHeight="1">
      <c r="A853" s="34"/>
      <c r="B853" s="34"/>
      <c r="C853" s="35"/>
      <c r="D853" s="35"/>
      <c r="E853" s="35"/>
      <c r="F853" s="35"/>
      <c r="G853" s="36"/>
      <c r="H853" s="36"/>
      <c r="I853" s="35"/>
      <c r="J853" s="248"/>
      <c r="K853" s="248"/>
    </row>
    <row r="854" spans="1:11" ht="15.75" customHeight="1">
      <c r="A854" s="34"/>
      <c r="B854" s="34"/>
      <c r="C854" s="35"/>
      <c r="D854" s="35"/>
      <c r="E854" s="35"/>
      <c r="F854" s="35"/>
      <c r="G854" s="36"/>
      <c r="H854" s="36"/>
      <c r="I854" s="35"/>
      <c r="J854" s="248"/>
      <c r="K854" s="248"/>
    </row>
    <row r="855" spans="1:11" ht="15.75" customHeight="1">
      <c r="A855" s="34"/>
      <c r="B855" s="34"/>
      <c r="C855" s="35"/>
      <c r="D855" s="35"/>
      <c r="E855" s="35"/>
      <c r="F855" s="35"/>
      <c r="G855" s="36"/>
      <c r="H855" s="36"/>
      <c r="I855" s="35"/>
      <c r="J855" s="248"/>
      <c r="K855" s="248"/>
    </row>
    <row r="856" spans="1:11" ht="15.75" customHeight="1">
      <c r="A856" s="34"/>
      <c r="B856" s="34"/>
      <c r="C856" s="35"/>
      <c r="D856" s="35"/>
      <c r="E856" s="35"/>
      <c r="F856" s="35"/>
      <c r="G856" s="36"/>
      <c r="H856" s="36"/>
      <c r="I856" s="35"/>
      <c r="J856" s="248"/>
      <c r="K856" s="248"/>
    </row>
    <row r="857" spans="1:11" ht="15.75" customHeight="1">
      <c r="A857" s="34"/>
      <c r="B857" s="34"/>
      <c r="C857" s="35"/>
      <c r="D857" s="35"/>
      <c r="E857" s="35"/>
      <c r="F857" s="35"/>
      <c r="G857" s="36"/>
      <c r="H857" s="36"/>
      <c r="I857" s="35"/>
      <c r="J857" s="248"/>
      <c r="K857" s="248"/>
    </row>
    <row r="858" spans="1:11" ht="15.75" customHeight="1">
      <c r="A858" s="34"/>
      <c r="B858" s="34"/>
      <c r="C858" s="35"/>
      <c r="D858" s="35"/>
      <c r="E858" s="35"/>
      <c r="F858" s="35"/>
      <c r="G858" s="36"/>
      <c r="H858" s="36"/>
      <c r="I858" s="35"/>
      <c r="J858" s="248"/>
      <c r="K858" s="248"/>
    </row>
    <row r="859" spans="1:11" ht="15.75" customHeight="1">
      <c r="A859" s="34"/>
      <c r="B859" s="34"/>
      <c r="C859" s="35"/>
      <c r="D859" s="35"/>
      <c r="E859" s="35"/>
      <c r="F859" s="35"/>
      <c r="G859" s="36"/>
      <c r="H859" s="36"/>
      <c r="I859" s="35"/>
      <c r="J859" s="248"/>
      <c r="K859" s="248"/>
    </row>
    <row r="860" spans="1:11" ht="15.75" customHeight="1">
      <c r="A860" s="34"/>
      <c r="B860" s="34"/>
      <c r="C860" s="35"/>
      <c r="D860" s="35"/>
      <c r="E860" s="35"/>
      <c r="F860" s="35"/>
      <c r="G860" s="36"/>
      <c r="H860" s="36"/>
      <c r="I860" s="35"/>
      <c r="J860" s="248"/>
      <c r="K860" s="248"/>
    </row>
    <row r="861" spans="1:11" ht="15.75" customHeight="1">
      <c r="A861" s="34"/>
      <c r="B861" s="34"/>
      <c r="C861" s="35"/>
      <c r="D861" s="35"/>
      <c r="E861" s="35"/>
      <c r="F861" s="35"/>
      <c r="G861" s="36"/>
      <c r="H861" s="36"/>
      <c r="I861" s="35"/>
      <c r="J861" s="248"/>
      <c r="K861" s="248"/>
    </row>
    <row r="862" spans="1:11" ht="15.75" customHeight="1">
      <c r="A862" s="34"/>
      <c r="B862" s="34"/>
      <c r="C862" s="35"/>
      <c r="D862" s="35"/>
      <c r="E862" s="35"/>
      <c r="F862" s="35"/>
      <c r="G862" s="36"/>
      <c r="H862" s="36"/>
      <c r="I862" s="35"/>
      <c r="J862" s="248"/>
      <c r="K862" s="248"/>
    </row>
    <row r="863" spans="1:11" ht="15.75" customHeight="1">
      <c r="A863" s="34"/>
      <c r="B863" s="34"/>
      <c r="C863" s="35"/>
      <c r="D863" s="35"/>
      <c r="E863" s="35"/>
      <c r="F863" s="35"/>
      <c r="G863" s="36"/>
      <c r="H863" s="36"/>
      <c r="I863" s="35"/>
      <c r="J863" s="248"/>
      <c r="K863" s="248"/>
    </row>
    <row r="864" spans="1:11" ht="15.75" customHeight="1">
      <c r="A864" s="34"/>
      <c r="B864" s="34"/>
      <c r="C864" s="35"/>
      <c r="D864" s="35"/>
      <c r="E864" s="35"/>
      <c r="F864" s="35"/>
      <c r="G864" s="36"/>
      <c r="H864" s="36"/>
      <c r="I864" s="35"/>
      <c r="J864" s="248"/>
      <c r="K864" s="248"/>
    </row>
    <row r="865" spans="1:11" ht="15.75" customHeight="1">
      <c r="A865" s="34"/>
      <c r="B865" s="34"/>
      <c r="C865" s="35"/>
      <c r="D865" s="35"/>
      <c r="E865" s="35"/>
      <c r="F865" s="35"/>
      <c r="G865" s="36"/>
      <c r="H865" s="36"/>
      <c r="I865" s="35"/>
      <c r="J865" s="248"/>
      <c r="K865" s="248"/>
    </row>
    <row r="866" spans="1:11" ht="15.75" customHeight="1">
      <c r="A866" s="34"/>
      <c r="B866" s="34"/>
      <c r="C866" s="35"/>
      <c r="D866" s="35"/>
      <c r="E866" s="35"/>
      <c r="F866" s="35"/>
      <c r="G866" s="36"/>
      <c r="H866" s="36"/>
      <c r="I866" s="35"/>
      <c r="J866" s="248"/>
      <c r="K866" s="248"/>
    </row>
    <row r="867" spans="1:11" ht="15.75" customHeight="1">
      <c r="A867" s="34"/>
      <c r="B867" s="34"/>
      <c r="C867" s="35"/>
      <c r="D867" s="35"/>
      <c r="E867" s="35"/>
      <c r="F867" s="35"/>
      <c r="G867" s="36"/>
      <c r="H867" s="36"/>
      <c r="I867" s="35"/>
      <c r="J867" s="248"/>
      <c r="K867" s="248"/>
    </row>
    <row r="868" spans="1:11" ht="15.75" customHeight="1">
      <c r="A868" s="34"/>
      <c r="B868" s="34"/>
      <c r="C868" s="35"/>
      <c r="D868" s="35"/>
      <c r="E868" s="35"/>
      <c r="F868" s="35"/>
      <c r="G868" s="36"/>
      <c r="H868" s="36"/>
      <c r="I868" s="35"/>
      <c r="J868" s="248"/>
      <c r="K868" s="248"/>
    </row>
    <row r="869" spans="1:11" ht="15.75" customHeight="1">
      <c r="A869" s="34"/>
      <c r="B869" s="34"/>
      <c r="C869" s="35"/>
      <c r="D869" s="35"/>
      <c r="E869" s="35"/>
      <c r="F869" s="35"/>
      <c r="G869" s="36"/>
      <c r="H869" s="36"/>
      <c r="I869" s="35"/>
      <c r="J869" s="248"/>
      <c r="K869" s="248"/>
    </row>
    <row r="870" spans="1:11" ht="15.75" customHeight="1">
      <c r="A870" s="34"/>
      <c r="B870" s="34"/>
      <c r="C870" s="35"/>
      <c r="D870" s="35"/>
      <c r="E870" s="35"/>
      <c r="F870" s="35"/>
      <c r="G870" s="36"/>
      <c r="H870" s="36"/>
      <c r="I870" s="35"/>
      <c r="J870" s="248"/>
      <c r="K870" s="248"/>
    </row>
    <row r="871" spans="1:11" ht="15.75" customHeight="1">
      <c r="A871" s="34"/>
      <c r="B871" s="34"/>
      <c r="C871" s="35"/>
      <c r="D871" s="35"/>
      <c r="E871" s="35"/>
      <c r="F871" s="35"/>
      <c r="G871" s="36"/>
      <c r="H871" s="36"/>
      <c r="I871" s="35"/>
      <c r="J871" s="248"/>
      <c r="K871" s="248"/>
    </row>
    <row r="872" spans="1:11" ht="15.75" customHeight="1">
      <c r="A872" s="34"/>
      <c r="B872" s="34"/>
      <c r="C872" s="35"/>
      <c r="D872" s="35"/>
      <c r="E872" s="35"/>
      <c r="F872" s="35"/>
      <c r="G872" s="36"/>
      <c r="H872" s="36"/>
      <c r="I872" s="35"/>
      <c r="J872" s="248"/>
      <c r="K872" s="248"/>
    </row>
    <row r="873" spans="1:11" ht="15.75" customHeight="1">
      <c r="A873" s="34"/>
      <c r="B873" s="34"/>
      <c r="C873" s="35"/>
      <c r="D873" s="35"/>
      <c r="E873" s="35"/>
      <c r="F873" s="35"/>
      <c r="G873" s="36"/>
      <c r="H873" s="36"/>
      <c r="I873" s="35"/>
      <c r="J873" s="248"/>
      <c r="K873" s="248"/>
    </row>
    <row r="874" spans="1:11" ht="15.75" customHeight="1">
      <c r="A874" s="34"/>
      <c r="B874" s="34"/>
      <c r="C874" s="35"/>
      <c r="D874" s="35"/>
      <c r="E874" s="35"/>
      <c r="F874" s="35"/>
      <c r="G874" s="36"/>
      <c r="H874" s="36"/>
      <c r="I874" s="35"/>
      <c r="J874" s="248"/>
      <c r="K874" s="248"/>
    </row>
    <row r="875" spans="1:11" ht="15.75" customHeight="1">
      <c r="A875" s="34"/>
      <c r="B875" s="34"/>
      <c r="C875" s="35"/>
      <c r="D875" s="35"/>
      <c r="E875" s="35"/>
      <c r="F875" s="35"/>
      <c r="G875" s="36"/>
      <c r="H875" s="36"/>
      <c r="I875" s="35"/>
      <c r="J875" s="248"/>
      <c r="K875" s="248"/>
    </row>
    <row r="876" spans="1:11" ht="15.75" customHeight="1">
      <c r="A876" s="34"/>
      <c r="B876" s="34"/>
      <c r="C876" s="35"/>
      <c r="D876" s="35"/>
      <c r="E876" s="35"/>
      <c r="F876" s="35"/>
      <c r="G876" s="36"/>
      <c r="H876" s="36"/>
      <c r="I876" s="35"/>
      <c r="J876" s="248"/>
      <c r="K876" s="248"/>
    </row>
    <row r="877" spans="1:11" ht="15.75" customHeight="1">
      <c r="A877" s="34"/>
      <c r="B877" s="34"/>
      <c r="C877" s="35"/>
      <c r="D877" s="35"/>
      <c r="E877" s="35"/>
      <c r="F877" s="35"/>
      <c r="G877" s="36"/>
      <c r="H877" s="36"/>
      <c r="I877" s="35"/>
      <c r="J877" s="248"/>
      <c r="K877" s="248"/>
    </row>
    <row r="878" spans="1:11" ht="15.75" customHeight="1">
      <c r="A878" s="34"/>
      <c r="B878" s="34"/>
      <c r="C878" s="35"/>
      <c r="D878" s="35"/>
      <c r="E878" s="35"/>
      <c r="F878" s="35"/>
      <c r="G878" s="36"/>
      <c r="H878" s="36"/>
      <c r="I878" s="35"/>
      <c r="J878" s="248"/>
      <c r="K878" s="248"/>
    </row>
    <row r="879" spans="1:11" ht="15.75" customHeight="1">
      <c r="A879" s="34"/>
      <c r="B879" s="34"/>
      <c r="C879" s="35"/>
      <c r="D879" s="35"/>
      <c r="E879" s="35"/>
      <c r="F879" s="35"/>
      <c r="G879" s="36"/>
      <c r="H879" s="36"/>
      <c r="I879" s="35"/>
      <c r="J879" s="248"/>
      <c r="K879" s="248"/>
    </row>
    <row r="880" spans="1:11" ht="15.75" customHeight="1">
      <c r="A880" s="34"/>
      <c r="B880" s="34"/>
      <c r="C880" s="35"/>
      <c r="D880" s="35"/>
      <c r="E880" s="35"/>
      <c r="F880" s="35"/>
      <c r="G880" s="36"/>
      <c r="H880" s="36"/>
      <c r="I880" s="35"/>
      <c r="J880" s="248"/>
      <c r="K880" s="248"/>
    </row>
    <row r="881" spans="1:11" ht="15.75" customHeight="1">
      <c r="A881" s="34"/>
      <c r="B881" s="34"/>
      <c r="C881" s="35"/>
      <c r="D881" s="35"/>
      <c r="E881" s="35"/>
      <c r="F881" s="35"/>
      <c r="G881" s="36"/>
      <c r="H881" s="36"/>
      <c r="I881" s="35"/>
      <c r="J881" s="248"/>
      <c r="K881" s="248"/>
    </row>
    <row r="882" spans="1:11" ht="15.75" customHeight="1">
      <c r="A882" s="34"/>
      <c r="B882" s="34"/>
      <c r="C882" s="35"/>
      <c r="D882" s="35"/>
      <c r="E882" s="35"/>
      <c r="F882" s="35"/>
      <c r="G882" s="36"/>
      <c r="H882" s="36"/>
      <c r="I882" s="35"/>
      <c r="J882" s="248"/>
      <c r="K882" s="248"/>
    </row>
    <row r="883" spans="1:11" ht="15.75" customHeight="1">
      <c r="A883" s="34"/>
      <c r="B883" s="34"/>
      <c r="C883" s="35"/>
      <c r="D883" s="35"/>
      <c r="E883" s="35"/>
      <c r="F883" s="35"/>
      <c r="G883" s="36"/>
      <c r="H883" s="36"/>
      <c r="I883" s="35"/>
      <c r="J883" s="248"/>
      <c r="K883" s="248"/>
    </row>
    <row r="884" spans="1:11" ht="15.75" customHeight="1">
      <c r="A884" s="34"/>
      <c r="B884" s="34"/>
      <c r="C884" s="35"/>
      <c r="D884" s="35"/>
      <c r="E884" s="35"/>
      <c r="F884" s="35"/>
      <c r="G884" s="36"/>
      <c r="H884" s="36"/>
      <c r="I884" s="35"/>
      <c r="J884" s="248"/>
      <c r="K884" s="248"/>
    </row>
    <row r="885" spans="1:11" ht="15.75" customHeight="1">
      <c r="A885" s="34"/>
      <c r="B885" s="34"/>
      <c r="C885" s="35"/>
      <c r="D885" s="35"/>
      <c r="E885" s="35"/>
      <c r="F885" s="35"/>
      <c r="G885" s="36"/>
      <c r="H885" s="36"/>
      <c r="I885" s="35"/>
      <c r="J885" s="248"/>
      <c r="K885" s="248"/>
    </row>
    <row r="886" spans="1:11" ht="15.75" customHeight="1">
      <c r="A886" s="34"/>
      <c r="B886" s="34"/>
      <c r="C886" s="35"/>
      <c r="D886" s="35"/>
      <c r="E886" s="35"/>
      <c r="F886" s="35"/>
      <c r="G886" s="36"/>
      <c r="H886" s="36"/>
      <c r="I886" s="35"/>
      <c r="J886" s="248"/>
      <c r="K886" s="248"/>
    </row>
    <row r="887" spans="1:11" ht="15.75" customHeight="1">
      <c r="A887" s="34"/>
      <c r="B887" s="34"/>
      <c r="C887" s="35"/>
      <c r="D887" s="35"/>
      <c r="E887" s="35"/>
      <c r="F887" s="35"/>
      <c r="G887" s="36"/>
      <c r="H887" s="36"/>
      <c r="I887" s="35"/>
      <c r="J887" s="248"/>
      <c r="K887" s="248"/>
    </row>
    <row r="888" spans="1:11" ht="15.75" customHeight="1">
      <c r="A888" s="34"/>
      <c r="B888" s="34"/>
      <c r="C888" s="35"/>
      <c r="D888" s="35"/>
      <c r="E888" s="35"/>
      <c r="F888" s="35"/>
      <c r="G888" s="36"/>
      <c r="H888" s="36"/>
      <c r="I888" s="35"/>
      <c r="J888" s="248"/>
      <c r="K888" s="248"/>
    </row>
    <row r="889" spans="1:11" ht="15.75" customHeight="1">
      <c r="A889" s="34"/>
      <c r="B889" s="34"/>
      <c r="C889" s="35"/>
      <c r="D889" s="35"/>
      <c r="E889" s="35"/>
      <c r="F889" s="35"/>
      <c r="G889" s="36"/>
      <c r="H889" s="36"/>
      <c r="I889" s="35"/>
      <c r="J889" s="248"/>
      <c r="K889" s="248"/>
    </row>
    <row r="890" spans="1:11" ht="15.75" customHeight="1">
      <c r="A890" s="34"/>
      <c r="B890" s="34"/>
      <c r="C890" s="35"/>
      <c r="D890" s="35"/>
      <c r="E890" s="35"/>
      <c r="F890" s="35"/>
      <c r="G890" s="36"/>
      <c r="H890" s="36"/>
      <c r="I890" s="35"/>
      <c r="J890" s="248"/>
      <c r="K890" s="248"/>
    </row>
    <row r="891" spans="1:11" ht="15.75" customHeight="1">
      <c r="A891" s="34"/>
      <c r="B891" s="34"/>
      <c r="C891" s="35"/>
      <c r="D891" s="35"/>
      <c r="E891" s="35"/>
      <c r="F891" s="35"/>
      <c r="G891" s="36"/>
      <c r="H891" s="36"/>
      <c r="I891" s="35"/>
      <c r="J891" s="248"/>
      <c r="K891" s="248"/>
    </row>
    <row r="892" spans="1:11" ht="15.75" customHeight="1">
      <c r="A892" s="34"/>
      <c r="B892" s="34"/>
      <c r="C892" s="35"/>
      <c r="D892" s="35"/>
      <c r="E892" s="35"/>
      <c r="F892" s="35"/>
      <c r="G892" s="36"/>
      <c r="H892" s="36"/>
      <c r="I892" s="35"/>
      <c r="J892" s="248"/>
      <c r="K892" s="248"/>
    </row>
    <row r="893" spans="1:11" ht="15.75" customHeight="1">
      <c r="A893" s="34"/>
      <c r="B893" s="34"/>
      <c r="C893" s="35"/>
      <c r="D893" s="35"/>
      <c r="E893" s="35"/>
      <c r="F893" s="35"/>
      <c r="G893" s="36"/>
      <c r="H893" s="36"/>
      <c r="I893" s="35"/>
      <c r="J893" s="248"/>
      <c r="K893" s="248"/>
    </row>
    <row r="894" spans="1:11" ht="15.75" customHeight="1">
      <c r="A894" s="34"/>
      <c r="B894" s="34"/>
      <c r="C894" s="35"/>
      <c r="D894" s="35"/>
      <c r="E894" s="35"/>
      <c r="F894" s="35"/>
      <c r="G894" s="36"/>
      <c r="H894" s="36"/>
      <c r="I894" s="35"/>
      <c r="J894" s="248"/>
      <c r="K894" s="248"/>
    </row>
    <row r="895" spans="1:11" ht="15.75" customHeight="1">
      <c r="A895" s="34"/>
      <c r="B895" s="34"/>
      <c r="C895" s="35"/>
      <c r="D895" s="35"/>
      <c r="E895" s="35"/>
      <c r="F895" s="35"/>
      <c r="G895" s="36"/>
      <c r="H895" s="36"/>
      <c r="I895" s="35"/>
      <c r="J895" s="248"/>
      <c r="K895" s="248"/>
    </row>
    <row r="896" spans="1:11" ht="15.75" customHeight="1">
      <c r="A896" s="34"/>
      <c r="B896" s="34"/>
      <c r="C896" s="35"/>
      <c r="D896" s="35"/>
      <c r="E896" s="35"/>
      <c r="F896" s="35"/>
      <c r="G896" s="36"/>
      <c r="H896" s="36"/>
      <c r="I896" s="35"/>
      <c r="J896" s="248"/>
      <c r="K896" s="248"/>
    </row>
    <row r="897" spans="1:11" ht="15.75" customHeight="1">
      <c r="A897" s="34"/>
      <c r="B897" s="34"/>
      <c r="C897" s="35"/>
      <c r="D897" s="35"/>
      <c r="E897" s="35"/>
      <c r="F897" s="35"/>
      <c r="G897" s="36"/>
      <c r="H897" s="36"/>
      <c r="I897" s="35"/>
      <c r="J897" s="248"/>
      <c r="K897" s="248"/>
    </row>
    <row r="898" spans="1:11" ht="15.75" customHeight="1">
      <c r="A898" s="34"/>
      <c r="B898" s="34"/>
      <c r="C898" s="35"/>
      <c r="D898" s="35"/>
      <c r="E898" s="35"/>
      <c r="F898" s="35"/>
      <c r="G898" s="36"/>
      <c r="H898" s="36"/>
      <c r="I898" s="35"/>
      <c r="J898" s="248"/>
      <c r="K898" s="248"/>
    </row>
    <row r="899" spans="1:11" ht="15.75" customHeight="1">
      <c r="A899" s="34"/>
      <c r="B899" s="34"/>
      <c r="C899" s="35"/>
      <c r="D899" s="35"/>
      <c r="E899" s="35"/>
      <c r="F899" s="35"/>
      <c r="G899" s="36"/>
      <c r="H899" s="36"/>
      <c r="I899" s="35"/>
      <c r="J899" s="248"/>
      <c r="K899" s="248"/>
    </row>
    <row r="900" spans="1:11" ht="15.75" customHeight="1">
      <c r="A900" s="34"/>
      <c r="B900" s="34"/>
      <c r="C900" s="35"/>
      <c r="D900" s="35"/>
      <c r="E900" s="35"/>
      <c r="F900" s="35"/>
      <c r="G900" s="36"/>
      <c r="H900" s="36"/>
      <c r="I900" s="35"/>
      <c r="J900" s="248"/>
      <c r="K900" s="248"/>
    </row>
    <row r="901" spans="1:11" ht="15.75" customHeight="1">
      <c r="A901" s="34"/>
      <c r="B901" s="34"/>
      <c r="C901" s="35"/>
      <c r="D901" s="35"/>
      <c r="E901" s="35"/>
      <c r="F901" s="35"/>
      <c r="G901" s="36"/>
      <c r="H901" s="36"/>
      <c r="I901" s="35"/>
      <c r="J901" s="248"/>
      <c r="K901" s="248"/>
    </row>
    <row r="902" spans="1:11" ht="15.75" customHeight="1">
      <c r="A902" s="34"/>
      <c r="B902" s="34"/>
      <c r="C902" s="35"/>
      <c r="D902" s="35"/>
      <c r="E902" s="35"/>
      <c r="F902" s="35"/>
      <c r="G902" s="36"/>
      <c r="H902" s="36"/>
      <c r="I902" s="35"/>
      <c r="J902" s="248"/>
      <c r="K902" s="248"/>
    </row>
    <row r="903" spans="1:11" ht="15.75" customHeight="1">
      <c r="A903" s="34"/>
      <c r="B903" s="34"/>
      <c r="C903" s="35"/>
      <c r="D903" s="35"/>
      <c r="E903" s="35"/>
      <c r="F903" s="35"/>
      <c r="G903" s="36"/>
      <c r="H903" s="36"/>
      <c r="I903" s="35"/>
      <c r="J903" s="248"/>
      <c r="K903" s="248"/>
    </row>
    <row r="904" spans="1:11" ht="15.75" customHeight="1">
      <c r="A904" s="34"/>
      <c r="B904" s="34"/>
      <c r="C904" s="35"/>
      <c r="D904" s="35"/>
      <c r="E904" s="35"/>
      <c r="F904" s="35"/>
      <c r="G904" s="36"/>
      <c r="H904" s="36"/>
      <c r="I904" s="35"/>
      <c r="J904" s="248"/>
      <c r="K904" s="248"/>
    </row>
    <row r="905" spans="1:11" ht="15.75" customHeight="1">
      <c r="A905" s="34"/>
      <c r="B905" s="34"/>
      <c r="C905" s="35"/>
      <c r="D905" s="35"/>
      <c r="E905" s="35"/>
      <c r="F905" s="35"/>
      <c r="G905" s="36"/>
      <c r="H905" s="36"/>
      <c r="I905" s="35"/>
      <c r="J905" s="248"/>
      <c r="K905" s="248"/>
    </row>
    <row r="906" spans="1:11" ht="15.75" customHeight="1">
      <c r="A906" s="34"/>
      <c r="B906" s="34"/>
      <c r="C906" s="35"/>
      <c r="D906" s="35"/>
      <c r="E906" s="35"/>
      <c r="F906" s="35"/>
      <c r="G906" s="36"/>
      <c r="H906" s="36"/>
      <c r="I906" s="35"/>
      <c r="J906" s="248"/>
      <c r="K906" s="248"/>
    </row>
    <row r="907" spans="1:11" ht="15.75" customHeight="1">
      <c r="A907" s="34"/>
      <c r="B907" s="34"/>
      <c r="C907" s="35"/>
      <c r="D907" s="35"/>
      <c r="E907" s="35"/>
      <c r="F907" s="35"/>
      <c r="G907" s="36"/>
      <c r="H907" s="36"/>
      <c r="I907" s="35"/>
      <c r="J907" s="248"/>
      <c r="K907" s="248"/>
    </row>
    <row r="908" spans="1:11" ht="15.75" customHeight="1">
      <c r="A908" s="34"/>
      <c r="B908" s="34"/>
      <c r="C908" s="35"/>
      <c r="D908" s="35"/>
      <c r="E908" s="35"/>
      <c r="F908" s="35"/>
      <c r="G908" s="36"/>
      <c r="H908" s="36"/>
      <c r="I908" s="35"/>
      <c r="J908" s="248"/>
      <c r="K908" s="248"/>
    </row>
    <row r="909" spans="1:11" ht="15.75" customHeight="1">
      <c r="A909" s="34"/>
      <c r="B909" s="34"/>
      <c r="C909" s="35"/>
      <c r="D909" s="35"/>
      <c r="E909" s="35"/>
      <c r="F909" s="35"/>
      <c r="G909" s="36"/>
      <c r="H909" s="36"/>
      <c r="I909" s="35"/>
      <c r="J909" s="248"/>
      <c r="K909" s="248"/>
    </row>
    <row r="910" spans="1:11" ht="15.75" customHeight="1">
      <c r="A910" s="34"/>
      <c r="B910" s="34"/>
      <c r="C910" s="35"/>
      <c r="D910" s="35"/>
      <c r="E910" s="35"/>
      <c r="F910" s="35"/>
      <c r="G910" s="36"/>
      <c r="H910" s="36"/>
      <c r="I910" s="35"/>
      <c r="J910" s="248"/>
      <c r="K910" s="248"/>
    </row>
    <row r="911" spans="1:11" ht="15.75" customHeight="1">
      <c r="A911" s="34"/>
      <c r="B911" s="34"/>
      <c r="C911" s="35"/>
      <c r="D911" s="35"/>
      <c r="E911" s="35"/>
      <c r="F911" s="35"/>
      <c r="G911" s="36"/>
      <c r="H911" s="36"/>
      <c r="I911" s="35"/>
      <c r="J911" s="248"/>
      <c r="K911" s="248"/>
    </row>
    <row r="912" spans="1:11" ht="15.75" customHeight="1">
      <c r="A912" s="34"/>
      <c r="B912" s="34"/>
      <c r="C912" s="35"/>
      <c r="D912" s="35"/>
      <c r="E912" s="35"/>
      <c r="F912" s="35"/>
      <c r="G912" s="36"/>
      <c r="H912" s="36"/>
      <c r="I912" s="35"/>
      <c r="J912" s="248"/>
      <c r="K912" s="248"/>
    </row>
    <row r="913" spans="1:11" ht="15.75" customHeight="1">
      <c r="A913" s="34"/>
      <c r="B913" s="34"/>
      <c r="C913" s="35"/>
      <c r="D913" s="35"/>
      <c r="E913" s="35"/>
      <c r="F913" s="35"/>
      <c r="G913" s="36"/>
      <c r="H913" s="36"/>
      <c r="I913" s="35"/>
      <c r="J913" s="248"/>
      <c r="K913" s="248"/>
    </row>
    <row r="914" spans="1:11" ht="15.75" customHeight="1">
      <c r="A914" s="34"/>
      <c r="B914" s="34"/>
      <c r="C914" s="35"/>
      <c r="D914" s="35"/>
      <c r="E914" s="35"/>
      <c r="F914" s="35"/>
      <c r="G914" s="36"/>
      <c r="H914" s="36"/>
      <c r="I914" s="35"/>
      <c r="J914" s="248"/>
      <c r="K914" s="248"/>
    </row>
    <row r="915" spans="1:11" ht="15.75" customHeight="1">
      <c r="A915" s="34"/>
      <c r="B915" s="34"/>
      <c r="C915" s="35"/>
      <c r="D915" s="35"/>
      <c r="E915" s="35"/>
      <c r="F915" s="35"/>
      <c r="G915" s="36"/>
      <c r="H915" s="36"/>
      <c r="I915" s="35"/>
      <c r="J915" s="248"/>
      <c r="K915" s="248"/>
    </row>
    <row r="916" spans="1:11" ht="15.75" customHeight="1">
      <c r="A916" s="34"/>
      <c r="B916" s="34"/>
      <c r="C916" s="35"/>
      <c r="D916" s="35"/>
      <c r="E916" s="35"/>
      <c r="F916" s="35"/>
      <c r="G916" s="36"/>
      <c r="H916" s="36"/>
      <c r="I916" s="35"/>
      <c r="J916" s="248"/>
      <c r="K916" s="248"/>
    </row>
    <row r="917" spans="1:11" ht="15.75" customHeight="1">
      <c r="A917" s="34"/>
      <c r="B917" s="34"/>
      <c r="C917" s="35"/>
      <c r="D917" s="35"/>
      <c r="E917" s="35"/>
      <c r="F917" s="35"/>
      <c r="G917" s="36"/>
      <c r="H917" s="36"/>
      <c r="I917" s="35"/>
      <c r="J917" s="248"/>
      <c r="K917" s="248"/>
    </row>
    <row r="918" spans="1:11" ht="15.75" customHeight="1">
      <c r="A918" s="34"/>
      <c r="B918" s="34"/>
      <c r="C918" s="35"/>
      <c r="D918" s="35"/>
      <c r="E918" s="35"/>
      <c r="F918" s="35"/>
      <c r="G918" s="36"/>
      <c r="H918" s="36"/>
      <c r="I918" s="35"/>
      <c r="J918" s="248"/>
      <c r="K918" s="248"/>
    </row>
    <row r="919" spans="1:11" ht="15.75" customHeight="1">
      <c r="A919" s="34"/>
      <c r="B919" s="34"/>
      <c r="C919" s="35"/>
      <c r="D919" s="35"/>
      <c r="E919" s="35"/>
      <c r="F919" s="35"/>
      <c r="G919" s="36"/>
      <c r="H919" s="36"/>
      <c r="I919" s="35"/>
      <c r="J919" s="248"/>
      <c r="K919" s="248"/>
    </row>
    <row r="920" spans="1:11" ht="15.75" customHeight="1">
      <c r="A920" s="34"/>
      <c r="B920" s="34"/>
      <c r="C920" s="35"/>
      <c r="D920" s="35"/>
      <c r="E920" s="35"/>
      <c r="F920" s="35"/>
      <c r="G920" s="36"/>
      <c r="H920" s="36"/>
      <c r="I920" s="35"/>
      <c r="J920" s="248"/>
      <c r="K920" s="248"/>
    </row>
    <row r="921" spans="1:11" ht="15.75" customHeight="1">
      <c r="A921" s="34"/>
      <c r="B921" s="34"/>
      <c r="C921" s="35"/>
      <c r="D921" s="35"/>
      <c r="E921" s="35"/>
      <c r="F921" s="35"/>
      <c r="G921" s="36"/>
      <c r="H921" s="36"/>
      <c r="I921" s="35"/>
      <c r="J921" s="248"/>
      <c r="K921" s="248"/>
    </row>
    <row r="922" spans="1:11" ht="15.75" customHeight="1">
      <c r="A922" s="34"/>
      <c r="B922" s="34"/>
      <c r="C922" s="35"/>
      <c r="D922" s="35"/>
      <c r="E922" s="35"/>
      <c r="F922" s="35"/>
      <c r="G922" s="36"/>
      <c r="H922" s="36"/>
      <c r="I922" s="35"/>
      <c r="J922" s="248"/>
      <c r="K922" s="248"/>
    </row>
    <row r="923" spans="1:11" ht="15.75" customHeight="1">
      <c r="A923" s="34"/>
      <c r="B923" s="34"/>
      <c r="C923" s="35"/>
      <c r="D923" s="35"/>
      <c r="E923" s="35"/>
      <c r="F923" s="35"/>
      <c r="G923" s="36"/>
      <c r="H923" s="36"/>
      <c r="I923" s="35"/>
      <c r="J923" s="248"/>
      <c r="K923" s="248"/>
    </row>
    <row r="924" spans="1:11" ht="15.75" customHeight="1">
      <c r="A924" s="34"/>
      <c r="B924" s="34"/>
      <c r="C924" s="35"/>
      <c r="D924" s="35"/>
      <c r="E924" s="35"/>
      <c r="F924" s="35"/>
      <c r="G924" s="36"/>
      <c r="H924" s="36"/>
      <c r="I924" s="35"/>
      <c r="J924" s="248"/>
      <c r="K924" s="248"/>
    </row>
    <row r="925" spans="1:11" ht="15.75" customHeight="1">
      <c r="A925" s="34"/>
      <c r="B925" s="34"/>
      <c r="C925" s="35"/>
      <c r="D925" s="35"/>
      <c r="E925" s="35"/>
      <c r="F925" s="35"/>
      <c r="G925" s="36"/>
      <c r="H925" s="36"/>
      <c r="I925" s="35"/>
      <c r="J925" s="248"/>
      <c r="K925" s="248"/>
    </row>
    <row r="926" spans="1:11" ht="15.75" customHeight="1">
      <c r="A926" s="34"/>
      <c r="B926" s="34"/>
      <c r="C926" s="35"/>
      <c r="D926" s="35"/>
      <c r="E926" s="35"/>
      <c r="F926" s="35"/>
      <c r="G926" s="36"/>
      <c r="H926" s="36"/>
      <c r="I926" s="35"/>
      <c r="J926" s="248"/>
      <c r="K926" s="248"/>
    </row>
    <row r="927" spans="1:11" ht="15.75" customHeight="1">
      <c r="A927" s="34"/>
      <c r="B927" s="34"/>
      <c r="C927" s="35"/>
      <c r="D927" s="35"/>
      <c r="E927" s="35"/>
      <c r="F927" s="35"/>
      <c r="G927" s="36"/>
      <c r="H927" s="36"/>
      <c r="I927" s="35"/>
      <c r="J927" s="248"/>
      <c r="K927" s="248"/>
    </row>
    <row r="928" spans="1:11" ht="15.75" customHeight="1">
      <c r="A928" s="34"/>
      <c r="B928" s="34"/>
      <c r="C928" s="35"/>
      <c r="D928" s="35"/>
      <c r="E928" s="35"/>
      <c r="F928" s="35"/>
      <c r="G928" s="36"/>
      <c r="H928" s="36"/>
      <c r="I928" s="35"/>
      <c r="J928" s="248"/>
      <c r="K928" s="248"/>
    </row>
    <row r="929" spans="1:11" ht="15.75" customHeight="1">
      <c r="A929" s="34"/>
      <c r="B929" s="34"/>
      <c r="C929" s="35"/>
      <c r="D929" s="35"/>
      <c r="E929" s="35"/>
      <c r="F929" s="35"/>
      <c r="G929" s="36"/>
      <c r="H929" s="36"/>
      <c r="I929" s="35"/>
      <c r="J929" s="248"/>
      <c r="K929" s="248"/>
    </row>
    <row r="930" spans="1:11" ht="15.75" customHeight="1">
      <c r="A930" s="34"/>
      <c r="B930" s="34"/>
      <c r="C930" s="35"/>
      <c r="D930" s="35"/>
      <c r="E930" s="35"/>
      <c r="F930" s="35"/>
      <c r="G930" s="36"/>
      <c r="H930" s="36"/>
      <c r="I930" s="35"/>
      <c r="J930" s="248"/>
      <c r="K930" s="248"/>
    </row>
    <row r="931" spans="1:11" ht="15.75" customHeight="1">
      <c r="A931" s="34"/>
      <c r="B931" s="34"/>
      <c r="C931" s="35"/>
      <c r="D931" s="35"/>
      <c r="E931" s="35"/>
      <c r="F931" s="35"/>
      <c r="G931" s="36"/>
      <c r="H931" s="36"/>
      <c r="I931" s="35"/>
      <c r="J931" s="248"/>
      <c r="K931" s="248"/>
    </row>
    <row r="932" spans="1:11" ht="15.75" customHeight="1">
      <c r="A932" s="34"/>
      <c r="B932" s="34"/>
      <c r="C932" s="35"/>
      <c r="D932" s="35"/>
      <c r="E932" s="35"/>
      <c r="F932" s="35"/>
      <c r="G932" s="36"/>
      <c r="H932" s="36"/>
      <c r="I932" s="35"/>
      <c r="J932" s="248"/>
      <c r="K932" s="248"/>
    </row>
    <row r="933" spans="1:11" ht="15.75" customHeight="1">
      <c r="A933" s="34"/>
      <c r="B933" s="34"/>
      <c r="C933" s="35"/>
      <c r="D933" s="35"/>
      <c r="E933" s="35"/>
      <c r="F933" s="35"/>
      <c r="G933" s="36"/>
      <c r="H933" s="36"/>
      <c r="I933" s="35"/>
      <c r="J933" s="248"/>
      <c r="K933" s="248"/>
    </row>
    <row r="934" spans="1:11" ht="15.75" customHeight="1">
      <c r="A934" s="34"/>
      <c r="B934" s="34"/>
      <c r="C934" s="35"/>
      <c r="D934" s="35"/>
      <c r="E934" s="35"/>
      <c r="F934" s="35"/>
      <c r="G934" s="36"/>
      <c r="H934" s="36"/>
      <c r="I934" s="35"/>
      <c r="J934" s="248"/>
      <c r="K934" s="248"/>
    </row>
    <row r="935" spans="1:11" ht="15.75" customHeight="1">
      <c r="A935" s="34"/>
      <c r="B935" s="34"/>
      <c r="C935" s="35"/>
      <c r="D935" s="35"/>
      <c r="E935" s="35"/>
      <c r="F935" s="35"/>
      <c r="G935" s="36"/>
      <c r="H935" s="36"/>
      <c r="I935" s="35"/>
      <c r="J935" s="248"/>
      <c r="K935" s="248"/>
    </row>
    <row r="936" spans="1:11" ht="15.75" customHeight="1">
      <c r="A936" s="34"/>
      <c r="B936" s="34"/>
      <c r="C936" s="35"/>
      <c r="D936" s="35"/>
      <c r="E936" s="35"/>
      <c r="F936" s="35"/>
      <c r="G936" s="36"/>
      <c r="H936" s="36"/>
      <c r="I936" s="35"/>
      <c r="J936" s="248"/>
      <c r="K936" s="248"/>
    </row>
    <row r="937" spans="1:11" ht="15.75" customHeight="1">
      <c r="A937" s="34"/>
      <c r="B937" s="34"/>
      <c r="C937" s="35"/>
      <c r="D937" s="35"/>
      <c r="E937" s="35"/>
      <c r="F937" s="35"/>
      <c r="G937" s="36"/>
      <c r="H937" s="36"/>
      <c r="I937" s="35"/>
      <c r="J937" s="248"/>
      <c r="K937" s="248"/>
    </row>
    <row r="938" spans="1:11" ht="15.75" customHeight="1">
      <c r="A938" s="34"/>
      <c r="B938" s="34"/>
      <c r="C938" s="35"/>
      <c r="D938" s="35"/>
      <c r="E938" s="35"/>
      <c r="F938" s="35"/>
      <c r="G938" s="36"/>
      <c r="H938" s="36"/>
      <c r="I938" s="35"/>
      <c r="J938" s="248"/>
      <c r="K938" s="248"/>
    </row>
    <row r="939" spans="1:11" ht="15.75" customHeight="1">
      <c r="A939" s="34"/>
      <c r="B939" s="34"/>
      <c r="C939" s="35"/>
      <c r="D939" s="35"/>
      <c r="E939" s="35"/>
      <c r="F939" s="35"/>
      <c r="G939" s="36"/>
      <c r="H939" s="36"/>
      <c r="I939" s="35"/>
      <c r="J939" s="248"/>
      <c r="K939" s="248"/>
    </row>
    <row r="940" spans="1:11" ht="15.75" customHeight="1">
      <c r="A940" s="34"/>
      <c r="B940" s="34"/>
      <c r="C940" s="35"/>
      <c r="D940" s="35"/>
      <c r="E940" s="35"/>
      <c r="F940" s="35"/>
      <c r="G940" s="36"/>
      <c r="H940" s="36"/>
      <c r="I940" s="35"/>
      <c r="J940" s="248"/>
      <c r="K940" s="248"/>
    </row>
    <row r="941" spans="1:11" ht="15.75" customHeight="1">
      <c r="A941" s="34"/>
      <c r="B941" s="34"/>
      <c r="C941" s="35"/>
      <c r="D941" s="35"/>
      <c r="E941" s="35"/>
      <c r="F941" s="35"/>
      <c r="G941" s="36"/>
      <c r="H941" s="36"/>
      <c r="I941" s="35"/>
      <c r="J941" s="248"/>
      <c r="K941" s="248"/>
    </row>
    <row r="942" spans="1:11" ht="15.75" customHeight="1">
      <c r="A942" s="34"/>
      <c r="B942" s="34"/>
      <c r="C942" s="35"/>
      <c r="D942" s="35"/>
      <c r="E942" s="35"/>
      <c r="F942" s="35"/>
      <c r="G942" s="36"/>
      <c r="H942" s="36"/>
      <c r="I942" s="35"/>
      <c r="J942" s="248"/>
      <c r="K942" s="248"/>
    </row>
    <row r="943" spans="1:11" ht="15.75" customHeight="1">
      <c r="A943" s="34"/>
      <c r="B943" s="34"/>
      <c r="C943" s="35"/>
      <c r="D943" s="35"/>
      <c r="E943" s="35"/>
      <c r="F943" s="35"/>
      <c r="G943" s="36"/>
      <c r="H943" s="36"/>
      <c r="I943" s="35"/>
      <c r="J943" s="248"/>
      <c r="K943" s="248"/>
    </row>
    <row r="944" spans="1:11" ht="15.75" customHeight="1">
      <c r="A944" s="34"/>
      <c r="B944" s="34"/>
      <c r="C944" s="35"/>
      <c r="D944" s="35"/>
      <c r="E944" s="35"/>
      <c r="F944" s="35"/>
      <c r="G944" s="36"/>
      <c r="H944" s="36"/>
      <c r="I944" s="35"/>
      <c r="J944" s="248"/>
      <c r="K944" s="248"/>
    </row>
    <row r="945" spans="1:11" ht="15.75" customHeight="1">
      <c r="A945" s="34"/>
      <c r="B945" s="34"/>
      <c r="C945" s="35"/>
      <c r="D945" s="35"/>
      <c r="E945" s="35"/>
      <c r="F945" s="35"/>
      <c r="G945" s="36"/>
      <c r="H945" s="36"/>
      <c r="I945" s="35"/>
      <c r="J945" s="248"/>
      <c r="K945" s="248"/>
    </row>
    <row r="946" spans="1:11" ht="15.75" customHeight="1">
      <c r="A946" s="34"/>
      <c r="B946" s="34"/>
      <c r="C946" s="35"/>
      <c r="D946" s="35"/>
      <c r="E946" s="35"/>
      <c r="F946" s="35"/>
      <c r="G946" s="36"/>
      <c r="H946" s="36"/>
      <c r="I946" s="35"/>
      <c r="J946" s="248"/>
      <c r="K946" s="248"/>
    </row>
    <row r="947" spans="1:11" ht="15.75" customHeight="1">
      <c r="A947" s="34"/>
      <c r="B947" s="34"/>
      <c r="C947" s="35"/>
      <c r="D947" s="35"/>
      <c r="E947" s="35"/>
      <c r="F947" s="35"/>
      <c r="G947" s="36"/>
      <c r="H947" s="36"/>
      <c r="I947" s="35"/>
      <c r="J947" s="248"/>
      <c r="K947" s="248"/>
    </row>
    <row r="948" spans="1:11" ht="15.75" customHeight="1">
      <c r="A948" s="34"/>
      <c r="B948" s="34"/>
      <c r="C948" s="35"/>
      <c r="D948" s="35"/>
      <c r="E948" s="35"/>
      <c r="F948" s="35"/>
      <c r="G948" s="36"/>
      <c r="H948" s="36"/>
      <c r="I948" s="35"/>
      <c r="J948" s="248"/>
      <c r="K948" s="248"/>
    </row>
    <row r="949" spans="1:11" ht="15.75" customHeight="1">
      <c r="A949" s="34"/>
      <c r="B949" s="34"/>
      <c r="C949" s="35"/>
      <c r="D949" s="35"/>
      <c r="E949" s="35"/>
      <c r="F949" s="35"/>
      <c r="G949" s="36"/>
      <c r="H949" s="36"/>
      <c r="I949" s="35"/>
      <c r="J949" s="248"/>
      <c r="K949" s="248"/>
    </row>
    <row r="950" spans="1:11" ht="15.75" customHeight="1">
      <c r="A950" s="34"/>
      <c r="B950" s="34"/>
      <c r="C950" s="35"/>
      <c r="D950" s="35"/>
      <c r="E950" s="35"/>
      <c r="F950" s="35"/>
      <c r="G950" s="36"/>
      <c r="H950" s="36"/>
      <c r="I950" s="35"/>
      <c r="J950" s="248"/>
      <c r="K950" s="248"/>
    </row>
    <row r="951" spans="1:11" ht="15.75" customHeight="1">
      <c r="A951" s="34"/>
      <c r="B951" s="34"/>
      <c r="C951" s="35"/>
      <c r="D951" s="35"/>
      <c r="E951" s="35"/>
      <c r="F951" s="35"/>
      <c r="G951" s="36"/>
      <c r="H951" s="36"/>
      <c r="I951" s="35"/>
      <c r="J951" s="248"/>
      <c r="K951" s="248"/>
    </row>
    <row r="952" spans="1:11" ht="15.75" customHeight="1">
      <c r="A952" s="34"/>
      <c r="B952" s="34"/>
      <c r="C952" s="35"/>
      <c r="D952" s="35"/>
      <c r="E952" s="35"/>
      <c r="F952" s="35"/>
      <c r="G952" s="36"/>
      <c r="H952" s="36"/>
      <c r="I952" s="35"/>
      <c r="J952" s="248"/>
      <c r="K952" s="248"/>
    </row>
    <row r="953" spans="1:11" ht="15.75" customHeight="1">
      <c r="A953" s="34"/>
      <c r="B953" s="34"/>
      <c r="C953" s="35"/>
      <c r="D953" s="35"/>
      <c r="E953" s="35"/>
      <c r="F953" s="35"/>
      <c r="G953" s="36"/>
      <c r="H953" s="36"/>
      <c r="I953" s="35"/>
      <c r="J953" s="248"/>
      <c r="K953" s="248"/>
    </row>
    <row r="954" spans="1:11" ht="15.75" customHeight="1">
      <c r="A954" s="34"/>
      <c r="B954" s="34"/>
      <c r="C954" s="35"/>
      <c r="D954" s="35"/>
      <c r="E954" s="35"/>
      <c r="F954" s="35"/>
      <c r="G954" s="36"/>
      <c r="H954" s="36"/>
      <c r="I954" s="35"/>
      <c r="J954" s="248"/>
      <c r="K954" s="248"/>
    </row>
    <row r="955" spans="1:11" ht="15.75" customHeight="1">
      <c r="A955" s="34"/>
      <c r="B955" s="34"/>
      <c r="C955" s="35"/>
      <c r="D955" s="35"/>
      <c r="E955" s="35"/>
      <c r="F955" s="35"/>
      <c r="G955" s="36"/>
      <c r="H955" s="36"/>
      <c r="I955" s="35"/>
      <c r="J955" s="248"/>
      <c r="K955" s="248"/>
    </row>
    <row r="956" spans="1:11" ht="15.75" customHeight="1">
      <c r="A956" s="34"/>
      <c r="B956" s="34"/>
      <c r="C956" s="35"/>
      <c r="D956" s="35"/>
      <c r="E956" s="35"/>
      <c r="F956" s="35"/>
      <c r="G956" s="36"/>
      <c r="H956" s="36"/>
      <c r="I956" s="35"/>
      <c r="J956" s="248"/>
      <c r="K956" s="248"/>
    </row>
    <row r="957" spans="1:11" ht="15.75" customHeight="1">
      <c r="A957" s="34"/>
      <c r="B957" s="34"/>
      <c r="C957" s="35"/>
      <c r="D957" s="35"/>
      <c r="E957" s="35"/>
      <c r="F957" s="35"/>
      <c r="G957" s="36"/>
      <c r="H957" s="36"/>
      <c r="I957" s="35"/>
      <c r="J957" s="248"/>
      <c r="K957" s="248"/>
    </row>
    <row r="958" spans="1:11" ht="15.75" customHeight="1">
      <c r="A958" s="34"/>
      <c r="B958" s="34"/>
      <c r="C958" s="35"/>
      <c r="D958" s="35"/>
      <c r="E958" s="35"/>
      <c r="F958" s="35"/>
      <c r="G958" s="36"/>
      <c r="H958" s="36"/>
      <c r="I958" s="35"/>
      <c r="J958" s="248"/>
      <c r="K958" s="248"/>
    </row>
    <row r="959" spans="1:11" ht="15.75" customHeight="1">
      <c r="A959" s="34"/>
      <c r="B959" s="34"/>
      <c r="C959" s="35"/>
      <c r="D959" s="35"/>
      <c r="E959" s="35"/>
      <c r="F959" s="35"/>
      <c r="G959" s="36"/>
      <c r="H959" s="36"/>
      <c r="I959" s="35"/>
      <c r="J959" s="248"/>
      <c r="K959" s="248"/>
    </row>
    <row r="960" spans="1:11" ht="15.75" customHeight="1">
      <c r="A960" s="34"/>
      <c r="B960" s="34"/>
      <c r="C960" s="35"/>
      <c r="D960" s="35"/>
      <c r="E960" s="35"/>
      <c r="F960" s="35"/>
      <c r="G960" s="36"/>
      <c r="H960" s="36"/>
      <c r="I960" s="35"/>
      <c r="J960" s="248"/>
      <c r="K960" s="248"/>
    </row>
    <row r="961" spans="1:11" ht="15.75" customHeight="1">
      <c r="A961" s="34"/>
      <c r="B961" s="34"/>
      <c r="C961" s="35"/>
      <c r="D961" s="35"/>
      <c r="E961" s="35"/>
      <c r="F961" s="35"/>
      <c r="G961" s="36"/>
      <c r="H961" s="36"/>
      <c r="I961" s="35"/>
      <c r="J961" s="248"/>
      <c r="K961" s="248"/>
    </row>
    <row r="962" spans="1:11" ht="15.75" customHeight="1">
      <c r="A962" s="34"/>
      <c r="B962" s="34"/>
      <c r="C962" s="35"/>
      <c r="D962" s="35"/>
      <c r="E962" s="35"/>
      <c r="F962" s="35"/>
      <c r="G962" s="36"/>
      <c r="H962" s="36"/>
      <c r="I962" s="35"/>
      <c r="J962" s="248"/>
      <c r="K962" s="248"/>
    </row>
    <row r="963" spans="1:11" ht="15.75" customHeight="1">
      <c r="A963" s="34"/>
      <c r="B963" s="34"/>
      <c r="C963" s="35"/>
      <c r="D963" s="35"/>
      <c r="E963" s="35"/>
      <c r="F963" s="35"/>
      <c r="G963" s="36"/>
      <c r="H963" s="36"/>
      <c r="I963" s="35"/>
      <c r="J963" s="248"/>
      <c r="K963" s="248"/>
    </row>
    <row r="964" spans="1:11" ht="15.75" customHeight="1">
      <c r="A964" s="34"/>
      <c r="B964" s="34"/>
      <c r="C964" s="35"/>
      <c r="D964" s="35"/>
      <c r="E964" s="35"/>
      <c r="F964" s="35"/>
      <c r="G964" s="36"/>
      <c r="H964" s="36"/>
      <c r="I964" s="35"/>
      <c r="J964" s="248"/>
      <c r="K964" s="248"/>
    </row>
    <row r="965" spans="1:11" ht="15.75" customHeight="1">
      <c r="A965" s="34"/>
      <c r="B965" s="34"/>
      <c r="C965" s="35"/>
      <c r="D965" s="35"/>
      <c r="E965" s="35"/>
      <c r="F965" s="35"/>
      <c r="G965" s="36"/>
      <c r="H965" s="36"/>
      <c r="I965" s="35"/>
      <c r="J965" s="248"/>
      <c r="K965" s="248"/>
    </row>
    <row r="966" spans="1:11" ht="15.75" customHeight="1">
      <c r="A966" s="34"/>
      <c r="B966" s="34"/>
      <c r="C966" s="35"/>
      <c r="D966" s="35"/>
      <c r="E966" s="35"/>
      <c r="F966" s="35"/>
      <c r="G966" s="36"/>
      <c r="H966" s="36"/>
      <c r="I966" s="35"/>
      <c r="J966" s="248"/>
      <c r="K966" s="248"/>
    </row>
    <row r="967" spans="1:11" ht="15.75" customHeight="1">
      <c r="A967" s="34"/>
      <c r="B967" s="34"/>
      <c r="C967" s="35"/>
      <c r="D967" s="35"/>
      <c r="E967" s="35"/>
      <c r="F967" s="35"/>
      <c r="G967" s="36"/>
      <c r="H967" s="36"/>
      <c r="I967" s="35"/>
      <c r="J967" s="248"/>
      <c r="K967" s="248"/>
    </row>
    <row r="968" spans="1:11" ht="15.75" customHeight="1">
      <c r="A968" s="34"/>
      <c r="B968" s="34"/>
      <c r="C968" s="35"/>
      <c r="D968" s="35"/>
      <c r="E968" s="35"/>
      <c r="F968" s="35"/>
      <c r="G968" s="36"/>
      <c r="H968" s="36"/>
      <c r="I968" s="35"/>
      <c r="J968" s="248"/>
      <c r="K968" s="248"/>
    </row>
    <row r="969" spans="1:11" ht="15.75" customHeight="1">
      <c r="A969" s="34"/>
      <c r="B969" s="34"/>
      <c r="C969" s="35"/>
      <c r="D969" s="35"/>
      <c r="E969" s="35"/>
      <c r="F969" s="35"/>
      <c r="G969" s="36"/>
      <c r="H969" s="36"/>
      <c r="I969" s="35"/>
      <c r="J969" s="248"/>
      <c r="K969" s="248"/>
    </row>
    <row r="970" spans="1:11" ht="15" customHeight="1">
      <c r="A970" s="34"/>
      <c r="B970" s="34"/>
      <c r="C970" s="35"/>
      <c r="D970" s="35"/>
      <c r="E970" s="35"/>
      <c r="F970" s="35"/>
      <c r="G970" s="36"/>
      <c r="H970" s="36"/>
      <c r="I970" s="35"/>
      <c r="J970" s="248"/>
      <c r="K970" s="248"/>
    </row>
  </sheetData>
  <mergeCells count="15">
    <mergeCell ref="I65:I67"/>
    <mergeCell ref="F65:G67"/>
    <mergeCell ref="F68:G68"/>
    <mergeCell ref="F69:G69"/>
    <mergeCell ref="F70:G70"/>
    <mergeCell ref="A69:A70"/>
    <mergeCell ref="B69:D70"/>
    <mergeCell ref="A6:B6"/>
    <mergeCell ref="C6:G6"/>
    <mergeCell ref="A7:H7"/>
    <mergeCell ref="A65:A67"/>
    <mergeCell ref="B65:D67"/>
    <mergeCell ref="E65:E67"/>
    <mergeCell ref="B68:D68"/>
    <mergeCell ref="H65:H67"/>
  </mergeCells>
  <hyperlinks>
    <hyperlink ref="E9" r:id="rId1" xr:uid="{68C3FDFC-6FF4-44C1-9265-C17F3C59BE01}"/>
    <hyperlink ref="E10" r:id="rId2" xr:uid="{F293E2D0-0905-4832-AA72-93518710FFE1}"/>
    <hyperlink ref="H10" r:id="rId3" xr:uid="{83A63B29-D88E-45E8-9E88-736412C69694}"/>
    <hyperlink ref="E11" r:id="rId4" display="https://www.alcaldiabogota.gov.co/sisjur/normas/Norma1.jsp?i=153903&amp;dt=S" xr:uid="{B5F50F9B-54EC-48E0-8D8B-5B311C6CAD56}"/>
    <hyperlink ref="E12" r:id="rId5" location=":~:text=Circular%20052%20de%202024%20Secretar%C3%ADa%20Jur%C3%ADdica%20Distrital" display="https://www.alcaldiabogota.gov.co/sisjur/normas/Norma1.jsp?i=174659&amp;dt=S - :~:text=Circular%20052%20de%202024%20Secretar%C3%ADa%20Jur%C3%ADdica%20Distrital" xr:uid="{895BBB99-11AC-448D-8B94-85D193C60A79}"/>
    <hyperlink ref="E13" r:id="rId6" xr:uid="{6D82A7DC-4A00-47B3-858D-D0AFDF7A9D75}"/>
    <hyperlink ref="E14" r:id="rId7" display="https://www.alcaldiabogota.gov.co/sisjur/noDIRECTIVA 006 DE 2024,-Directiva 006 de 2024" xr:uid="{E9677DD9-A50B-4DC3-A715-39A0F3F6E758}"/>
    <hyperlink ref="G14" r:id="rId8" xr:uid="{71A8C4B2-6295-46A3-AB69-C649F131EBBB}"/>
    <hyperlink ref="E15" r:id="rId9" xr:uid="{A3F8EB7B-A408-4F13-9B09-859EDEC3507B}"/>
    <hyperlink ref="E17" r:id="rId10" display="https://www.funcionpublica.gov.co/eva/gestornormativo/norma.php?i=209510" xr:uid="{55D1E926-30AD-4925-8374-3994DA50B8CD}"/>
    <hyperlink ref="E18" r:id="rId11" location=":~:text=Objetivo%20general%3A%20Fortalecer%20la%20gesti%C3%B3n,y%20competencia%20efectiva%2C%20garantizando%20con" display="https://www.alcaldiabogota.gov.co/sisjur/normas/Norma1.jsp?i=136840 - :~:text=Objetivo%20general%3A%20Fortalecer%20la%20gesti%C3%B3n,y%20competencia%20efectiva%2C%20garantizando%20con" xr:uid="{055F1B8F-2094-452C-9B0D-E4C58ECAAB00}"/>
    <hyperlink ref="E19" r:id="rId12" display="https://sisjur.bogotajuridica.gov.co/sisjur/normas/Norma1.jsp?i=138963" xr:uid="{CE4156AB-808B-4EFD-A731-81CA6B867252}"/>
    <hyperlink ref="E20" r:id="rId13" display="https://www.suin-juriscol.gov.co/viewDocument.asp?id=30045221" xr:uid="{6F8C898D-07C5-4AF5-8C06-7BB4EB8EB549}"/>
    <hyperlink ref="E21" r:id="rId14" display="https://www.procuraduria.gov.co/portal/media/file/20220930173207917.pdf" xr:uid="{DA1BA9D5-ED46-431F-AEE5-5C697BA71211}"/>
    <hyperlink ref="E22" r:id="rId15" display="https://www.procuraduria.gov.co/portal/media/file/DIRECTIVA 2022 ITA 30 DE AGOSTO DE 2022(1).pdf" xr:uid="{F284C01C-6DD7-4081-B495-EFAD1688CD0F}"/>
    <hyperlink ref="E23" r:id="rId16" display="https://dapre.presidencia.gov.co/normativa/normativa/LEY 2195 DEL 18 DE ENERO DE 2022.pdf" xr:uid="{4E8745ED-84A8-40E6-A2D6-CC442C7B9AF5}"/>
    <hyperlink ref="E24" r:id="rId17" display="https://colaboracion.dnp.gov.co/CDT/Conpes/Econ%C3%B3micos/4070.pdf" xr:uid="{57AD3DD3-99A9-419E-BB02-8180F8EB1D36}"/>
    <hyperlink ref="E25" r:id="rId18" xr:uid="{D020F0D5-FD1E-4CED-ADEC-C8A491A10F0F}"/>
    <hyperlink ref="E26" r:id="rId19" display="https://www.alcaldiabogota.gov.co/sisjur/normas/Norma1.jsp?i=115368" xr:uid="{69A7901D-7084-48A6-A195-67C078CF619F}"/>
    <hyperlink ref="E27" r:id="rId20" display="https://www.funcionpublica.gov.co/eva/gestornormativo/norma.php?i=165113" xr:uid="{B9709F2C-86D8-4ADE-A9CD-FC756200DDD2}"/>
    <hyperlink ref="E28" r:id="rId21" display="https://www.alcaldiabogota.gov.co/sisjur/normas/Norma1.jsp?i=104207" xr:uid="{4750A3A9-A679-4DCB-B819-B31DC7EE9F29}"/>
    <hyperlink ref="E30" r:id="rId22" display="http://www.gobiernobogota.gov.co/rendicion-de-cuentas/sites/default/files/documentos/Directiva 005 de 2020.pdf" xr:uid="{106CEDA3-EBB0-41E9-8D90-5501F943F1F2}"/>
    <hyperlink ref="E31" r:id="rId23" display="https://www.funcionpublica.gov.co/eva/gestornormativo/norma.php?i=140250" xr:uid="{B049932F-9C83-4BBE-90EB-C904B61C0B3D}"/>
    <hyperlink ref="E33" r:id="rId24" display="https://www.alcaldiabogota.gov.co/sisjur/normas/Norma1.jsp?i=95985" xr:uid="{A3D5C4E8-CA04-432A-9FC4-695F3457B90B}"/>
    <hyperlink ref="E34" r:id="rId25" display="https://dapre.presidencia.gov.co/normativa/normativa/LEY 2013 DEL 30 DE DICIEMBRE DE 2019.pdf" xr:uid="{8390A5F4-AC88-4937-A618-E23ED19AA238}"/>
    <hyperlink ref="E35" r:id="rId26" display="https://www.alcaldiabogota.gov.co/sisjur/normas/Norma1.jsp?i=87968&amp;dt=S" xr:uid="{5577D78E-3B0D-46E9-8B69-05C1CC8D2B64}"/>
    <hyperlink ref="E36" r:id="rId27" display="https://www.alcaldiabogota.gov.co/sisjur/normas/Norma1.jsp?i=82445" xr:uid="{54DED7D9-657E-4223-808C-C32C884946E4}"/>
    <hyperlink ref="E37" r:id="rId28" display="https://www.alcaldiabogota.gov.co/sisjur/normas/Norma1.jsp?i=78551" xr:uid="{FF04F385-000B-4662-A657-0BC550FFC208}"/>
    <hyperlink ref="E38" r:id="rId29" display="https://dapre.presidencia.gov.co/normativa/normativa/DECRETO 612 DEL 04 DE ABRIL DE 2018.pdf" xr:uid="{141CCA00-8E35-44E8-9EF4-7F6AE8C46170}"/>
    <hyperlink ref="E39" r:id="rId30" display="http://es.presidencia.gov.co/normativa/normativa/DECRETO 1499 DEL 11 DE SEPTIEMBRE DE 2017.pdf" xr:uid="{54075B72-60B2-4FF8-934D-2FD74C8D5F67}"/>
    <hyperlink ref="E40" r:id="rId31" location="36" display="http://www.bogotajuridica.gov.co/sisjur/normas/Norma1.jsp?i=67103 - 36" xr:uid="{A02B400B-E7F2-470E-9055-675A03C49B25}"/>
    <hyperlink ref="E41" r:id="rId32" display="http://www.alcaldiabogota.gov.co/sisjur/normas/Norma1.jsp?i=64787" xr:uid="{9E3BBD66-52AC-4A18-8B6D-EF47A22FA900}"/>
    <hyperlink ref="E42" r:id="rId33" display="http://www.secretariasenado.gov.co/senado/basedoc/ley_1755_2015.html" xr:uid="{8E29D18D-9614-4BFA-AD9D-45CDE7543842}"/>
    <hyperlink ref="E43" r:id="rId34" location=":~:text=La%20presente%20ley%20regula%20la,democr%C3%A1tica%20de%20las%20organizaciones%20civiles." display="https://www.funcionpublica.gov.co/eva/gestornormativo/norma.php?i=65335 - :~:text=La%20presente%20ley%20regula%20la,democr%C3%A1tica%20de%20las%20organizaciones%20civiles." xr:uid="{9202CED5-B340-4108-87ED-9C23764BA436}"/>
    <hyperlink ref="E45" r:id="rId35" display="https://www.alcaldiabogota.gov.co/sisjur/normas/Norma1.jsp?i=62515" xr:uid="{A28CDC74-FCC5-4F1E-AE92-7C0BC7C83551}"/>
    <hyperlink ref="E47" r:id="rId36" display="http://www.alcaldiabogota.gov.co/sisjur/normas/Norma1.jsp?i=59048" xr:uid="{2CA93CC5-ED0B-47E1-A2F5-303D56437BC1}"/>
    <hyperlink ref="E48" r:id="rId37" display="http://www.alcaldiabogota.gov.co/sisjur/normas/Norma1.jsp?i=56882" xr:uid="{26164B58-0155-4BE7-80B2-D3005C406971}"/>
    <hyperlink ref="E49" r:id="rId38" display="http://www.secretariasenado.gov.co/senado/basedoc/ley_1581_2012.html" xr:uid="{EBCE5F84-79D9-4198-8C54-7DA89055534D}"/>
    <hyperlink ref="E51" r:id="rId39" display="https://www.alcaldiabogota.gov.co/sisjur/normas/Norma1.jsp?i=48203&amp;dt=S" xr:uid="{DFA5232E-B2FE-44AA-BFF3-9EBE4E7ADFB2}"/>
    <hyperlink ref="E52" r:id="rId40" display="http://www.alcaldiabogota.gov.co/sisjur/normas/Norma1.jsp?i=45322" xr:uid="{B2F1264F-634E-4AFE-8903-BFC0D7538549}"/>
    <hyperlink ref="E53" r:id="rId41" display="https://www.funcionpublica.gov.co/eva/gestornormativo/norma.php?i=43292" xr:uid="{C9A2A0D3-3D80-43EE-B188-1AFA3F4B7A4C}"/>
    <hyperlink ref="E55" r:id="rId42" display="http://www.alcaldiabogota.gov.co/sisjur/normas/Norma1.jsp?i=41249" xr:uid="{EE4626DB-505D-4004-8FD3-D473EB228567}"/>
    <hyperlink ref="E56" r:id="rId43" display="http://www.alcaldiabogota.gov.co/sisjur/normas/Norma1.jsp?i=22307" xr:uid="{452BFF26-14DB-4970-A143-2FF12F78B97D}"/>
    <hyperlink ref="E57" r:id="rId44" display="https://www.alcaldiabogota.gov.co/sisjur/normas/Norma1.jsp?i=17004&amp;dt=S" xr:uid="{A16A4DD6-488B-490E-AA34-C5EC50B4E076}"/>
    <hyperlink ref="E58" r:id="rId45" display="http://www.secretariasenado.gov.co/senado/basedoc/ley_0850_2003.html" xr:uid="{202F4D53-0926-4B18-A420-397A9F60D662}"/>
    <hyperlink ref="E59" r:id="rId46" display="https://www.alcaldiabogota.gov.co/sisjur/normas/Norma1.jsp?i=4589" xr:uid="{EECEDAB1-E171-408C-B6DE-C5736DE0415D}"/>
    <hyperlink ref="E60" r:id="rId47" display="https://www.alcaldiabogota.gov.co/sisjur/normas/Norma1.jsp?i=186&amp;dt=S" xr:uid="{1137D5E0-171C-47CA-BF2D-2D8C227AEDB6}"/>
    <hyperlink ref="E61" r:id="rId48" display="http://www.bogotajuridica.gov.co/sisjur/normas/Norma1.jsp?i=304" xr:uid="{C33796F6-BECD-47F7-B0EF-50AE68F2BD0A}"/>
    <hyperlink ref="E62" r:id="rId49" display="https://www.alcaldiabogota.gov.co/sisjur/normas/Norma1.jsp?i=9027" xr:uid="{278126DA-9EE7-45BE-AC5C-758AF25E9F64}"/>
    <hyperlink ref="E63" r:id="rId50" display="http://www.bogotajuridica.gov.co/sisjur/normas/Norma1.jsp?i=4125" xr:uid="{367ED003-3D8A-445B-AB9A-526CE917268C}"/>
  </hyperlinks>
  <pageMargins left="0.70866141732283472" right="0.70866141732283472" top="0.74803149606299213" bottom="0.74803149606299213" header="0" footer="0"/>
  <pageSetup orientation="portrait"/>
  <headerFooter>
    <oddFooter>&amp;LV4- 21-02-2022</oddFooter>
  </headerFooter>
  <drawing r:id="rId51"/>
  <legacyDrawing r:id="rId52"/>
  <tableParts count="1">
    <tablePart r:id="rId5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2D69B"/>
  </sheetPr>
  <dimension ref="A1:Z987"/>
  <sheetViews>
    <sheetView topLeftCell="D1" zoomScale="70" zoomScaleNormal="70" workbookViewId="0">
      <selection activeCell="K3" sqref="K3"/>
    </sheetView>
  </sheetViews>
  <sheetFormatPr baseColWidth="10" defaultColWidth="12.5546875" defaultRowHeight="15" customHeight="1"/>
  <cols>
    <col min="1" max="1" width="63.44140625" customWidth="1"/>
    <col min="2" max="2" width="20" customWidth="1"/>
    <col min="3" max="3" width="28.5546875" customWidth="1"/>
    <col min="4" max="4" width="25.44140625" customWidth="1"/>
    <col min="5" max="5" width="37.88671875" customWidth="1"/>
    <col min="6" max="6" width="20" customWidth="1"/>
    <col min="7" max="7" width="54.44140625" customWidth="1"/>
    <col min="8" max="8" width="44.109375" customWidth="1"/>
    <col min="9" max="9" width="68.6640625" customWidth="1"/>
    <col min="10" max="26" width="11.44140625" customWidth="1"/>
  </cols>
  <sheetData>
    <row r="1" spans="1:26" ht="87.75" customHeight="1">
      <c r="A1" s="166"/>
      <c r="B1" s="167"/>
      <c r="C1" s="167"/>
      <c r="D1" s="167"/>
      <c r="E1" s="370"/>
      <c r="F1" s="167"/>
      <c r="G1" s="167"/>
      <c r="H1" s="167"/>
      <c r="I1" s="167"/>
      <c r="J1" s="168"/>
      <c r="K1" s="168"/>
      <c r="L1" s="168"/>
      <c r="M1" s="168"/>
      <c r="N1" s="168"/>
      <c r="O1" s="168"/>
      <c r="P1" s="168"/>
      <c r="Q1" s="168"/>
      <c r="R1" s="168"/>
      <c r="S1" s="168"/>
      <c r="T1" s="168"/>
      <c r="U1" s="168"/>
      <c r="V1" s="168"/>
      <c r="W1" s="168"/>
      <c r="X1" s="168"/>
      <c r="Y1" s="168"/>
      <c r="Z1" s="168"/>
    </row>
    <row r="2" spans="1:26" s="190" customFormat="1" ht="60" customHeight="1">
      <c r="A2" s="590" t="s">
        <v>0</v>
      </c>
      <c r="B2" s="591"/>
      <c r="C2" s="592" t="s">
        <v>1306</v>
      </c>
      <c r="D2" s="593"/>
      <c r="E2" s="593"/>
      <c r="F2" s="593"/>
      <c r="G2" s="591"/>
      <c r="H2" s="388" t="s">
        <v>2</v>
      </c>
      <c r="I2" s="389" t="s">
        <v>1307</v>
      </c>
      <c r="J2" s="189"/>
      <c r="K2" s="189"/>
      <c r="L2" s="189"/>
      <c r="M2" s="189"/>
      <c r="N2" s="189"/>
      <c r="O2" s="189"/>
      <c r="P2" s="189"/>
      <c r="Q2" s="189"/>
      <c r="R2" s="189"/>
      <c r="S2" s="189"/>
      <c r="T2" s="189"/>
      <c r="U2" s="189"/>
      <c r="V2" s="189"/>
      <c r="W2" s="189"/>
      <c r="X2" s="189"/>
      <c r="Y2" s="189"/>
      <c r="Z2" s="189"/>
    </row>
    <row r="3" spans="1:26" ht="48.75" customHeight="1">
      <c r="A3" s="594" t="s">
        <v>431</v>
      </c>
      <c r="B3" s="593"/>
      <c r="C3" s="593"/>
      <c r="D3" s="593"/>
      <c r="E3" s="593"/>
      <c r="F3" s="593"/>
      <c r="G3" s="593"/>
      <c r="H3" s="591"/>
      <c r="I3" s="371" t="s">
        <v>432</v>
      </c>
      <c r="J3" s="168"/>
      <c r="K3" s="168"/>
      <c r="L3" s="168"/>
      <c r="M3" s="168"/>
      <c r="N3" s="168"/>
      <c r="O3" s="168"/>
      <c r="P3" s="168"/>
      <c r="Q3" s="168"/>
      <c r="R3" s="168"/>
      <c r="S3" s="168"/>
      <c r="T3" s="168"/>
      <c r="U3" s="168"/>
      <c r="V3" s="168"/>
      <c r="W3" s="168"/>
      <c r="X3" s="168"/>
      <c r="Y3" s="168"/>
      <c r="Z3" s="168"/>
    </row>
    <row r="4" spans="1:26" ht="63.75" customHeight="1">
      <c r="A4" s="372" t="s">
        <v>6</v>
      </c>
      <c r="B4" s="372" t="s">
        <v>7</v>
      </c>
      <c r="C4" s="372" t="s">
        <v>433</v>
      </c>
      <c r="D4" s="372" t="s">
        <v>434</v>
      </c>
      <c r="E4" s="372" t="s">
        <v>10</v>
      </c>
      <c r="F4" s="372" t="s">
        <v>435</v>
      </c>
      <c r="G4" s="372" t="s">
        <v>12</v>
      </c>
      <c r="H4" s="372" t="s">
        <v>13</v>
      </c>
      <c r="I4" s="372" t="s">
        <v>14</v>
      </c>
      <c r="J4" s="168"/>
      <c r="K4" s="168"/>
      <c r="L4" s="168"/>
      <c r="M4" s="168"/>
      <c r="N4" s="168"/>
      <c r="O4" s="168"/>
      <c r="P4" s="168"/>
      <c r="Q4" s="168"/>
      <c r="R4" s="168"/>
      <c r="S4" s="168"/>
      <c r="T4" s="168"/>
      <c r="U4" s="168"/>
      <c r="V4" s="168"/>
      <c r="W4" s="168"/>
      <c r="X4" s="168"/>
      <c r="Y4" s="168"/>
      <c r="Z4" s="168"/>
    </row>
    <row r="5" spans="1:26" ht="55.5" customHeight="1">
      <c r="A5" s="174" t="s">
        <v>1308</v>
      </c>
      <c r="B5" s="188" t="s">
        <v>54</v>
      </c>
      <c r="C5" s="174" t="s">
        <v>1309</v>
      </c>
      <c r="D5" s="174" t="s">
        <v>1110</v>
      </c>
      <c r="E5" s="373" t="s">
        <v>2135</v>
      </c>
      <c r="F5" s="179">
        <v>45351</v>
      </c>
      <c r="G5" s="174" t="s">
        <v>1310</v>
      </c>
      <c r="H5" s="187" t="s">
        <v>1</v>
      </c>
      <c r="I5" s="187" t="s">
        <v>1311</v>
      </c>
      <c r="J5" s="168"/>
      <c r="K5" s="168"/>
      <c r="L5" s="168"/>
      <c r="M5" s="168"/>
      <c r="N5" s="168"/>
      <c r="O5" s="168"/>
      <c r="P5" s="168"/>
      <c r="Q5" s="168"/>
      <c r="R5" s="168"/>
      <c r="S5" s="168"/>
      <c r="T5" s="168"/>
      <c r="U5" s="168"/>
      <c r="V5" s="168"/>
      <c r="W5" s="168"/>
      <c r="X5" s="168"/>
      <c r="Y5" s="168"/>
      <c r="Z5" s="168"/>
    </row>
    <row r="6" spans="1:26" ht="55.5" customHeight="1">
      <c r="A6" s="187" t="s">
        <v>1313</v>
      </c>
      <c r="B6" s="188" t="s">
        <v>54</v>
      </c>
      <c r="C6" s="174" t="s">
        <v>391</v>
      </c>
      <c r="D6" s="174" t="s">
        <v>56</v>
      </c>
      <c r="E6" s="373" t="s">
        <v>1314</v>
      </c>
      <c r="F6" s="176">
        <v>44221</v>
      </c>
      <c r="G6" s="187" t="s">
        <v>795</v>
      </c>
      <c r="H6" s="187" t="s">
        <v>38</v>
      </c>
      <c r="I6" s="187" t="s">
        <v>1313</v>
      </c>
      <c r="J6" s="168"/>
      <c r="K6" s="168"/>
      <c r="L6" s="168"/>
      <c r="M6" s="168"/>
      <c r="N6" s="168"/>
      <c r="O6" s="168"/>
      <c r="P6" s="168"/>
      <c r="Q6" s="168"/>
      <c r="R6" s="168"/>
      <c r="S6" s="168"/>
      <c r="T6" s="168"/>
      <c r="U6" s="168"/>
      <c r="V6" s="168"/>
      <c r="W6" s="168"/>
      <c r="X6" s="168"/>
      <c r="Y6" s="168"/>
      <c r="Z6" s="168"/>
    </row>
    <row r="7" spans="1:26" ht="55.5" customHeight="1">
      <c r="A7" s="187" t="s">
        <v>1316</v>
      </c>
      <c r="B7" s="188" t="s">
        <v>54</v>
      </c>
      <c r="C7" s="174" t="s">
        <v>1309</v>
      </c>
      <c r="D7" s="174" t="s">
        <v>86</v>
      </c>
      <c r="E7" s="373" t="s">
        <v>1317</v>
      </c>
      <c r="F7" s="176">
        <v>43921</v>
      </c>
      <c r="G7" s="187" t="s">
        <v>1318</v>
      </c>
      <c r="H7" s="187" t="s">
        <v>38</v>
      </c>
      <c r="I7" s="187" t="s">
        <v>1311</v>
      </c>
      <c r="J7" s="168"/>
      <c r="K7" s="168"/>
      <c r="L7" s="168"/>
      <c r="M7" s="168"/>
      <c r="N7" s="168"/>
      <c r="O7" s="168"/>
      <c r="P7" s="168"/>
      <c r="Q7" s="168"/>
      <c r="R7" s="168"/>
      <c r="S7" s="168"/>
      <c r="T7" s="168"/>
      <c r="U7" s="168"/>
      <c r="V7" s="168"/>
      <c r="W7" s="168"/>
      <c r="X7" s="168"/>
      <c r="Y7" s="168"/>
      <c r="Z7" s="168"/>
    </row>
    <row r="8" spans="1:26" ht="55.5" customHeight="1">
      <c r="A8" s="223" t="s">
        <v>1319</v>
      </c>
      <c r="B8" s="219" t="s">
        <v>54</v>
      </c>
      <c r="C8" s="177" t="s">
        <v>1320</v>
      </c>
      <c r="D8" s="177" t="s">
        <v>18</v>
      </c>
      <c r="E8" s="374" t="s">
        <v>1321</v>
      </c>
      <c r="F8" s="179">
        <v>43791</v>
      </c>
      <c r="G8" s="223" t="s">
        <v>121</v>
      </c>
      <c r="H8" s="223" t="s">
        <v>1</v>
      </c>
      <c r="I8" s="223" t="s">
        <v>1311</v>
      </c>
      <c r="J8" s="168"/>
      <c r="K8" s="168"/>
      <c r="L8" s="168"/>
      <c r="M8" s="168"/>
      <c r="N8" s="168"/>
      <c r="O8" s="168"/>
      <c r="P8" s="168"/>
      <c r="Q8" s="168"/>
      <c r="R8" s="168"/>
      <c r="S8" s="168"/>
      <c r="T8" s="168"/>
      <c r="U8" s="168"/>
      <c r="V8" s="168"/>
      <c r="W8" s="168"/>
      <c r="X8" s="168"/>
      <c r="Y8" s="168"/>
      <c r="Z8" s="168"/>
    </row>
    <row r="9" spans="1:26" ht="55.5" customHeight="1">
      <c r="A9" s="223" t="s">
        <v>1323</v>
      </c>
      <c r="B9" s="219" t="s">
        <v>16</v>
      </c>
      <c r="C9" s="177" t="s">
        <v>50</v>
      </c>
      <c r="D9" s="177" t="s">
        <v>816</v>
      </c>
      <c r="E9" s="375" t="s">
        <v>1324</v>
      </c>
      <c r="F9" s="179">
        <v>43461</v>
      </c>
      <c r="G9" s="223" t="s">
        <v>1325</v>
      </c>
      <c r="H9" s="223" t="s">
        <v>1</v>
      </c>
      <c r="I9" s="223" t="s">
        <v>1311</v>
      </c>
      <c r="J9" s="168"/>
      <c r="K9" s="168"/>
      <c r="L9" s="168"/>
      <c r="M9" s="168"/>
      <c r="N9" s="168"/>
      <c r="O9" s="168"/>
      <c r="P9" s="168"/>
      <c r="Q9" s="168"/>
      <c r="R9" s="168"/>
      <c r="S9" s="168"/>
      <c r="T9" s="168"/>
      <c r="U9" s="168"/>
      <c r="V9" s="168"/>
      <c r="W9" s="168"/>
      <c r="X9" s="168"/>
      <c r="Y9" s="168"/>
      <c r="Z9" s="168"/>
    </row>
    <row r="10" spans="1:26" ht="55.5" customHeight="1">
      <c r="A10" s="187" t="s">
        <v>1326</v>
      </c>
      <c r="B10" s="188" t="s">
        <v>54</v>
      </c>
      <c r="C10" s="174" t="s">
        <v>1309</v>
      </c>
      <c r="D10" s="174" t="s">
        <v>43</v>
      </c>
      <c r="E10" s="376" t="s">
        <v>1317</v>
      </c>
      <c r="F10" s="176">
        <v>43306</v>
      </c>
      <c r="G10" s="187" t="s">
        <v>1327</v>
      </c>
      <c r="H10" s="187" t="s">
        <v>38</v>
      </c>
      <c r="I10" s="187" t="s">
        <v>1311</v>
      </c>
      <c r="J10" s="168"/>
      <c r="K10" s="168"/>
      <c r="L10" s="168"/>
      <c r="M10" s="168"/>
      <c r="N10" s="168"/>
      <c r="O10" s="168"/>
      <c r="P10" s="168"/>
      <c r="Q10" s="168"/>
      <c r="R10" s="168"/>
      <c r="S10" s="168"/>
      <c r="T10" s="168"/>
      <c r="U10" s="168"/>
      <c r="V10" s="168"/>
      <c r="W10" s="168"/>
      <c r="X10" s="168"/>
      <c r="Y10" s="168"/>
      <c r="Z10" s="168"/>
    </row>
    <row r="11" spans="1:26" ht="55.5" customHeight="1">
      <c r="A11" s="223" t="s">
        <v>1328</v>
      </c>
      <c r="B11" s="219" t="s">
        <v>16</v>
      </c>
      <c r="C11" s="177" t="s">
        <v>1315</v>
      </c>
      <c r="D11" s="177" t="s">
        <v>93</v>
      </c>
      <c r="E11" s="374" t="s">
        <v>1317</v>
      </c>
      <c r="F11" s="179">
        <v>43265</v>
      </c>
      <c r="G11" s="223" t="s">
        <v>1329</v>
      </c>
      <c r="H11" s="223" t="s">
        <v>38</v>
      </c>
      <c r="I11" s="225"/>
      <c r="J11" s="168"/>
      <c r="K11" s="168"/>
      <c r="L11" s="168"/>
      <c r="M11" s="168"/>
      <c r="N11" s="168"/>
      <c r="O11" s="168"/>
      <c r="P11" s="168"/>
      <c r="Q11" s="168"/>
      <c r="R11" s="168"/>
      <c r="S11" s="168"/>
      <c r="T11" s="168"/>
      <c r="U11" s="168"/>
      <c r="V11" s="168"/>
      <c r="W11" s="168"/>
      <c r="X11" s="168"/>
      <c r="Y11" s="168"/>
      <c r="Z11" s="168"/>
    </row>
    <row r="12" spans="1:26" ht="55.5" customHeight="1">
      <c r="A12" s="187" t="s">
        <v>1330</v>
      </c>
      <c r="B12" s="188" t="s">
        <v>54</v>
      </c>
      <c r="C12" s="174" t="s">
        <v>774</v>
      </c>
      <c r="D12" s="174" t="s">
        <v>18</v>
      </c>
      <c r="E12" s="373">
        <v>2199</v>
      </c>
      <c r="F12" s="176">
        <v>42319</v>
      </c>
      <c r="G12" s="187" t="s">
        <v>1331</v>
      </c>
      <c r="H12" s="187" t="s">
        <v>38</v>
      </c>
      <c r="I12" s="187" t="s">
        <v>1311</v>
      </c>
      <c r="J12" s="168"/>
      <c r="K12" s="168"/>
      <c r="L12" s="168"/>
      <c r="M12" s="168"/>
      <c r="N12" s="168"/>
      <c r="O12" s="168"/>
      <c r="P12" s="168"/>
      <c r="Q12" s="168"/>
      <c r="R12" s="168"/>
      <c r="S12" s="168"/>
      <c r="T12" s="168"/>
      <c r="U12" s="168"/>
      <c r="V12" s="168"/>
      <c r="W12" s="168"/>
      <c r="X12" s="168"/>
      <c r="Y12" s="168"/>
      <c r="Z12" s="168"/>
    </row>
    <row r="13" spans="1:26" ht="55.5" customHeight="1">
      <c r="A13" s="223" t="s">
        <v>1332</v>
      </c>
      <c r="B13" s="219" t="s">
        <v>54</v>
      </c>
      <c r="C13" s="177" t="s">
        <v>774</v>
      </c>
      <c r="D13" s="177" t="s">
        <v>18</v>
      </c>
      <c r="E13" s="375">
        <v>1862</v>
      </c>
      <c r="F13" s="179">
        <v>42263</v>
      </c>
      <c r="G13" s="223" t="s">
        <v>1331</v>
      </c>
      <c r="H13" s="223" t="s">
        <v>38</v>
      </c>
      <c r="I13" s="223" t="s">
        <v>1311</v>
      </c>
      <c r="J13" s="168"/>
      <c r="K13" s="168"/>
      <c r="L13" s="168"/>
      <c r="M13" s="168"/>
      <c r="N13" s="168"/>
      <c r="O13" s="168"/>
      <c r="P13" s="168"/>
      <c r="Q13" s="168"/>
      <c r="R13" s="168"/>
      <c r="S13" s="168"/>
      <c r="T13" s="168"/>
      <c r="U13" s="168"/>
      <c r="V13" s="168"/>
      <c r="W13" s="168"/>
      <c r="X13" s="168"/>
      <c r="Y13" s="168"/>
      <c r="Z13" s="168"/>
    </row>
    <row r="14" spans="1:26" ht="55.5" customHeight="1">
      <c r="A14" s="187" t="s">
        <v>1332</v>
      </c>
      <c r="B14" s="188" t="s">
        <v>54</v>
      </c>
      <c r="C14" s="174" t="s">
        <v>774</v>
      </c>
      <c r="D14" s="174" t="s">
        <v>18</v>
      </c>
      <c r="E14" s="373">
        <v>1494</v>
      </c>
      <c r="F14" s="176">
        <v>42198</v>
      </c>
      <c r="G14" s="187" t="s">
        <v>1333</v>
      </c>
      <c r="H14" s="187" t="s">
        <v>38</v>
      </c>
      <c r="I14" s="187" t="s">
        <v>1311</v>
      </c>
      <c r="J14" s="168"/>
      <c r="K14" s="168"/>
      <c r="L14" s="168"/>
      <c r="M14" s="168"/>
      <c r="N14" s="168"/>
      <c r="O14" s="168"/>
      <c r="P14" s="168"/>
      <c r="Q14" s="168"/>
      <c r="R14" s="168"/>
      <c r="S14" s="168"/>
      <c r="T14" s="168"/>
      <c r="U14" s="168"/>
      <c r="V14" s="168"/>
      <c r="W14" s="168"/>
      <c r="X14" s="168"/>
      <c r="Y14" s="168"/>
      <c r="Z14" s="168"/>
    </row>
    <row r="15" spans="1:26" ht="55.5" customHeight="1">
      <c r="A15" s="223" t="s">
        <v>1334</v>
      </c>
      <c r="B15" s="219" t="s">
        <v>54</v>
      </c>
      <c r="C15" s="177" t="s">
        <v>391</v>
      </c>
      <c r="D15" s="177" t="s">
        <v>56</v>
      </c>
      <c r="E15" s="375">
        <v>1755</v>
      </c>
      <c r="F15" s="179">
        <v>42185</v>
      </c>
      <c r="G15" s="223" t="s">
        <v>1335</v>
      </c>
      <c r="H15" s="223" t="s">
        <v>38</v>
      </c>
      <c r="I15" s="223" t="s">
        <v>1311</v>
      </c>
      <c r="J15" s="168"/>
      <c r="K15" s="168"/>
      <c r="L15" s="168"/>
      <c r="M15" s="168"/>
      <c r="N15" s="168"/>
      <c r="O15" s="168"/>
      <c r="P15" s="168"/>
      <c r="Q15" s="168"/>
      <c r="R15" s="168"/>
      <c r="S15" s="168"/>
      <c r="T15" s="168"/>
      <c r="U15" s="168"/>
      <c r="V15" s="168"/>
      <c r="W15" s="168"/>
      <c r="X15" s="168"/>
      <c r="Y15" s="168"/>
      <c r="Z15" s="168"/>
    </row>
    <row r="16" spans="1:26" ht="55.5" customHeight="1">
      <c r="A16" s="187" t="s">
        <v>1336</v>
      </c>
      <c r="B16" s="188" t="s">
        <v>54</v>
      </c>
      <c r="C16" s="174" t="s">
        <v>774</v>
      </c>
      <c r="D16" s="174" t="s">
        <v>18</v>
      </c>
      <c r="E16" s="373">
        <v>1080</v>
      </c>
      <c r="F16" s="176">
        <v>42150</v>
      </c>
      <c r="G16" s="187" t="s">
        <v>138</v>
      </c>
      <c r="H16" s="187" t="s">
        <v>38</v>
      </c>
      <c r="I16" s="187" t="s">
        <v>1311</v>
      </c>
      <c r="J16" s="168"/>
      <c r="K16" s="168"/>
      <c r="L16" s="168"/>
      <c r="M16" s="168"/>
      <c r="N16" s="168"/>
      <c r="O16" s="168"/>
      <c r="P16" s="168"/>
      <c r="Q16" s="168"/>
      <c r="R16" s="168"/>
      <c r="S16" s="168"/>
      <c r="T16" s="168"/>
      <c r="U16" s="168"/>
      <c r="V16" s="168"/>
      <c r="W16" s="168"/>
      <c r="X16" s="168"/>
      <c r="Y16" s="168"/>
      <c r="Z16" s="168"/>
    </row>
    <row r="17" spans="1:26" ht="55.5" customHeight="1">
      <c r="A17" s="187" t="s">
        <v>1337</v>
      </c>
      <c r="B17" s="188" t="s">
        <v>54</v>
      </c>
      <c r="C17" s="174" t="s">
        <v>774</v>
      </c>
      <c r="D17" s="174" t="s">
        <v>18</v>
      </c>
      <c r="E17" s="373">
        <v>106</v>
      </c>
      <c r="F17" s="176">
        <v>42025</v>
      </c>
      <c r="G17" s="187" t="s">
        <v>1338</v>
      </c>
      <c r="H17" s="187" t="s">
        <v>38</v>
      </c>
      <c r="I17" s="187" t="s">
        <v>1311</v>
      </c>
      <c r="J17" s="168"/>
      <c r="K17" s="168"/>
      <c r="L17" s="168"/>
      <c r="M17" s="168"/>
      <c r="N17" s="168"/>
      <c r="O17" s="168"/>
      <c r="P17" s="168"/>
      <c r="Q17" s="168"/>
      <c r="R17" s="168"/>
      <c r="S17" s="168"/>
      <c r="T17" s="168"/>
      <c r="U17" s="168"/>
      <c r="V17" s="168"/>
      <c r="W17" s="168"/>
      <c r="X17" s="168"/>
      <c r="Y17" s="168"/>
      <c r="Z17" s="168"/>
    </row>
    <row r="18" spans="1:26" ht="55.5" customHeight="1">
      <c r="A18" s="187" t="s">
        <v>1322</v>
      </c>
      <c r="B18" s="188" t="s">
        <v>54</v>
      </c>
      <c r="C18" s="174" t="s">
        <v>774</v>
      </c>
      <c r="D18" s="174" t="s">
        <v>18</v>
      </c>
      <c r="E18" s="373">
        <v>1100</v>
      </c>
      <c r="F18" s="176">
        <v>41807</v>
      </c>
      <c r="G18" s="187" t="s">
        <v>1339</v>
      </c>
      <c r="H18" s="187" t="s">
        <v>38</v>
      </c>
      <c r="I18" s="187" t="s">
        <v>1311</v>
      </c>
      <c r="J18" s="168"/>
      <c r="K18" s="168"/>
      <c r="L18" s="168"/>
      <c r="M18" s="168"/>
      <c r="N18" s="168"/>
      <c r="O18" s="168"/>
      <c r="P18" s="168"/>
      <c r="Q18" s="168"/>
      <c r="R18" s="168"/>
      <c r="S18" s="168"/>
      <c r="T18" s="168"/>
      <c r="U18" s="168"/>
      <c r="V18" s="168"/>
      <c r="W18" s="168"/>
      <c r="X18" s="168"/>
      <c r="Y18" s="168"/>
      <c r="Z18" s="168"/>
    </row>
    <row r="19" spans="1:26" ht="55.5" customHeight="1">
      <c r="A19" s="187" t="s">
        <v>1322</v>
      </c>
      <c r="B19" s="188" t="s">
        <v>54</v>
      </c>
      <c r="C19" s="174" t="s">
        <v>774</v>
      </c>
      <c r="D19" s="174" t="s">
        <v>18</v>
      </c>
      <c r="E19" s="373">
        <v>2758</v>
      </c>
      <c r="F19" s="176">
        <v>41604</v>
      </c>
      <c r="G19" s="187" t="s">
        <v>1342</v>
      </c>
      <c r="H19" s="187" t="s">
        <v>38</v>
      </c>
      <c r="I19" s="187" t="s">
        <v>1311</v>
      </c>
      <c r="J19" s="168"/>
      <c r="K19" s="168"/>
      <c r="L19" s="168"/>
      <c r="M19" s="168"/>
      <c r="N19" s="168"/>
      <c r="O19" s="168"/>
      <c r="P19" s="168"/>
      <c r="Q19" s="168"/>
      <c r="R19" s="168"/>
      <c r="S19" s="168"/>
      <c r="T19" s="168"/>
      <c r="U19" s="168"/>
      <c r="V19" s="168"/>
      <c r="W19" s="168"/>
      <c r="X19" s="168"/>
      <c r="Y19" s="168"/>
      <c r="Z19" s="168"/>
    </row>
    <row r="20" spans="1:26" ht="55.5" customHeight="1">
      <c r="A20" s="223" t="s">
        <v>1343</v>
      </c>
      <c r="B20" s="219" t="s">
        <v>54</v>
      </c>
      <c r="C20" s="177" t="s">
        <v>774</v>
      </c>
      <c r="D20" s="177" t="s">
        <v>18</v>
      </c>
      <c r="E20" s="375">
        <v>1515</v>
      </c>
      <c r="F20" s="179">
        <v>41474</v>
      </c>
      <c r="G20" s="223" t="s">
        <v>1344</v>
      </c>
      <c r="H20" s="223" t="s">
        <v>38</v>
      </c>
      <c r="I20" s="223" t="s">
        <v>1311</v>
      </c>
      <c r="J20" s="168"/>
      <c r="K20" s="168"/>
      <c r="L20" s="168"/>
      <c r="M20" s="168"/>
      <c r="N20" s="168"/>
      <c r="O20" s="168"/>
      <c r="P20" s="168"/>
      <c r="Q20" s="168"/>
      <c r="R20" s="168"/>
      <c r="S20" s="168"/>
      <c r="T20" s="168"/>
      <c r="U20" s="168"/>
      <c r="V20" s="168"/>
      <c r="W20" s="168"/>
      <c r="X20" s="168"/>
      <c r="Y20" s="168"/>
      <c r="Z20" s="168"/>
    </row>
    <row r="21" spans="1:26" ht="55.5" customHeight="1">
      <c r="A21" s="187" t="s">
        <v>1346</v>
      </c>
      <c r="B21" s="188" t="s">
        <v>54</v>
      </c>
      <c r="C21" s="174" t="s">
        <v>306</v>
      </c>
      <c r="D21" s="174" t="s">
        <v>18</v>
      </c>
      <c r="E21" s="373" t="s">
        <v>1347</v>
      </c>
      <c r="F21" s="176">
        <v>41256</v>
      </c>
      <c r="G21" s="187" t="s">
        <v>1348</v>
      </c>
      <c r="H21" s="187" t="s">
        <v>38</v>
      </c>
      <c r="I21" s="226"/>
      <c r="J21" s="168"/>
      <c r="K21" s="168"/>
      <c r="L21" s="168"/>
      <c r="M21" s="168"/>
      <c r="N21" s="168"/>
      <c r="O21" s="168"/>
      <c r="P21" s="168"/>
      <c r="Q21" s="168"/>
      <c r="R21" s="168"/>
      <c r="S21" s="168"/>
      <c r="T21" s="168"/>
      <c r="U21" s="168"/>
      <c r="V21" s="168"/>
      <c r="W21" s="168"/>
      <c r="X21" s="168"/>
      <c r="Y21" s="168"/>
      <c r="Z21" s="168"/>
    </row>
    <row r="22" spans="1:26" ht="55.5" customHeight="1">
      <c r="A22" s="223" t="s">
        <v>1336</v>
      </c>
      <c r="B22" s="219" t="s">
        <v>54</v>
      </c>
      <c r="C22" s="177" t="s">
        <v>306</v>
      </c>
      <c r="D22" s="177" t="s">
        <v>18</v>
      </c>
      <c r="E22" s="375" t="s">
        <v>1349</v>
      </c>
      <c r="F22" s="179">
        <v>41255</v>
      </c>
      <c r="G22" s="223" t="s">
        <v>1350</v>
      </c>
      <c r="H22" s="223" t="s">
        <v>38</v>
      </c>
      <c r="I22" s="223" t="s">
        <v>1311</v>
      </c>
      <c r="J22" s="168"/>
      <c r="K22" s="168"/>
      <c r="L22" s="168"/>
      <c r="M22" s="168"/>
      <c r="N22" s="168"/>
      <c r="O22" s="168"/>
      <c r="P22" s="168"/>
      <c r="Q22" s="168"/>
      <c r="R22" s="168"/>
      <c r="S22" s="168"/>
      <c r="T22" s="168"/>
      <c r="U22" s="168"/>
      <c r="V22" s="168"/>
      <c r="W22" s="168"/>
      <c r="X22" s="168"/>
      <c r="Y22" s="168"/>
      <c r="Z22" s="168"/>
    </row>
    <row r="23" spans="1:26" ht="55.5" customHeight="1">
      <c r="A23" s="187" t="s">
        <v>1334</v>
      </c>
      <c r="B23" s="188" t="s">
        <v>54</v>
      </c>
      <c r="C23" s="174" t="s">
        <v>774</v>
      </c>
      <c r="D23" s="174" t="s">
        <v>43</v>
      </c>
      <c r="E23" s="373" t="s">
        <v>1345</v>
      </c>
      <c r="F23" s="176">
        <v>41001</v>
      </c>
      <c r="G23" s="187" t="s">
        <v>1351</v>
      </c>
      <c r="H23" s="187" t="s">
        <v>38</v>
      </c>
      <c r="I23" s="187" t="s">
        <v>1311</v>
      </c>
      <c r="J23" s="168"/>
      <c r="K23" s="168"/>
      <c r="L23" s="168"/>
      <c r="M23" s="168"/>
      <c r="N23" s="168"/>
      <c r="O23" s="168"/>
      <c r="P23" s="168"/>
      <c r="Q23" s="168"/>
      <c r="R23" s="168"/>
      <c r="S23" s="168"/>
      <c r="T23" s="168"/>
      <c r="U23" s="168"/>
      <c r="V23" s="168"/>
      <c r="W23" s="168"/>
      <c r="X23" s="168"/>
      <c r="Y23" s="168"/>
      <c r="Z23" s="168"/>
    </row>
    <row r="24" spans="1:26" ht="55.5" customHeight="1">
      <c r="A24" s="223" t="s">
        <v>1352</v>
      </c>
      <c r="B24" s="219" t="s">
        <v>16</v>
      </c>
      <c r="C24" s="177" t="s">
        <v>50</v>
      </c>
      <c r="D24" s="177" t="s">
        <v>18</v>
      </c>
      <c r="E24" s="375">
        <v>514</v>
      </c>
      <c r="F24" s="179">
        <v>39071</v>
      </c>
      <c r="G24" s="223" t="s">
        <v>1353</v>
      </c>
      <c r="H24" s="223" t="s">
        <v>38</v>
      </c>
      <c r="I24" s="223" t="s">
        <v>1311</v>
      </c>
      <c r="J24" s="168"/>
      <c r="K24" s="168"/>
      <c r="L24" s="168"/>
      <c r="M24" s="168"/>
      <c r="N24" s="168"/>
      <c r="O24" s="168"/>
      <c r="P24" s="168"/>
      <c r="Q24" s="168"/>
      <c r="R24" s="168"/>
      <c r="S24" s="168"/>
      <c r="T24" s="168"/>
      <c r="U24" s="168"/>
      <c r="V24" s="168"/>
      <c r="W24" s="168"/>
      <c r="X24" s="168"/>
      <c r="Y24" s="168"/>
      <c r="Z24" s="168"/>
    </row>
    <row r="25" spans="1:26" ht="55.5" customHeight="1">
      <c r="A25" s="223" t="s">
        <v>1337</v>
      </c>
      <c r="B25" s="219" t="s">
        <v>54</v>
      </c>
      <c r="C25" s="177" t="s">
        <v>1354</v>
      </c>
      <c r="D25" s="177" t="s">
        <v>93</v>
      </c>
      <c r="E25" s="375" t="s">
        <v>1345</v>
      </c>
      <c r="F25" s="179">
        <v>37775</v>
      </c>
      <c r="G25" s="223" t="s">
        <v>1355</v>
      </c>
      <c r="H25" s="223" t="s">
        <v>38</v>
      </c>
      <c r="I25" s="223" t="s">
        <v>1311</v>
      </c>
      <c r="J25" s="168"/>
      <c r="K25" s="168"/>
      <c r="L25" s="168"/>
      <c r="M25" s="168"/>
      <c r="N25" s="168"/>
      <c r="O25" s="168"/>
      <c r="P25" s="168"/>
      <c r="Q25" s="168"/>
      <c r="R25" s="168"/>
      <c r="S25" s="168"/>
      <c r="T25" s="168"/>
      <c r="U25" s="168"/>
      <c r="V25" s="168"/>
      <c r="W25" s="168"/>
      <c r="X25" s="168"/>
      <c r="Y25" s="168"/>
      <c r="Z25" s="168"/>
    </row>
    <row r="26" spans="1:26" ht="55.5" customHeight="1">
      <c r="A26" s="187" t="s">
        <v>1356</v>
      </c>
      <c r="B26" s="188" t="s">
        <v>54</v>
      </c>
      <c r="C26" s="174" t="s">
        <v>391</v>
      </c>
      <c r="D26" s="174" t="s">
        <v>56</v>
      </c>
      <c r="E26" s="373" t="s">
        <v>1357</v>
      </c>
      <c r="F26" s="176">
        <v>36721</v>
      </c>
      <c r="G26" s="187" t="s">
        <v>1358</v>
      </c>
      <c r="H26" s="187" t="s">
        <v>1359</v>
      </c>
      <c r="I26" s="187" t="s">
        <v>1311</v>
      </c>
      <c r="J26" s="168"/>
      <c r="K26" s="168"/>
      <c r="L26" s="168"/>
      <c r="M26" s="168"/>
      <c r="N26" s="168"/>
      <c r="O26" s="168"/>
      <c r="P26" s="168"/>
      <c r="Q26" s="168"/>
      <c r="R26" s="168"/>
      <c r="S26" s="168"/>
      <c r="T26" s="168"/>
      <c r="U26" s="168"/>
      <c r="V26" s="168"/>
      <c r="W26" s="168"/>
      <c r="X26" s="168"/>
      <c r="Y26" s="168"/>
      <c r="Z26" s="168"/>
    </row>
    <row r="27" spans="1:26" ht="55.5" customHeight="1">
      <c r="A27" s="223" t="s">
        <v>1360</v>
      </c>
      <c r="B27" s="219" t="s">
        <v>54</v>
      </c>
      <c r="C27" s="177" t="s">
        <v>391</v>
      </c>
      <c r="D27" s="177" t="s">
        <v>56</v>
      </c>
      <c r="E27" s="375">
        <v>527</v>
      </c>
      <c r="F27" s="179">
        <v>36390</v>
      </c>
      <c r="G27" s="223" t="s">
        <v>1361</v>
      </c>
      <c r="H27" s="223" t="s">
        <v>1362</v>
      </c>
      <c r="I27" s="223" t="s">
        <v>1311</v>
      </c>
      <c r="J27" s="168"/>
      <c r="K27" s="168"/>
      <c r="L27" s="168"/>
      <c r="M27" s="168"/>
      <c r="N27" s="168"/>
      <c r="O27" s="168"/>
      <c r="P27" s="168"/>
      <c r="Q27" s="168"/>
      <c r="R27" s="168"/>
      <c r="S27" s="168"/>
      <c r="T27" s="168"/>
      <c r="U27" s="168"/>
      <c r="V27" s="168"/>
      <c r="W27" s="168"/>
      <c r="X27" s="168"/>
      <c r="Y27" s="168"/>
      <c r="Z27" s="168"/>
    </row>
    <row r="28" spans="1:26" ht="55.5" customHeight="1">
      <c r="A28" s="377" t="s">
        <v>2100</v>
      </c>
      <c r="B28" s="378" t="s">
        <v>54</v>
      </c>
      <c r="C28" s="177" t="s">
        <v>391</v>
      </c>
      <c r="D28" s="379" t="s">
        <v>56</v>
      </c>
      <c r="E28" s="380" t="s">
        <v>2101</v>
      </c>
      <c r="F28" s="381">
        <v>41199</v>
      </c>
      <c r="G28" s="377" t="s">
        <v>2102</v>
      </c>
      <c r="H28" s="377" t="s">
        <v>38</v>
      </c>
      <c r="I28" s="377" t="s">
        <v>2103</v>
      </c>
      <c r="J28" s="168"/>
      <c r="K28" s="168"/>
      <c r="L28" s="168"/>
      <c r="M28" s="168"/>
      <c r="N28" s="168"/>
      <c r="O28" s="168"/>
      <c r="P28" s="168"/>
      <c r="Q28" s="168"/>
      <c r="R28" s="168"/>
      <c r="S28" s="168"/>
      <c r="T28" s="168"/>
      <c r="U28" s="168"/>
      <c r="V28" s="168"/>
      <c r="W28" s="168"/>
      <c r="X28" s="168"/>
      <c r="Y28" s="168"/>
      <c r="Z28" s="168"/>
    </row>
    <row r="29" spans="1:26" ht="55.5" customHeight="1">
      <c r="A29" s="377" t="s">
        <v>2104</v>
      </c>
      <c r="B29" s="378" t="s">
        <v>16</v>
      </c>
      <c r="C29" s="382" t="s">
        <v>374</v>
      </c>
      <c r="D29" s="379" t="s">
        <v>93</v>
      </c>
      <c r="E29" s="380" t="s">
        <v>1312</v>
      </c>
      <c r="F29" s="381">
        <v>45061</v>
      </c>
      <c r="G29" s="377" t="s">
        <v>2105</v>
      </c>
      <c r="H29" s="377" t="s">
        <v>38</v>
      </c>
      <c r="I29" s="377" t="s">
        <v>2106</v>
      </c>
      <c r="J29" s="168"/>
      <c r="K29" s="168"/>
      <c r="L29" s="168"/>
      <c r="M29" s="168"/>
      <c r="N29" s="168"/>
      <c r="O29" s="168"/>
      <c r="P29" s="168"/>
      <c r="Q29" s="168"/>
      <c r="R29" s="168"/>
      <c r="S29" s="168"/>
      <c r="T29" s="168"/>
      <c r="U29" s="168"/>
      <c r="V29" s="168"/>
      <c r="W29" s="168"/>
      <c r="X29" s="168"/>
      <c r="Y29" s="168"/>
      <c r="Z29" s="168"/>
    </row>
    <row r="30" spans="1:26" ht="55.5" customHeight="1">
      <c r="A30" s="377" t="s">
        <v>2107</v>
      </c>
      <c r="B30" s="379" t="s">
        <v>2108</v>
      </c>
      <c r="C30" s="382" t="s">
        <v>2109</v>
      </c>
      <c r="D30" s="379" t="s">
        <v>2110</v>
      </c>
      <c r="E30" s="380" t="s">
        <v>2111</v>
      </c>
      <c r="F30" s="379">
        <v>2016</v>
      </c>
      <c r="G30" s="377" t="s">
        <v>2112</v>
      </c>
      <c r="H30" s="377" t="s">
        <v>38</v>
      </c>
      <c r="I30" s="377" t="s">
        <v>2113</v>
      </c>
      <c r="J30" s="168"/>
      <c r="K30" s="168"/>
      <c r="L30" s="168"/>
      <c r="M30" s="168"/>
      <c r="N30" s="168"/>
      <c r="O30" s="168"/>
      <c r="P30" s="168"/>
      <c r="Q30" s="168"/>
      <c r="R30" s="168"/>
      <c r="S30" s="168"/>
      <c r="T30" s="168"/>
      <c r="U30" s="168"/>
      <c r="V30" s="168"/>
      <c r="W30" s="168"/>
      <c r="X30" s="168"/>
      <c r="Y30" s="168"/>
      <c r="Z30" s="168"/>
    </row>
    <row r="31" spans="1:26" ht="12.75" customHeight="1">
      <c r="A31" s="383"/>
      <c r="B31" s="383"/>
      <c r="C31" s="383"/>
      <c r="D31" s="383"/>
      <c r="E31" s="384"/>
      <c r="F31" s="385"/>
      <c r="G31" s="386"/>
      <c r="H31" s="383"/>
      <c r="I31" s="386"/>
      <c r="J31" s="168"/>
      <c r="K31" s="168"/>
      <c r="L31" s="168"/>
      <c r="M31" s="168"/>
      <c r="N31" s="168"/>
      <c r="O31" s="168"/>
      <c r="P31" s="168"/>
      <c r="Q31" s="168"/>
      <c r="R31" s="168"/>
      <c r="S31" s="168"/>
      <c r="T31" s="168"/>
      <c r="U31" s="168"/>
      <c r="V31" s="168"/>
      <c r="W31" s="168"/>
      <c r="X31" s="168"/>
      <c r="Y31" s="168"/>
      <c r="Z31" s="168"/>
    </row>
    <row r="32" spans="1:26" ht="12.75" customHeight="1">
      <c r="A32" s="529" t="s">
        <v>365</v>
      </c>
      <c r="B32" s="595" t="s">
        <v>2114</v>
      </c>
      <c r="C32" s="596"/>
      <c r="D32" s="597"/>
      <c r="E32" s="529" t="s">
        <v>178</v>
      </c>
      <c r="F32" s="511" t="s">
        <v>2125</v>
      </c>
      <c r="G32" s="597"/>
      <c r="H32" s="443" t="s">
        <v>179</v>
      </c>
      <c r="I32" s="406"/>
      <c r="J32" s="168"/>
      <c r="K32" s="168"/>
      <c r="L32" s="168"/>
      <c r="M32" s="168"/>
      <c r="N32" s="168"/>
      <c r="O32" s="168"/>
      <c r="P32" s="168"/>
      <c r="Q32" s="168"/>
      <c r="R32" s="168"/>
      <c r="S32" s="168"/>
      <c r="T32" s="168"/>
      <c r="U32" s="168"/>
      <c r="V32" s="168"/>
      <c r="W32" s="168"/>
      <c r="X32" s="168"/>
      <c r="Y32" s="168"/>
      <c r="Z32" s="168"/>
    </row>
    <row r="33" spans="1:26" ht="0.75" customHeight="1">
      <c r="A33" s="550"/>
      <c r="B33" s="598"/>
      <c r="C33" s="420"/>
      <c r="D33" s="599"/>
      <c r="E33" s="550"/>
      <c r="F33" s="598"/>
      <c r="G33" s="599"/>
      <c r="H33" s="407"/>
      <c r="I33" s="409"/>
      <c r="J33" s="168"/>
      <c r="K33" s="168"/>
      <c r="L33" s="168"/>
      <c r="M33" s="168"/>
      <c r="N33" s="168"/>
      <c r="O33" s="168"/>
      <c r="P33" s="168"/>
      <c r="Q33" s="168"/>
      <c r="R33" s="168"/>
      <c r="S33" s="168"/>
      <c r="T33" s="168"/>
      <c r="U33" s="168"/>
      <c r="V33" s="168"/>
      <c r="W33" s="168"/>
      <c r="X33" s="168"/>
      <c r="Y33" s="168"/>
      <c r="Z33" s="168"/>
    </row>
    <row r="34" spans="1:26" ht="12.75" hidden="1" customHeight="1">
      <c r="A34" s="551"/>
      <c r="B34" s="600"/>
      <c r="C34" s="522"/>
      <c r="D34" s="523"/>
      <c r="E34" s="551"/>
      <c r="F34" s="600"/>
      <c r="G34" s="523"/>
      <c r="H34" s="444" t="s">
        <v>426</v>
      </c>
      <c r="I34" s="416"/>
      <c r="J34" s="168"/>
      <c r="K34" s="168"/>
      <c r="L34" s="168"/>
      <c r="M34" s="168"/>
      <c r="N34" s="168"/>
      <c r="O34" s="168"/>
      <c r="P34" s="168"/>
      <c r="Q34" s="168"/>
      <c r="R34" s="168"/>
      <c r="S34" s="168"/>
      <c r="T34" s="168"/>
      <c r="U34" s="168"/>
      <c r="V34" s="168"/>
      <c r="W34" s="168"/>
      <c r="X34" s="168"/>
      <c r="Y34" s="168"/>
      <c r="Z34" s="168"/>
    </row>
    <row r="35" spans="1:26" ht="21.75" customHeight="1">
      <c r="A35" s="196" t="s">
        <v>842</v>
      </c>
      <c r="B35" s="502" t="s">
        <v>2115</v>
      </c>
      <c r="C35" s="608"/>
      <c r="D35" s="589"/>
      <c r="E35" s="196" t="s">
        <v>843</v>
      </c>
      <c r="F35" s="502" t="s">
        <v>2055</v>
      </c>
      <c r="G35" s="589"/>
      <c r="H35" s="463" t="s">
        <v>428</v>
      </c>
      <c r="I35" s="416"/>
      <c r="J35" s="168"/>
      <c r="K35" s="168"/>
      <c r="L35" s="168"/>
      <c r="M35" s="168"/>
      <c r="N35" s="168"/>
      <c r="O35" s="168"/>
      <c r="P35" s="168"/>
      <c r="Q35" s="168"/>
      <c r="R35" s="168"/>
      <c r="S35" s="168"/>
      <c r="T35" s="168"/>
      <c r="U35" s="168"/>
      <c r="V35" s="168"/>
      <c r="W35" s="168"/>
      <c r="X35" s="168"/>
      <c r="Y35" s="168"/>
      <c r="Z35" s="168"/>
    </row>
    <row r="36" spans="1:26" ht="78" customHeight="1">
      <c r="A36" s="529" t="s">
        <v>844</v>
      </c>
      <c r="B36" s="601">
        <v>46174</v>
      </c>
      <c r="C36" s="602"/>
      <c r="D36" s="603"/>
      <c r="E36" s="196" t="s">
        <v>845</v>
      </c>
      <c r="F36" s="502" t="s">
        <v>2134</v>
      </c>
      <c r="G36" s="589"/>
      <c r="H36" s="465" t="s">
        <v>2095</v>
      </c>
      <c r="I36" s="466"/>
      <c r="J36" s="168"/>
      <c r="K36" s="168"/>
      <c r="L36" s="168"/>
      <c r="M36" s="168"/>
      <c r="N36" s="168"/>
      <c r="O36" s="168"/>
      <c r="P36" s="168"/>
      <c r="Q36" s="168"/>
      <c r="R36" s="168"/>
      <c r="S36" s="168"/>
      <c r="T36" s="168"/>
      <c r="U36" s="168"/>
      <c r="V36" s="168"/>
      <c r="W36" s="168"/>
      <c r="X36" s="168"/>
      <c r="Y36" s="168"/>
      <c r="Z36" s="168"/>
    </row>
    <row r="37" spans="1:26" ht="35.25" customHeight="1">
      <c r="A37" s="551"/>
      <c r="B37" s="604"/>
      <c r="C37" s="605"/>
      <c r="D37" s="606"/>
      <c r="E37" s="196" t="s">
        <v>846</v>
      </c>
      <c r="F37" s="607">
        <v>46184</v>
      </c>
      <c r="G37" s="589"/>
      <c r="H37" s="454"/>
      <c r="I37" s="431"/>
      <c r="J37" s="168"/>
      <c r="K37" s="168"/>
      <c r="L37" s="168"/>
      <c r="M37" s="168"/>
      <c r="N37" s="168"/>
      <c r="O37" s="168"/>
      <c r="P37" s="168"/>
      <c r="Q37" s="168"/>
      <c r="R37" s="168"/>
      <c r="S37" s="168"/>
      <c r="T37" s="168"/>
      <c r="U37" s="168"/>
      <c r="V37" s="168"/>
      <c r="W37" s="168"/>
      <c r="X37" s="168"/>
      <c r="Y37" s="168"/>
      <c r="Z37" s="168"/>
    </row>
    <row r="38" spans="1:26" ht="12.75" customHeight="1">
      <c r="A38" s="168"/>
      <c r="B38" s="168"/>
      <c r="C38" s="168"/>
      <c r="D38" s="168"/>
      <c r="E38" s="387"/>
      <c r="F38" s="168"/>
      <c r="G38" s="168"/>
      <c r="H38" s="168"/>
      <c r="I38" s="168"/>
      <c r="J38" s="168"/>
      <c r="K38" s="168"/>
      <c r="L38" s="168"/>
      <c r="M38" s="168"/>
      <c r="N38" s="168"/>
      <c r="O38" s="168"/>
      <c r="P38" s="168"/>
      <c r="Q38" s="168"/>
      <c r="R38" s="168"/>
      <c r="S38" s="168"/>
      <c r="T38" s="168"/>
      <c r="U38" s="168"/>
      <c r="V38" s="168"/>
      <c r="W38" s="168"/>
      <c r="X38" s="168"/>
      <c r="Y38" s="168"/>
      <c r="Z38" s="168"/>
    </row>
    <row r="39" spans="1:26" ht="12.75" customHeight="1">
      <c r="A39" s="168"/>
      <c r="B39" s="168"/>
      <c r="C39" s="168"/>
      <c r="D39" s="168"/>
      <c r="E39" s="387"/>
      <c r="F39" s="168"/>
      <c r="G39" s="168"/>
      <c r="H39" s="168"/>
      <c r="I39" s="168"/>
      <c r="J39" s="168"/>
      <c r="K39" s="168"/>
      <c r="L39" s="168"/>
      <c r="M39" s="168"/>
      <c r="N39" s="168"/>
      <c r="O39" s="168"/>
      <c r="P39" s="168"/>
      <c r="Q39" s="168"/>
      <c r="R39" s="168"/>
      <c r="S39" s="168"/>
      <c r="T39" s="168"/>
      <c r="U39" s="168"/>
      <c r="V39" s="168"/>
      <c r="W39" s="168"/>
      <c r="X39" s="168"/>
      <c r="Y39" s="168"/>
      <c r="Z39" s="168"/>
    </row>
    <row r="40" spans="1:26" ht="12.75" customHeight="1">
      <c r="A40" s="168"/>
      <c r="B40" s="168"/>
      <c r="C40" s="168"/>
      <c r="D40" s="168"/>
      <c r="E40" s="387"/>
      <c r="F40" s="168"/>
      <c r="G40" s="168"/>
      <c r="H40" s="168"/>
      <c r="I40" s="168"/>
      <c r="J40" s="168"/>
      <c r="K40" s="168"/>
      <c r="L40" s="168"/>
      <c r="M40" s="168"/>
      <c r="N40" s="168"/>
      <c r="O40" s="168"/>
      <c r="P40" s="168"/>
      <c r="Q40" s="168"/>
      <c r="R40" s="168"/>
      <c r="S40" s="168"/>
      <c r="T40" s="168"/>
      <c r="U40" s="168"/>
      <c r="V40" s="168"/>
      <c r="W40" s="168"/>
      <c r="X40" s="168"/>
      <c r="Y40" s="168"/>
      <c r="Z40" s="168"/>
    </row>
    <row r="41" spans="1:26" ht="12.75" customHeight="1">
      <c r="A41" s="168"/>
      <c r="B41" s="168"/>
      <c r="C41" s="168"/>
      <c r="D41" s="168"/>
      <c r="E41" s="387"/>
      <c r="F41" s="168"/>
      <c r="G41" s="168"/>
      <c r="H41" s="168"/>
      <c r="I41" s="168"/>
      <c r="J41" s="168"/>
      <c r="K41" s="168"/>
      <c r="L41" s="168"/>
      <c r="M41" s="168"/>
      <c r="N41" s="168"/>
      <c r="O41" s="168"/>
      <c r="P41" s="168"/>
      <c r="Q41" s="168"/>
      <c r="R41" s="168"/>
      <c r="S41" s="168"/>
      <c r="T41" s="168"/>
      <c r="U41" s="168"/>
      <c r="V41" s="168"/>
      <c r="W41" s="168"/>
      <c r="X41" s="168"/>
      <c r="Y41" s="168"/>
      <c r="Z41" s="168"/>
    </row>
    <row r="42" spans="1:26" ht="12.75" customHeight="1">
      <c r="A42" s="168"/>
      <c r="B42" s="168"/>
      <c r="C42" s="168"/>
      <c r="D42" s="168"/>
      <c r="E42" s="387"/>
      <c r="F42" s="168"/>
      <c r="G42" s="168"/>
      <c r="H42" s="168"/>
      <c r="I42" s="168"/>
      <c r="J42" s="168"/>
      <c r="K42" s="168"/>
      <c r="L42" s="168"/>
      <c r="M42" s="168"/>
      <c r="N42" s="168"/>
      <c r="O42" s="168"/>
      <c r="P42" s="168"/>
      <c r="Q42" s="168"/>
      <c r="R42" s="168"/>
      <c r="S42" s="168"/>
      <c r="T42" s="168"/>
      <c r="U42" s="168"/>
      <c r="V42" s="168"/>
      <c r="W42" s="168"/>
      <c r="X42" s="168"/>
      <c r="Y42" s="168"/>
      <c r="Z42" s="168"/>
    </row>
    <row r="43" spans="1:26" ht="12.75" customHeight="1">
      <c r="A43" s="168"/>
      <c r="B43" s="168"/>
      <c r="C43" s="168"/>
      <c r="D43" s="168"/>
      <c r="E43" s="387"/>
      <c r="F43" s="168"/>
      <c r="G43" s="168"/>
      <c r="H43" s="168"/>
      <c r="I43" s="168"/>
      <c r="J43" s="168"/>
      <c r="K43" s="168"/>
      <c r="L43" s="168"/>
      <c r="M43" s="168"/>
      <c r="N43" s="168"/>
      <c r="O43" s="168"/>
      <c r="P43" s="168"/>
      <c r="Q43" s="168"/>
      <c r="R43" s="168"/>
      <c r="S43" s="168"/>
      <c r="T43" s="168"/>
      <c r="U43" s="168"/>
      <c r="V43" s="168"/>
      <c r="W43" s="168"/>
      <c r="X43" s="168"/>
      <c r="Y43" s="168"/>
      <c r="Z43" s="168"/>
    </row>
    <row r="44" spans="1:26" ht="12.75" customHeight="1">
      <c r="A44" s="168"/>
      <c r="B44" s="168"/>
      <c r="C44" s="168"/>
      <c r="D44" s="168"/>
      <c r="E44" s="387"/>
      <c r="F44" s="168"/>
      <c r="G44" s="168"/>
      <c r="H44" s="168"/>
      <c r="I44" s="168"/>
      <c r="J44" s="168"/>
      <c r="K44" s="168"/>
      <c r="L44" s="168"/>
      <c r="M44" s="168"/>
      <c r="N44" s="168"/>
      <c r="O44" s="168"/>
      <c r="P44" s="168"/>
      <c r="Q44" s="168"/>
      <c r="R44" s="168"/>
      <c r="S44" s="168"/>
      <c r="T44" s="168"/>
      <c r="U44" s="168"/>
      <c r="V44" s="168"/>
      <c r="W44" s="168"/>
      <c r="X44" s="168"/>
      <c r="Y44" s="168"/>
      <c r="Z44" s="168"/>
    </row>
    <row r="45" spans="1:26" ht="12.75" customHeight="1">
      <c r="A45" s="168"/>
      <c r="B45" s="168"/>
      <c r="C45" s="168"/>
      <c r="D45" s="168"/>
      <c r="E45" s="387"/>
      <c r="F45" s="168"/>
      <c r="G45" s="168"/>
      <c r="H45" s="168"/>
      <c r="I45" s="168"/>
      <c r="J45" s="168"/>
      <c r="K45" s="168"/>
      <c r="L45" s="168"/>
      <c r="M45" s="168"/>
      <c r="N45" s="168"/>
      <c r="O45" s="168"/>
      <c r="P45" s="168"/>
      <c r="Q45" s="168"/>
      <c r="R45" s="168"/>
      <c r="S45" s="168"/>
      <c r="T45" s="168"/>
      <c r="U45" s="168"/>
      <c r="V45" s="168"/>
      <c r="W45" s="168"/>
      <c r="X45" s="168"/>
      <c r="Y45" s="168"/>
      <c r="Z45" s="168"/>
    </row>
    <row r="46" spans="1:26" ht="12.75" customHeight="1">
      <c r="A46" s="168"/>
      <c r="B46" s="168"/>
      <c r="C46" s="168"/>
      <c r="D46" s="168"/>
      <c r="E46" s="387"/>
      <c r="F46" s="168"/>
      <c r="G46" s="168"/>
      <c r="H46" s="168"/>
      <c r="I46" s="168"/>
      <c r="J46" s="168"/>
      <c r="K46" s="168"/>
      <c r="L46" s="168"/>
      <c r="M46" s="168"/>
      <c r="N46" s="168"/>
      <c r="O46" s="168"/>
      <c r="P46" s="168"/>
      <c r="Q46" s="168"/>
      <c r="R46" s="168"/>
      <c r="S46" s="168"/>
      <c r="T46" s="168"/>
      <c r="U46" s="168"/>
      <c r="V46" s="168"/>
      <c r="W46" s="168"/>
      <c r="X46" s="168"/>
      <c r="Y46" s="168"/>
      <c r="Z46" s="168"/>
    </row>
    <row r="47" spans="1:26" ht="12.75" customHeight="1">
      <c r="A47" s="168"/>
      <c r="B47" s="168"/>
      <c r="C47" s="168"/>
      <c r="D47" s="168"/>
      <c r="E47" s="387"/>
      <c r="F47" s="168"/>
      <c r="G47" s="168"/>
      <c r="H47" s="168"/>
      <c r="I47" s="168"/>
      <c r="J47" s="168"/>
      <c r="K47" s="168"/>
      <c r="L47" s="168"/>
      <c r="M47" s="168"/>
      <c r="N47" s="168"/>
      <c r="O47" s="168"/>
      <c r="P47" s="168"/>
      <c r="Q47" s="168"/>
      <c r="R47" s="168"/>
      <c r="S47" s="168"/>
      <c r="T47" s="168"/>
      <c r="U47" s="168"/>
      <c r="V47" s="168"/>
      <c r="W47" s="168"/>
      <c r="X47" s="168"/>
      <c r="Y47" s="168"/>
      <c r="Z47" s="168"/>
    </row>
    <row r="48" spans="1:26" ht="12.75" customHeight="1">
      <c r="A48" s="168"/>
      <c r="B48" s="168"/>
      <c r="C48" s="168"/>
      <c r="D48" s="168"/>
      <c r="E48" s="387"/>
      <c r="F48" s="168"/>
      <c r="G48" s="168"/>
      <c r="H48" s="168"/>
      <c r="I48" s="168"/>
      <c r="J48" s="168"/>
      <c r="K48" s="168"/>
      <c r="L48" s="168"/>
      <c r="M48" s="168"/>
      <c r="N48" s="168"/>
      <c r="O48" s="168"/>
      <c r="P48" s="168"/>
      <c r="Q48" s="168"/>
      <c r="R48" s="168"/>
      <c r="S48" s="168"/>
      <c r="T48" s="168"/>
      <c r="U48" s="168"/>
      <c r="V48" s="168"/>
      <c r="W48" s="168"/>
      <c r="X48" s="168"/>
      <c r="Y48" s="168"/>
      <c r="Z48" s="168"/>
    </row>
    <row r="49" spans="1:26" ht="12.75" customHeight="1">
      <c r="A49" s="168"/>
      <c r="B49" s="168"/>
      <c r="C49" s="168"/>
      <c r="D49" s="168"/>
      <c r="E49" s="387"/>
      <c r="F49" s="168"/>
      <c r="G49" s="168"/>
      <c r="H49" s="168"/>
      <c r="I49" s="168"/>
      <c r="J49" s="168"/>
      <c r="K49" s="168"/>
      <c r="L49" s="168"/>
      <c r="M49" s="168"/>
      <c r="N49" s="168"/>
      <c r="O49" s="168"/>
      <c r="P49" s="168"/>
      <c r="Q49" s="168"/>
      <c r="R49" s="168"/>
      <c r="S49" s="168"/>
      <c r="T49" s="168"/>
      <c r="U49" s="168"/>
      <c r="V49" s="168"/>
      <c r="W49" s="168"/>
      <c r="X49" s="168"/>
      <c r="Y49" s="168"/>
      <c r="Z49" s="168"/>
    </row>
    <row r="50" spans="1:26" ht="12.75" customHeight="1">
      <c r="A50" s="168"/>
      <c r="B50" s="168"/>
      <c r="C50" s="168"/>
      <c r="D50" s="168"/>
      <c r="E50" s="387"/>
      <c r="F50" s="168"/>
      <c r="G50" s="168"/>
      <c r="H50" s="168"/>
      <c r="I50" s="168"/>
      <c r="J50" s="168"/>
      <c r="K50" s="168"/>
      <c r="L50" s="168"/>
      <c r="M50" s="168"/>
      <c r="N50" s="168"/>
      <c r="O50" s="168"/>
      <c r="P50" s="168"/>
      <c r="Q50" s="168"/>
      <c r="R50" s="168"/>
      <c r="S50" s="168"/>
      <c r="T50" s="168"/>
      <c r="U50" s="168"/>
      <c r="V50" s="168"/>
      <c r="W50" s="168"/>
      <c r="X50" s="168"/>
      <c r="Y50" s="168"/>
      <c r="Z50" s="168"/>
    </row>
    <row r="51" spans="1:26" ht="12.75" customHeight="1">
      <c r="A51" s="168"/>
      <c r="B51" s="168"/>
      <c r="C51" s="168"/>
      <c r="D51" s="168"/>
      <c r="E51" s="387"/>
      <c r="F51" s="168"/>
      <c r="G51" s="168"/>
      <c r="H51" s="168"/>
      <c r="I51" s="168"/>
      <c r="J51" s="168"/>
      <c r="K51" s="168"/>
      <c r="L51" s="168"/>
      <c r="M51" s="168"/>
      <c r="N51" s="168"/>
      <c r="O51" s="168"/>
      <c r="P51" s="168"/>
      <c r="Q51" s="168"/>
      <c r="R51" s="168"/>
      <c r="S51" s="168"/>
      <c r="T51" s="168"/>
      <c r="U51" s="168"/>
      <c r="V51" s="168"/>
      <c r="W51" s="168"/>
      <c r="X51" s="168"/>
      <c r="Y51" s="168"/>
      <c r="Z51" s="168"/>
    </row>
    <row r="52" spans="1:26" ht="12.75" customHeight="1">
      <c r="A52" s="168"/>
      <c r="B52" s="168"/>
      <c r="C52" s="168"/>
      <c r="D52" s="168"/>
      <c r="E52" s="387"/>
      <c r="F52" s="168"/>
      <c r="G52" s="168"/>
      <c r="H52" s="168"/>
      <c r="I52" s="168"/>
      <c r="J52" s="168"/>
      <c r="K52" s="168"/>
      <c r="L52" s="168"/>
      <c r="M52" s="168"/>
      <c r="N52" s="168"/>
      <c r="O52" s="168"/>
      <c r="P52" s="168"/>
      <c r="Q52" s="168"/>
      <c r="R52" s="168"/>
      <c r="S52" s="168"/>
      <c r="T52" s="168"/>
      <c r="U52" s="168"/>
      <c r="V52" s="168"/>
      <c r="W52" s="168"/>
      <c r="X52" s="168"/>
      <c r="Y52" s="168"/>
      <c r="Z52" s="168"/>
    </row>
    <row r="53" spans="1:26" ht="12.75" customHeight="1">
      <c r="A53" s="168"/>
      <c r="B53" s="168"/>
      <c r="C53" s="168"/>
      <c r="D53" s="168"/>
      <c r="E53" s="387"/>
      <c r="F53" s="168"/>
      <c r="G53" s="168"/>
      <c r="H53" s="168"/>
      <c r="I53" s="168"/>
      <c r="J53" s="168"/>
      <c r="K53" s="168"/>
      <c r="L53" s="168"/>
      <c r="M53" s="168"/>
      <c r="N53" s="168"/>
      <c r="O53" s="168"/>
      <c r="P53" s="168"/>
      <c r="Q53" s="168"/>
      <c r="R53" s="168"/>
      <c r="S53" s="168"/>
      <c r="T53" s="168"/>
      <c r="U53" s="168"/>
      <c r="V53" s="168"/>
      <c r="W53" s="168"/>
      <c r="X53" s="168"/>
      <c r="Y53" s="168"/>
      <c r="Z53" s="168"/>
    </row>
    <row r="54" spans="1:26" ht="12.75" customHeight="1">
      <c r="A54" s="168"/>
      <c r="B54" s="168"/>
      <c r="C54" s="168"/>
      <c r="D54" s="168"/>
      <c r="E54" s="387"/>
      <c r="F54" s="168"/>
      <c r="G54" s="168"/>
      <c r="H54" s="168"/>
      <c r="I54" s="168"/>
      <c r="J54" s="168"/>
      <c r="K54" s="168"/>
      <c r="L54" s="168"/>
      <c r="M54" s="168"/>
      <c r="N54" s="168"/>
      <c r="O54" s="168"/>
      <c r="P54" s="168"/>
      <c r="Q54" s="168"/>
      <c r="R54" s="168"/>
      <c r="S54" s="168"/>
      <c r="T54" s="168"/>
      <c r="U54" s="168"/>
      <c r="V54" s="168"/>
      <c r="W54" s="168"/>
      <c r="X54" s="168"/>
      <c r="Y54" s="168"/>
      <c r="Z54" s="168"/>
    </row>
    <row r="55" spans="1:26" ht="12.75" customHeight="1">
      <c r="A55" s="168"/>
      <c r="B55" s="168"/>
      <c r="C55" s="168"/>
      <c r="D55" s="168"/>
      <c r="E55" s="387"/>
      <c r="F55" s="168"/>
      <c r="G55" s="168"/>
      <c r="H55" s="168"/>
      <c r="I55" s="168"/>
      <c r="J55" s="168"/>
      <c r="K55" s="168"/>
      <c r="L55" s="168"/>
      <c r="M55" s="168"/>
      <c r="N55" s="168"/>
      <c r="O55" s="168"/>
      <c r="P55" s="168"/>
      <c r="Q55" s="168"/>
      <c r="R55" s="168"/>
      <c r="S55" s="168"/>
      <c r="T55" s="168"/>
      <c r="U55" s="168"/>
      <c r="V55" s="168"/>
      <c r="W55" s="168"/>
      <c r="X55" s="168"/>
      <c r="Y55" s="168"/>
      <c r="Z55" s="168"/>
    </row>
    <row r="56" spans="1:26" ht="12.75" customHeight="1">
      <c r="A56" s="168"/>
      <c r="B56" s="168"/>
      <c r="C56" s="168"/>
      <c r="D56" s="168"/>
      <c r="E56" s="387"/>
      <c r="F56" s="168"/>
      <c r="G56" s="168"/>
      <c r="H56" s="168"/>
      <c r="I56" s="168"/>
      <c r="J56" s="168"/>
      <c r="K56" s="168"/>
      <c r="L56" s="168"/>
      <c r="M56" s="168"/>
      <c r="N56" s="168"/>
      <c r="O56" s="168"/>
      <c r="P56" s="168"/>
      <c r="Q56" s="168"/>
      <c r="R56" s="168"/>
      <c r="S56" s="168"/>
      <c r="T56" s="168"/>
      <c r="U56" s="168"/>
      <c r="V56" s="168"/>
      <c r="W56" s="168"/>
      <c r="X56" s="168"/>
      <c r="Y56" s="168"/>
      <c r="Z56" s="168"/>
    </row>
    <row r="57" spans="1:26" ht="12.75" customHeight="1">
      <c r="A57" s="168"/>
      <c r="B57" s="168"/>
      <c r="C57" s="168"/>
      <c r="D57" s="168"/>
      <c r="E57" s="387"/>
      <c r="F57" s="168"/>
      <c r="G57" s="168"/>
      <c r="H57" s="168"/>
      <c r="I57" s="168"/>
      <c r="J57" s="168"/>
      <c r="K57" s="168"/>
      <c r="L57" s="168"/>
      <c r="M57" s="168"/>
      <c r="N57" s="168"/>
      <c r="O57" s="168"/>
      <c r="P57" s="168"/>
      <c r="Q57" s="168"/>
      <c r="R57" s="168"/>
      <c r="S57" s="168"/>
      <c r="T57" s="168"/>
      <c r="U57" s="168"/>
      <c r="V57" s="168"/>
      <c r="W57" s="168"/>
      <c r="X57" s="168"/>
      <c r="Y57" s="168"/>
      <c r="Z57" s="168"/>
    </row>
    <row r="58" spans="1:26" ht="12.75" customHeight="1">
      <c r="A58" s="168"/>
      <c r="B58" s="168"/>
      <c r="C58" s="168"/>
      <c r="D58" s="168"/>
      <c r="E58" s="387"/>
      <c r="F58" s="168"/>
      <c r="G58" s="168"/>
      <c r="H58" s="168"/>
      <c r="I58" s="168"/>
      <c r="J58" s="168"/>
      <c r="K58" s="168"/>
      <c r="L58" s="168"/>
      <c r="M58" s="168"/>
      <c r="N58" s="168"/>
      <c r="O58" s="168"/>
      <c r="P58" s="168"/>
      <c r="Q58" s="168"/>
      <c r="R58" s="168"/>
      <c r="S58" s="168"/>
      <c r="T58" s="168"/>
      <c r="U58" s="168"/>
      <c r="V58" s="168"/>
      <c r="W58" s="168"/>
      <c r="X58" s="168"/>
      <c r="Y58" s="168"/>
      <c r="Z58" s="168"/>
    </row>
    <row r="59" spans="1:26" ht="12.75" customHeight="1">
      <c r="A59" s="168"/>
      <c r="B59" s="168"/>
      <c r="C59" s="168"/>
      <c r="D59" s="168"/>
      <c r="E59" s="387"/>
      <c r="F59" s="168"/>
      <c r="G59" s="168"/>
      <c r="H59" s="168"/>
      <c r="I59" s="168"/>
      <c r="J59" s="168"/>
      <c r="K59" s="168"/>
      <c r="L59" s="168"/>
      <c r="M59" s="168"/>
      <c r="N59" s="168"/>
      <c r="O59" s="168"/>
      <c r="P59" s="168"/>
      <c r="Q59" s="168"/>
      <c r="R59" s="168"/>
      <c r="S59" s="168"/>
      <c r="T59" s="168"/>
      <c r="U59" s="168"/>
      <c r="V59" s="168"/>
      <c r="W59" s="168"/>
      <c r="X59" s="168"/>
      <c r="Y59" s="168"/>
      <c r="Z59" s="168"/>
    </row>
    <row r="60" spans="1:26" ht="12.75" customHeight="1">
      <c r="A60" s="168"/>
      <c r="B60" s="168"/>
      <c r="C60" s="168"/>
      <c r="D60" s="168"/>
      <c r="E60" s="387"/>
      <c r="F60" s="168"/>
      <c r="G60" s="168"/>
      <c r="H60" s="168"/>
      <c r="I60" s="168"/>
      <c r="J60" s="168"/>
      <c r="K60" s="168"/>
      <c r="L60" s="168"/>
      <c r="M60" s="168"/>
      <c r="N60" s="168"/>
      <c r="O60" s="168"/>
      <c r="P60" s="168"/>
      <c r="Q60" s="168"/>
      <c r="R60" s="168"/>
      <c r="S60" s="168"/>
      <c r="T60" s="168"/>
      <c r="U60" s="168"/>
      <c r="V60" s="168"/>
      <c r="W60" s="168"/>
      <c r="X60" s="168"/>
      <c r="Y60" s="168"/>
      <c r="Z60" s="168"/>
    </row>
    <row r="61" spans="1:26" ht="12.75" customHeight="1">
      <c r="A61" s="168"/>
      <c r="B61" s="168"/>
      <c r="C61" s="168"/>
      <c r="D61" s="168"/>
      <c r="E61" s="387"/>
      <c r="F61" s="168"/>
      <c r="G61" s="168"/>
      <c r="H61" s="168"/>
      <c r="I61" s="168"/>
      <c r="J61" s="168"/>
      <c r="K61" s="168"/>
      <c r="L61" s="168"/>
      <c r="M61" s="168"/>
      <c r="N61" s="168"/>
      <c r="O61" s="168"/>
      <c r="P61" s="168"/>
      <c r="Q61" s="168"/>
      <c r="R61" s="168"/>
      <c r="S61" s="168"/>
      <c r="T61" s="168"/>
      <c r="U61" s="168"/>
      <c r="V61" s="168"/>
      <c r="W61" s="168"/>
      <c r="X61" s="168"/>
      <c r="Y61" s="168"/>
      <c r="Z61" s="168"/>
    </row>
    <row r="62" spans="1:26" ht="12.75" customHeight="1">
      <c r="A62" s="168"/>
      <c r="B62" s="168"/>
      <c r="C62" s="168"/>
      <c r="D62" s="168"/>
      <c r="E62" s="387"/>
      <c r="F62" s="168"/>
      <c r="G62" s="168"/>
      <c r="H62" s="168"/>
      <c r="I62" s="168"/>
      <c r="J62" s="168"/>
      <c r="K62" s="168"/>
      <c r="L62" s="168"/>
      <c r="M62" s="168"/>
      <c r="N62" s="168"/>
      <c r="O62" s="168"/>
      <c r="P62" s="168"/>
      <c r="Q62" s="168"/>
      <c r="R62" s="168"/>
      <c r="S62" s="168"/>
      <c r="T62" s="168"/>
      <c r="U62" s="168"/>
      <c r="V62" s="168"/>
      <c r="W62" s="168"/>
      <c r="X62" s="168"/>
      <c r="Y62" s="168"/>
      <c r="Z62" s="168"/>
    </row>
    <row r="63" spans="1:26" ht="12.75" customHeight="1">
      <c r="A63" s="168"/>
      <c r="B63" s="168"/>
      <c r="C63" s="168"/>
      <c r="D63" s="168"/>
      <c r="E63" s="387"/>
      <c r="F63" s="168"/>
      <c r="G63" s="168"/>
      <c r="H63" s="168"/>
      <c r="I63" s="168"/>
      <c r="J63" s="168"/>
      <c r="K63" s="168"/>
      <c r="L63" s="168"/>
      <c r="M63" s="168"/>
      <c r="N63" s="168"/>
      <c r="O63" s="168"/>
      <c r="P63" s="168"/>
      <c r="Q63" s="168"/>
      <c r="R63" s="168"/>
      <c r="S63" s="168"/>
      <c r="T63" s="168"/>
      <c r="U63" s="168"/>
      <c r="V63" s="168"/>
      <c r="W63" s="168"/>
      <c r="X63" s="168"/>
      <c r="Y63" s="168"/>
      <c r="Z63" s="168"/>
    </row>
    <row r="64" spans="1:26" ht="12.75" customHeight="1">
      <c r="A64" s="168"/>
      <c r="B64" s="168"/>
      <c r="C64" s="168"/>
      <c r="D64" s="168"/>
      <c r="E64" s="387"/>
      <c r="F64" s="168"/>
      <c r="G64" s="168"/>
      <c r="H64" s="168"/>
      <c r="I64" s="168"/>
      <c r="J64" s="168"/>
      <c r="K64" s="168"/>
      <c r="L64" s="168"/>
      <c r="M64" s="168"/>
      <c r="N64" s="168"/>
      <c r="O64" s="168"/>
      <c r="P64" s="168"/>
      <c r="Q64" s="168"/>
      <c r="R64" s="168"/>
      <c r="S64" s="168"/>
      <c r="T64" s="168"/>
      <c r="U64" s="168"/>
      <c r="V64" s="168"/>
      <c r="W64" s="168"/>
      <c r="X64" s="168"/>
      <c r="Y64" s="168"/>
      <c r="Z64" s="168"/>
    </row>
    <row r="65" spans="1:26" ht="12.75" customHeight="1">
      <c r="A65" s="168"/>
      <c r="B65" s="168"/>
      <c r="C65" s="168"/>
      <c r="D65" s="168"/>
      <c r="E65" s="387"/>
      <c r="F65" s="168"/>
      <c r="G65" s="168"/>
      <c r="H65" s="168"/>
      <c r="I65" s="168"/>
      <c r="J65" s="168"/>
      <c r="K65" s="168"/>
      <c r="L65" s="168"/>
      <c r="M65" s="168"/>
      <c r="N65" s="168"/>
      <c r="O65" s="168"/>
      <c r="P65" s="168"/>
      <c r="Q65" s="168"/>
      <c r="R65" s="168"/>
      <c r="S65" s="168"/>
      <c r="T65" s="168"/>
      <c r="U65" s="168"/>
      <c r="V65" s="168"/>
      <c r="W65" s="168"/>
      <c r="X65" s="168"/>
      <c r="Y65" s="168"/>
      <c r="Z65" s="168"/>
    </row>
    <row r="66" spans="1:26" ht="12.75" customHeight="1">
      <c r="A66" s="168"/>
      <c r="B66" s="168"/>
      <c r="C66" s="168"/>
      <c r="D66" s="168"/>
      <c r="E66" s="387"/>
      <c r="F66" s="168"/>
      <c r="G66" s="168"/>
      <c r="H66" s="168"/>
      <c r="I66" s="168"/>
      <c r="J66" s="168"/>
      <c r="K66" s="168"/>
      <c r="L66" s="168"/>
      <c r="M66" s="168"/>
      <c r="N66" s="168"/>
      <c r="O66" s="168"/>
      <c r="P66" s="168"/>
      <c r="Q66" s="168"/>
      <c r="R66" s="168"/>
      <c r="S66" s="168"/>
      <c r="T66" s="168"/>
      <c r="U66" s="168"/>
      <c r="V66" s="168"/>
      <c r="W66" s="168"/>
      <c r="X66" s="168"/>
      <c r="Y66" s="168"/>
      <c r="Z66" s="168"/>
    </row>
    <row r="67" spans="1:26" ht="12.75" customHeight="1">
      <c r="A67" s="168"/>
      <c r="B67" s="168"/>
      <c r="C67" s="168"/>
      <c r="D67" s="168"/>
      <c r="E67" s="387"/>
      <c r="F67" s="168"/>
      <c r="G67" s="168"/>
      <c r="H67" s="168"/>
      <c r="I67" s="168"/>
      <c r="J67" s="168"/>
      <c r="K67" s="168"/>
      <c r="L67" s="168"/>
      <c r="M67" s="168"/>
      <c r="N67" s="168"/>
      <c r="O67" s="168"/>
      <c r="P67" s="168"/>
      <c r="Q67" s="168"/>
      <c r="R67" s="168"/>
      <c r="S67" s="168"/>
      <c r="T67" s="168"/>
      <c r="U67" s="168"/>
      <c r="V67" s="168"/>
      <c r="W67" s="168"/>
      <c r="X67" s="168"/>
      <c r="Y67" s="168"/>
      <c r="Z67" s="168"/>
    </row>
    <row r="68" spans="1:26" ht="12.75" customHeight="1">
      <c r="A68" s="168"/>
      <c r="B68" s="168"/>
      <c r="C68" s="168"/>
      <c r="D68" s="168"/>
      <c r="E68" s="387"/>
      <c r="F68" s="168"/>
      <c r="G68" s="168"/>
      <c r="H68" s="168"/>
      <c r="I68" s="168"/>
      <c r="J68" s="168"/>
      <c r="K68" s="168"/>
      <c r="L68" s="168"/>
      <c r="M68" s="168"/>
      <c r="N68" s="168"/>
      <c r="O68" s="168"/>
      <c r="P68" s="168"/>
      <c r="Q68" s="168"/>
      <c r="R68" s="168"/>
      <c r="S68" s="168"/>
      <c r="T68" s="168"/>
      <c r="U68" s="168"/>
      <c r="V68" s="168"/>
      <c r="W68" s="168"/>
      <c r="X68" s="168"/>
      <c r="Y68" s="168"/>
      <c r="Z68" s="168"/>
    </row>
    <row r="69" spans="1:26" ht="12.75" customHeight="1">
      <c r="A69" s="168"/>
      <c r="B69" s="168"/>
      <c r="C69" s="168"/>
      <c r="D69" s="168"/>
      <c r="E69" s="387"/>
      <c r="F69" s="168"/>
      <c r="G69" s="168"/>
      <c r="H69" s="168"/>
      <c r="I69" s="168"/>
      <c r="J69" s="168"/>
      <c r="K69" s="168"/>
      <c r="L69" s="168"/>
      <c r="M69" s="168"/>
      <c r="N69" s="168"/>
      <c r="O69" s="168"/>
      <c r="P69" s="168"/>
      <c r="Q69" s="168"/>
      <c r="R69" s="168"/>
      <c r="S69" s="168"/>
      <c r="T69" s="168"/>
      <c r="U69" s="168"/>
      <c r="V69" s="168"/>
      <c r="W69" s="168"/>
      <c r="X69" s="168"/>
      <c r="Y69" s="168"/>
      <c r="Z69" s="168"/>
    </row>
    <row r="70" spans="1:26" ht="12.75" customHeight="1">
      <c r="A70" s="168"/>
      <c r="B70" s="168"/>
      <c r="C70" s="168"/>
      <c r="D70" s="168"/>
      <c r="E70" s="387"/>
      <c r="F70" s="168"/>
      <c r="G70" s="168"/>
      <c r="H70" s="168"/>
      <c r="I70" s="168"/>
      <c r="J70" s="168"/>
      <c r="K70" s="168"/>
      <c r="L70" s="168"/>
      <c r="M70" s="168"/>
      <c r="N70" s="168"/>
      <c r="O70" s="168"/>
      <c r="P70" s="168"/>
      <c r="Q70" s="168"/>
      <c r="R70" s="168"/>
      <c r="S70" s="168"/>
      <c r="T70" s="168"/>
      <c r="U70" s="168"/>
      <c r="V70" s="168"/>
      <c r="W70" s="168"/>
      <c r="X70" s="168"/>
      <c r="Y70" s="168"/>
      <c r="Z70" s="168"/>
    </row>
    <row r="71" spans="1:26" ht="12.75" customHeight="1">
      <c r="A71" s="168"/>
      <c r="B71" s="168"/>
      <c r="C71" s="168"/>
      <c r="D71" s="168"/>
      <c r="E71" s="387"/>
      <c r="F71" s="168"/>
      <c r="G71" s="168"/>
      <c r="H71" s="168"/>
      <c r="I71" s="168"/>
      <c r="J71" s="168"/>
      <c r="K71" s="168"/>
      <c r="L71" s="168"/>
      <c r="M71" s="168"/>
      <c r="N71" s="168"/>
      <c r="O71" s="168"/>
      <c r="P71" s="168"/>
      <c r="Q71" s="168"/>
      <c r="R71" s="168"/>
      <c r="S71" s="168"/>
      <c r="T71" s="168"/>
      <c r="U71" s="168"/>
      <c r="V71" s="168"/>
      <c r="W71" s="168"/>
      <c r="X71" s="168"/>
      <c r="Y71" s="168"/>
      <c r="Z71" s="168"/>
    </row>
    <row r="72" spans="1:26" ht="12.75" customHeight="1">
      <c r="A72" s="168"/>
      <c r="B72" s="168"/>
      <c r="C72" s="168"/>
      <c r="D72" s="168"/>
      <c r="E72" s="387"/>
      <c r="F72" s="168"/>
      <c r="G72" s="168"/>
      <c r="H72" s="168"/>
      <c r="I72" s="168"/>
      <c r="J72" s="168"/>
      <c r="K72" s="168"/>
      <c r="L72" s="168"/>
      <c r="M72" s="168"/>
      <c r="N72" s="168"/>
      <c r="O72" s="168"/>
      <c r="P72" s="168"/>
      <c r="Q72" s="168"/>
      <c r="R72" s="168"/>
      <c r="S72" s="168"/>
      <c r="T72" s="168"/>
      <c r="U72" s="168"/>
      <c r="V72" s="168"/>
      <c r="W72" s="168"/>
      <c r="X72" s="168"/>
      <c r="Y72" s="168"/>
      <c r="Z72" s="168"/>
    </row>
    <row r="73" spans="1:26" ht="12.75" customHeight="1">
      <c r="A73" s="168"/>
      <c r="B73" s="168"/>
      <c r="C73" s="168"/>
      <c r="D73" s="168"/>
      <c r="E73" s="387"/>
      <c r="F73" s="168"/>
      <c r="G73" s="168"/>
      <c r="H73" s="168"/>
      <c r="I73" s="168"/>
      <c r="J73" s="168"/>
      <c r="K73" s="168"/>
      <c r="L73" s="168"/>
      <c r="M73" s="168"/>
      <c r="N73" s="168"/>
      <c r="O73" s="168"/>
      <c r="P73" s="168"/>
      <c r="Q73" s="168"/>
      <c r="R73" s="168"/>
      <c r="S73" s="168"/>
      <c r="T73" s="168"/>
      <c r="U73" s="168"/>
      <c r="V73" s="168"/>
      <c r="W73" s="168"/>
      <c r="X73" s="168"/>
      <c r="Y73" s="168"/>
      <c r="Z73" s="168"/>
    </row>
    <row r="74" spans="1:26" ht="12.75" customHeight="1">
      <c r="A74" s="168"/>
      <c r="B74" s="168"/>
      <c r="C74" s="168"/>
      <c r="D74" s="168"/>
      <c r="E74" s="387"/>
      <c r="F74" s="168"/>
      <c r="G74" s="168"/>
      <c r="H74" s="168"/>
      <c r="I74" s="168"/>
      <c r="J74" s="168"/>
      <c r="K74" s="168"/>
      <c r="L74" s="168"/>
      <c r="M74" s="168"/>
      <c r="N74" s="168"/>
      <c r="O74" s="168"/>
      <c r="P74" s="168"/>
      <c r="Q74" s="168"/>
      <c r="R74" s="168"/>
      <c r="S74" s="168"/>
      <c r="T74" s="168"/>
      <c r="U74" s="168"/>
      <c r="V74" s="168"/>
      <c r="W74" s="168"/>
      <c r="X74" s="168"/>
      <c r="Y74" s="168"/>
      <c r="Z74" s="168"/>
    </row>
    <row r="75" spans="1:26" ht="12.75" customHeight="1">
      <c r="A75" s="168"/>
      <c r="B75" s="168"/>
      <c r="C75" s="168"/>
      <c r="D75" s="168"/>
      <c r="E75" s="387"/>
      <c r="F75" s="168"/>
      <c r="G75" s="168"/>
      <c r="H75" s="168"/>
      <c r="I75" s="168"/>
      <c r="J75" s="168"/>
      <c r="K75" s="168"/>
      <c r="L75" s="168"/>
      <c r="M75" s="168"/>
      <c r="N75" s="168"/>
      <c r="O75" s="168"/>
      <c r="P75" s="168"/>
      <c r="Q75" s="168"/>
      <c r="R75" s="168"/>
      <c r="S75" s="168"/>
      <c r="T75" s="168"/>
      <c r="U75" s="168"/>
      <c r="V75" s="168"/>
      <c r="W75" s="168"/>
      <c r="X75" s="168"/>
      <c r="Y75" s="168"/>
      <c r="Z75" s="168"/>
    </row>
    <row r="76" spans="1:26" ht="12.75" customHeight="1">
      <c r="A76" s="168"/>
      <c r="B76" s="168"/>
      <c r="C76" s="168"/>
      <c r="D76" s="168"/>
      <c r="E76" s="387"/>
      <c r="F76" s="168"/>
      <c r="G76" s="168"/>
      <c r="H76" s="168"/>
      <c r="I76" s="168"/>
      <c r="J76" s="168"/>
      <c r="K76" s="168"/>
      <c r="L76" s="168"/>
      <c r="M76" s="168"/>
      <c r="N76" s="168"/>
      <c r="O76" s="168"/>
      <c r="P76" s="168"/>
      <c r="Q76" s="168"/>
      <c r="R76" s="168"/>
      <c r="S76" s="168"/>
      <c r="T76" s="168"/>
      <c r="U76" s="168"/>
      <c r="V76" s="168"/>
      <c r="W76" s="168"/>
      <c r="X76" s="168"/>
      <c r="Y76" s="168"/>
      <c r="Z76" s="168"/>
    </row>
    <row r="77" spans="1:26" ht="12.75" customHeight="1">
      <c r="A77" s="168"/>
      <c r="B77" s="168"/>
      <c r="C77" s="168"/>
      <c r="D77" s="168"/>
      <c r="E77" s="387"/>
      <c r="F77" s="168"/>
      <c r="G77" s="168"/>
      <c r="H77" s="168"/>
      <c r="I77" s="168"/>
      <c r="J77" s="168"/>
      <c r="K77" s="168"/>
      <c r="L77" s="168"/>
      <c r="M77" s="168"/>
      <c r="N77" s="168"/>
      <c r="O77" s="168"/>
      <c r="P77" s="168"/>
      <c r="Q77" s="168"/>
      <c r="R77" s="168"/>
      <c r="S77" s="168"/>
      <c r="T77" s="168"/>
      <c r="U77" s="168"/>
      <c r="V77" s="168"/>
      <c r="W77" s="168"/>
      <c r="X77" s="168"/>
      <c r="Y77" s="168"/>
      <c r="Z77" s="168"/>
    </row>
    <row r="78" spans="1:26" ht="12.75" customHeight="1">
      <c r="A78" s="168"/>
      <c r="B78" s="168"/>
      <c r="C78" s="168"/>
      <c r="D78" s="168"/>
      <c r="E78" s="387"/>
      <c r="F78" s="168"/>
      <c r="G78" s="168"/>
      <c r="H78" s="168"/>
      <c r="I78" s="168"/>
      <c r="J78" s="168"/>
      <c r="K78" s="168"/>
      <c r="L78" s="168"/>
      <c r="M78" s="168"/>
      <c r="N78" s="168"/>
      <c r="O78" s="168"/>
      <c r="P78" s="168"/>
      <c r="Q78" s="168"/>
      <c r="R78" s="168"/>
      <c r="S78" s="168"/>
      <c r="T78" s="168"/>
      <c r="U78" s="168"/>
      <c r="V78" s="168"/>
      <c r="W78" s="168"/>
      <c r="X78" s="168"/>
      <c r="Y78" s="168"/>
      <c r="Z78" s="168"/>
    </row>
    <row r="79" spans="1:26" ht="12.75" customHeight="1">
      <c r="A79" s="168"/>
      <c r="B79" s="168"/>
      <c r="C79" s="168"/>
      <c r="D79" s="168"/>
      <c r="E79" s="387"/>
      <c r="F79" s="168"/>
      <c r="G79" s="168"/>
      <c r="H79" s="168"/>
      <c r="I79" s="168"/>
      <c r="J79" s="168"/>
      <c r="K79" s="168"/>
      <c r="L79" s="168"/>
      <c r="M79" s="168"/>
      <c r="N79" s="168"/>
      <c r="O79" s="168"/>
      <c r="P79" s="168"/>
      <c r="Q79" s="168"/>
      <c r="R79" s="168"/>
      <c r="S79" s="168"/>
      <c r="T79" s="168"/>
      <c r="U79" s="168"/>
      <c r="V79" s="168"/>
      <c r="W79" s="168"/>
      <c r="X79" s="168"/>
      <c r="Y79" s="168"/>
      <c r="Z79" s="168"/>
    </row>
    <row r="80" spans="1:26" ht="12.75" customHeight="1">
      <c r="A80" s="168"/>
      <c r="B80" s="168"/>
      <c r="C80" s="168"/>
      <c r="D80" s="168"/>
      <c r="E80" s="387"/>
      <c r="F80" s="168"/>
      <c r="G80" s="168"/>
      <c r="H80" s="168"/>
      <c r="I80" s="168"/>
      <c r="J80" s="168"/>
      <c r="K80" s="168"/>
      <c r="L80" s="168"/>
      <c r="M80" s="168"/>
      <c r="N80" s="168"/>
      <c r="O80" s="168"/>
      <c r="P80" s="168"/>
      <c r="Q80" s="168"/>
      <c r="R80" s="168"/>
      <c r="S80" s="168"/>
      <c r="T80" s="168"/>
      <c r="U80" s="168"/>
      <c r="V80" s="168"/>
      <c r="W80" s="168"/>
      <c r="X80" s="168"/>
      <c r="Y80" s="168"/>
      <c r="Z80" s="168"/>
    </row>
    <row r="81" spans="1:26" ht="12.75" customHeight="1">
      <c r="A81" s="168"/>
      <c r="B81" s="168"/>
      <c r="C81" s="168"/>
      <c r="D81" s="168"/>
      <c r="E81" s="387"/>
      <c r="F81" s="168"/>
      <c r="G81" s="168"/>
      <c r="H81" s="168"/>
      <c r="I81" s="168"/>
      <c r="J81" s="168"/>
      <c r="K81" s="168"/>
      <c r="L81" s="168"/>
      <c r="M81" s="168"/>
      <c r="N81" s="168"/>
      <c r="O81" s="168"/>
      <c r="P81" s="168"/>
      <c r="Q81" s="168"/>
      <c r="R81" s="168"/>
      <c r="S81" s="168"/>
      <c r="T81" s="168"/>
      <c r="U81" s="168"/>
      <c r="V81" s="168"/>
      <c r="W81" s="168"/>
      <c r="X81" s="168"/>
      <c r="Y81" s="168"/>
      <c r="Z81" s="168"/>
    </row>
    <row r="82" spans="1:26" ht="12.75" customHeight="1">
      <c r="A82" s="168"/>
      <c r="B82" s="168"/>
      <c r="C82" s="168"/>
      <c r="D82" s="168"/>
      <c r="E82" s="387"/>
      <c r="F82" s="168"/>
      <c r="G82" s="168"/>
      <c r="H82" s="168"/>
      <c r="I82" s="168"/>
      <c r="J82" s="168"/>
      <c r="K82" s="168"/>
      <c r="L82" s="168"/>
      <c r="M82" s="168"/>
      <c r="N82" s="168"/>
      <c r="O82" s="168"/>
      <c r="P82" s="168"/>
      <c r="Q82" s="168"/>
      <c r="R82" s="168"/>
      <c r="S82" s="168"/>
      <c r="T82" s="168"/>
      <c r="U82" s="168"/>
      <c r="V82" s="168"/>
      <c r="W82" s="168"/>
      <c r="X82" s="168"/>
      <c r="Y82" s="168"/>
      <c r="Z82" s="168"/>
    </row>
    <row r="83" spans="1:26" ht="12.75" customHeight="1">
      <c r="A83" s="168"/>
      <c r="B83" s="168"/>
      <c r="C83" s="168"/>
      <c r="D83" s="168"/>
      <c r="E83" s="387"/>
      <c r="F83" s="168"/>
      <c r="G83" s="168"/>
      <c r="H83" s="168"/>
      <c r="I83" s="168"/>
      <c r="J83" s="168"/>
      <c r="K83" s="168"/>
      <c r="L83" s="168"/>
      <c r="M83" s="168"/>
      <c r="N83" s="168"/>
      <c r="O83" s="168"/>
      <c r="P83" s="168"/>
      <c r="Q83" s="168"/>
      <c r="R83" s="168"/>
      <c r="S83" s="168"/>
      <c r="T83" s="168"/>
      <c r="U83" s="168"/>
      <c r="V83" s="168"/>
      <c r="W83" s="168"/>
      <c r="X83" s="168"/>
      <c r="Y83" s="168"/>
      <c r="Z83" s="168"/>
    </row>
    <row r="84" spans="1:26" ht="12.75" customHeight="1">
      <c r="A84" s="168"/>
      <c r="B84" s="168"/>
      <c r="C84" s="168"/>
      <c r="D84" s="168"/>
      <c r="E84" s="387"/>
      <c r="F84" s="168"/>
      <c r="G84" s="168"/>
      <c r="H84" s="168"/>
      <c r="I84" s="168"/>
      <c r="J84" s="168"/>
      <c r="K84" s="168"/>
      <c r="L84" s="168"/>
      <c r="M84" s="168"/>
      <c r="N84" s="168"/>
      <c r="O84" s="168"/>
      <c r="P84" s="168"/>
      <c r="Q84" s="168"/>
      <c r="R84" s="168"/>
      <c r="S84" s="168"/>
      <c r="T84" s="168"/>
      <c r="U84" s="168"/>
      <c r="V84" s="168"/>
      <c r="W84" s="168"/>
      <c r="X84" s="168"/>
      <c r="Y84" s="168"/>
      <c r="Z84" s="168"/>
    </row>
    <row r="85" spans="1:26" ht="12.75" customHeight="1">
      <c r="A85" s="168"/>
      <c r="B85" s="168"/>
      <c r="C85" s="168"/>
      <c r="D85" s="168"/>
      <c r="E85" s="387"/>
      <c r="F85" s="168"/>
      <c r="G85" s="168"/>
      <c r="H85" s="168"/>
      <c r="I85" s="168"/>
      <c r="J85" s="168"/>
      <c r="K85" s="168"/>
      <c r="L85" s="168"/>
      <c r="M85" s="168"/>
      <c r="N85" s="168"/>
      <c r="O85" s="168"/>
      <c r="P85" s="168"/>
      <c r="Q85" s="168"/>
      <c r="R85" s="168"/>
      <c r="S85" s="168"/>
      <c r="T85" s="168"/>
      <c r="U85" s="168"/>
      <c r="V85" s="168"/>
      <c r="W85" s="168"/>
      <c r="X85" s="168"/>
      <c r="Y85" s="168"/>
      <c r="Z85" s="168"/>
    </row>
    <row r="86" spans="1:26" ht="12.75" customHeight="1">
      <c r="A86" s="168"/>
      <c r="B86" s="168"/>
      <c r="C86" s="168"/>
      <c r="D86" s="168"/>
      <c r="E86" s="387"/>
      <c r="F86" s="168"/>
      <c r="G86" s="168"/>
      <c r="H86" s="168"/>
      <c r="I86" s="168"/>
      <c r="J86" s="168"/>
      <c r="K86" s="168"/>
      <c r="L86" s="168"/>
      <c r="M86" s="168"/>
      <c r="N86" s="168"/>
      <c r="O86" s="168"/>
      <c r="P86" s="168"/>
      <c r="Q86" s="168"/>
      <c r="R86" s="168"/>
      <c r="S86" s="168"/>
      <c r="T86" s="168"/>
      <c r="U86" s="168"/>
      <c r="V86" s="168"/>
      <c r="W86" s="168"/>
      <c r="X86" s="168"/>
      <c r="Y86" s="168"/>
      <c r="Z86" s="168"/>
    </row>
    <row r="87" spans="1:26" ht="12.75" customHeight="1">
      <c r="A87" s="168"/>
      <c r="B87" s="168"/>
      <c r="C87" s="168"/>
      <c r="D87" s="168"/>
      <c r="E87" s="387"/>
      <c r="F87" s="168"/>
      <c r="G87" s="168"/>
      <c r="H87" s="168"/>
      <c r="I87" s="168"/>
      <c r="J87" s="168"/>
      <c r="K87" s="168"/>
      <c r="L87" s="168"/>
      <c r="M87" s="168"/>
      <c r="N87" s="168"/>
      <c r="O87" s="168"/>
      <c r="P87" s="168"/>
      <c r="Q87" s="168"/>
      <c r="R87" s="168"/>
      <c r="S87" s="168"/>
      <c r="T87" s="168"/>
      <c r="U87" s="168"/>
      <c r="V87" s="168"/>
      <c r="W87" s="168"/>
      <c r="X87" s="168"/>
      <c r="Y87" s="168"/>
      <c r="Z87" s="168"/>
    </row>
    <row r="88" spans="1:26" ht="12.75" customHeight="1">
      <c r="A88" s="168"/>
      <c r="B88" s="168"/>
      <c r="C88" s="168"/>
      <c r="D88" s="168"/>
      <c r="E88" s="387"/>
      <c r="F88" s="168"/>
      <c r="G88" s="168"/>
      <c r="H88" s="168"/>
      <c r="I88" s="168"/>
      <c r="J88" s="168"/>
      <c r="K88" s="168"/>
      <c r="L88" s="168"/>
      <c r="M88" s="168"/>
      <c r="N88" s="168"/>
      <c r="O88" s="168"/>
      <c r="P88" s="168"/>
      <c r="Q88" s="168"/>
      <c r="R88" s="168"/>
      <c r="S88" s="168"/>
      <c r="T88" s="168"/>
      <c r="U88" s="168"/>
      <c r="V88" s="168"/>
      <c r="W88" s="168"/>
      <c r="X88" s="168"/>
      <c r="Y88" s="168"/>
      <c r="Z88" s="168"/>
    </row>
    <row r="89" spans="1:26" ht="12.75" customHeight="1">
      <c r="A89" s="168"/>
      <c r="B89" s="168"/>
      <c r="C89" s="168"/>
      <c r="D89" s="168"/>
      <c r="E89" s="387"/>
      <c r="F89" s="168"/>
      <c r="G89" s="168"/>
      <c r="H89" s="168"/>
      <c r="I89" s="168"/>
      <c r="J89" s="168"/>
      <c r="K89" s="168"/>
      <c r="L89" s="168"/>
      <c r="M89" s="168"/>
      <c r="N89" s="168"/>
      <c r="O89" s="168"/>
      <c r="P89" s="168"/>
      <c r="Q89" s="168"/>
      <c r="R89" s="168"/>
      <c r="S89" s="168"/>
      <c r="T89" s="168"/>
      <c r="U89" s="168"/>
      <c r="V89" s="168"/>
      <c r="W89" s="168"/>
      <c r="X89" s="168"/>
      <c r="Y89" s="168"/>
      <c r="Z89" s="168"/>
    </row>
    <row r="90" spans="1:26" ht="12.75" customHeight="1">
      <c r="A90" s="168"/>
      <c r="B90" s="168"/>
      <c r="C90" s="168"/>
      <c r="D90" s="168"/>
      <c r="E90" s="387"/>
      <c r="F90" s="168"/>
      <c r="G90" s="168"/>
      <c r="H90" s="168"/>
      <c r="I90" s="168"/>
      <c r="J90" s="168"/>
      <c r="K90" s="168"/>
      <c r="L90" s="168"/>
      <c r="M90" s="168"/>
      <c r="N90" s="168"/>
      <c r="O90" s="168"/>
      <c r="P90" s="168"/>
      <c r="Q90" s="168"/>
      <c r="R90" s="168"/>
      <c r="S90" s="168"/>
      <c r="T90" s="168"/>
      <c r="U90" s="168"/>
      <c r="V90" s="168"/>
      <c r="W90" s="168"/>
      <c r="X90" s="168"/>
      <c r="Y90" s="168"/>
      <c r="Z90" s="168"/>
    </row>
    <row r="91" spans="1:26" ht="12.75" customHeight="1">
      <c r="A91" s="168"/>
      <c r="B91" s="168"/>
      <c r="C91" s="168"/>
      <c r="D91" s="168"/>
      <c r="E91" s="387"/>
      <c r="F91" s="168"/>
      <c r="G91" s="168"/>
      <c r="H91" s="168"/>
      <c r="I91" s="168"/>
      <c r="J91" s="168"/>
      <c r="K91" s="168"/>
      <c r="L91" s="168"/>
      <c r="M91" s="168"/>
      <c r="N91" s="168"/>
      <c r="O91" s="168"/>
      <c r="P91" s="168"/>
      <c r="Q91" s="168"/>
      <c r="R91" s="168"/>
      <c r="S91" s="168"/>
      <c r="T91" s="168"/>
      <c r="U91" s="168"/>
      <c r="V91" s="168"/>
      <c r="W91" s="168"/>
      <c r="X91" s="168"/>
      <c r="Y91" s="168"/>
      <c r="Z91" s="168"/>
    </row>
    <row r="92" spans="1:26" ht="12.75" customHeight="1">
      <c r="A92" s="168"/>
      <c r="B92" s="168"/>
      <c r="C92" s="168"/>
      <c r="D92" s="168"/>
      <c r="E92" s="387"/>
      <c r="F92" s="168"/>
      <c r="G92" s="168"/>
      <c r="H92" s="168"/>
      <c r="I92" s="168"/>
      <c r="J92" s="168"/>
      <c r="K92" s="168"/>
      <c r="L92" s="168"/>
      <c r="M92" s="168"/>
      <c r="N92" s="168"/>
      <c r="O92" s="168"/>
      <c r="P92" s="168"/>
      <c r="Q92" s="168"/>
      <c r="R92" s="168"/>
      <c r="S92" s="168"/>
      <c r="T92" s="168"/>
      <c r="U92" s="168"/>
      <c r="V92" s="168"/>
      <c r="W92" s="168"/>
      <c r="X92" s="168"/>
      <c r="Y92" s="168"/>
      <c r="Z92" s="168"/>
    </row>
    <row r="93" spans="1:26" ht="12.75" customHeight="1">
      <c r="A93" s="168"/>
      <c r="B93" s="168"/>
      <c r="C93" s="168"/>
      <c r="D93" s="168"/>
      <c r="E93" s="387"/>
      <c r="F93" s="168"/>
      <c r="G93" s="168"/>
      <c r="H93" s="168"/>
      <c r="I93" s="168"/>
      <c r="J93" s="168"/>
      <c r="K93" s="168"/>
      <c r="L93" s="168"/>
      <c r="M93" s="168"/>
      <c r="N93" s="168"/>
      <c r="O93" s="168"/>
      <c r="P93" s="168"/>
      <c r="Q93" s="168"/>
      <c r="R93" s="168"/>
      <c r="S93" s="168"/>
      <c r="T93" s="168"/>
      <c r="U93" s="168"/>
      <c r="V93" s="168"/>
      <c r="W93" s="168"/>
      <c r="X93" s="168"/>
      <c r="Y93" s="168"/>
      <c r="Z93" s="168"/>
    </row>
    <row r="94" spans="1:26" ht="12.75" customHeight="1">
      <c r="A94" s="168"/>
      <c r="B94" s="168"/>
      <c r="C94" s="168"/>
      <c r="D94" s="168"/>
      <c r="E94" s="387"/>
      <c r="F94" s="168"/>
      <c r="G94" s="168"/>
      <c r="H94" s="168"/>
      <c r="I94" s="168"/>
      <c r="J94" s="168"/>
      <c r="K94" s="168"/>
      <c r="L94" s="168"/>
      <c r="M94" s="168"/>
      <c r="N94" s="168"/>
      <c r="O94" s="168"/>
      <c r="P94" s="168"/>
      <c r="Q94" s="168"/>
      <c r="R94" s="168"/>
      <c r="S94" s="168"/>
      <c r="T94" s="168"/>
      <c r="U94" s="168"/>
      <c r="V94" s="168"/>
      <c r="W94" s="168"/>
      <c r="X94" s="168"/>
      <c r="Y94" s="168"/>
      <c r="Z94" s="168"/>
    </row>
    <row r="95" spans="1:26" ht="12.75" customHeight="1">
      <c r="A95" s="168"/>
      <c r="B95" s="168"/>
      <c r="C95" s="168"/>
      <c r="D95" s="168"/>
      <c r="E95" s="387"/>
      <c r="F95" s="168"/>
      <c r="G95" s="168"/>
      <c r="H95" s="168"/>
      <c r="I95" s="168"/>
      <c r="J95" s="168"/>
      <c r="K95" s="168"/>
      <c r="L95" s="168"/>
      <c r="M95" s="168"/>
      <c r="N95" s="168"/>
      <c r="O95" s="168"/>
      <c r="P95" s="168"/>
      <c r="Q95" s="168"/>
      <c r="R95" s="168"/>
      <c r="S95" s="168"/>
      <c r="T95" s="168"/>
      <c r="U95" s="168"/>
      <c r="V95" s="168"/>
      <c r="W95" s="168"/>
      <c r="X95" s="168"/>
      <c r="Y95" s="168"/>
      <c r="Z95" s="168"/>
    </row>
    <row r="96" spans="1:26" ht="12.75" customHeight="1">
      <c r="A96" s="168"/>
      <c r="B96" s="168"/>
      <c r="C96" s="168"/>
      <c r="D96" s="168"/>
      <c r="E96" s="387"/>
      <c r="F96" s="168"/>
      <c r="G96" s="168"/>
      <c r="H96" s="168"/>
      <c r="I96" s="168"/>
      <c r="J96" s="168"/>
      <c r="K96" s="168"/>
      <c r="L96" s="168"/>
      <c r="M96" s="168"/>
      <c r="N96" s="168"/>
      <c r="O96" s="168"/>
      <c r="P96" s="168"/>
      <c r="Q96" s="168"/>
      <c r="R96" s="168"/>
      <c r="S96" s="168"/>
      <c r="T96" s="168"/>
      <c r="U96" s="168"/>
      <c r="V96" s="168"/>
      <c r="W96" s="168"/>
      <c r="X96" s="168"/>
      <c r="Y96" s="168"/>
      <c r="Z96" s="168"/>
    </row>
    <row r="97" spans="1:26" ht="12.75" customHeight="1">
      <c r="A97" s="168"/>
      <c r="B97" s="168"/>
      <c r="C97" s="168"/>
      <c r="D97" s="168"/>
      <c r="E97" s="387"/>
      <c r="F97" s="168"/>
      <c r="G97" s="168"/>
      <c r="H97" s="168"/>
      <c r="I97" s="168"/>
      <c r="J97" s="168"/>
      <c r="K97" s="168"/>
      <c r="L97" s="168"/>
      <c r="M97" s="168"/>
      <c r="N97" s="168"/>
      <c r="O97" s="168"/>
      <c r="P97" s="168"/>
      <c r="Q97" s="168"/>
      <c r="R97" s="168"/>
      <c r="S97" s="168"/>
      <c r="T97" s="168"/>
      <c r="U97" s="168"/>
      <c r="V97" s="168"/>
      <c r="W97" s="168"/>
      <c r="X97" s="168"/>
      <c r="Y97" s="168"/>
      <c r="Z97" s="168"/>
    </row>
    <row r="98" spans="1:26" ht="12.75" customHeight="1">
      <c r="A98" s="168"/>
      <c r="B98" s="168"/>
      <c r="C98" s="168"/>
      <c r="D98" s="168"/>
      <c r="E98" s="387"/>
      <c r="F98" s="168"/>
      <c r="G98" s="168"/>
      <c r="H98" s="168"/>
      <c r="I98" s="168"/>
      <c r="J98" s="168"/>
      <c r="K98" s="168"/>
      <c r="L98" s="168"/>
      <c r="M98" s="168"/>
      <c r="N98" s="168"/>
      <c r="O98" s="168"/>
      <c r="P98" s="168"/>
      <c r="Q98" s="168"/>
      <c r="R98" s="168"/>
      <c r="S98" s="168"/>
      <c r="T98" s="168"/>
      <c r="U98" s="168"/>
      <c r="V98" s="168"/>
      <c r="W98" s="168"/>
      <c r="X98" s="168"/>
      <c r="Y98" s="168"/>
      <c r="Z98" s="168"/>
    </row>
    <row r="99" spans="1:26" ht="12.75" customHeight="1">
      <c r="A99" s="168"/>
      <c r="B99" s="168"/>
      <c r="C99" s="168"/>
      <c r="D99" s="168"/>
      <c r="E99" s="387"/>
      <c r="F99" s="168"/>
      <c r="G99" s="168"/>
      <c r="H99" s="168"/>
      <c r="I99" s="168"/>
      <c r="J99" s="168"/>
      <c r="K99" s="168"/>
      <c r="L99" s="168"/>
      <c r="M99" s="168"/>
      <c r="N99" s="168"/>
      <c r="O99" s="168"/>
      <c r="P99" s="168"/>
      <c r="Q99" s="168"/>
      <c r="R99" s="168"/>
      <c r="S99" s="168"/>
      <c r="T99" s="168"/>
      <c r="U99" s="168"/>
      <c r="V99" s="168"/>
      <c r="W99" s="168"/>
      <c r="X99" s="168"/>
      <c r="Y99" s="168"/>
      <c r="Z99" s="168"/>
    </row>
    <row r="100" spans="1:26" ht="12.75" customHeight="1">
      <c r="A100" s="168"/>
      <c r="B100" s="168"/>
      <c r="C100" s="168"/>
      <c r="D100" s="168"/>
      <c r="E100" s="387"/>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2.75" customHeight="1">
      <c r="A101" s="168"/>
      <c r="B101" s="168"/>
      <c r="C101" s="168"/>
      <c r="D101" s="168"/>
      <c r="E101" s="387"/>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2.75" customHeight="1">
      <c r="A102" s="168"/>
      <c r="B102" s="168"/>
      <c r="C102" s="168"/>
      <c r="D102" s="168"/>
      <c r="E102" s="387"/>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2.75" customHeight="1">
      <c r="A103" s="168"/>
      <c r="B103" s="168"/>
      <c r="C103" s="168"/>
      <c r="D103" s="168"/>
      <c r="E103" s="387"/>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2.75" customHeight="1">
      <c r="A104" s="168"/>
      <c r="B104" s="168"/>
      <c r="C104" s="168"/>
      <c r="D104" s="168"/>
      <c r="E104" s="387"/>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2.75" customHeight="1">
      <c r="A105" s="168"/>
      <c r="B105" s="168"/>
      <c r="C105" s="168"/>
      <c r="D105" s="168"/>
      <c r="E105" s="387"/>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2.75" customHeight="1">
      <c r="A106" s="168"/>
      <c r="B106" s="168"/>
      <c r="C106" s="168"/>
      <c r="D106" s="168"/>
      <c r="E106" s="387"/>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2.75" customHeight="1">
      <c r="A107" s="168"/>
      <c r="B107" s="168"/>
      <c r="C107" s="168"/>
      <c r="D107" s="168"/>
      <c r="E107" s="387"/>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2.75" customHeight="1">
      <c r="A108" s="168"/>
      <c r="B108" s="168"/>
      <c r="C108" s="168"/>
      <c r="D108" s="168"/>
      <c r="E108" s="387"/>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2.75" customHeight="1">
      <c r="A109" s="168"/>
      <c r="B109" s="168"/>
      <c r="C109" s="168"/>
      <c r="D109" s="168"/>
      <c r="E109" s="387"/>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2.75" customHeight="1">
      <c r="A110" s="168"/>
      <c r="B110" s="168"/>
      <c r="C110" s="168"/>
      <c r="D110" s="168"/>
      <c r="E110" s="387"/>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2.75" customHeight="1">
      <c r="A111" s="168"/>
      <c r="B111" s="168"/>
      <c r="C111" s="168"/>
      <c r="D111" s="168"/>
      <c r="E111" s="387"/>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2.75" customHeight="1">
      <c r="A112" s="168"/>
      <c r="B112" s="168"/>
      <c r="C112" s="168"/>
      <c r="D112" s="168"/>
      <c r="E112" s="387"/>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2.75" customHeight="1">
      <c r="A113" s="168"/>
      <c r="B113" s="168"/>
      <c r="C113" s="168"/>
      <c r="D113" s="168"/>
      <c r="E113" s="387"/>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2.75" customHeight="1">
      <c r="A114" s="168"/>
      <c r="B114" s="168"/>
      <c r="C114" s="168"/>
      <c r="D114" s="168"/>
      <c r="E114" s="387"/>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2.75" customHeight="1">
      <c r="A115" s="168"/>
      <c r="B115" s="168"/>
      <c r="C115" s="168"/>
      <c r="D115" s="168"/>
      <c r="E115" s="387"/>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2.75" customHeight="1">
      <c r="A116" s="168"/>
      <c r="B116" s="168"/>
      <c r="C116" s="168"/>
      <c r="D116" s="168"/>
      <c r="E116" s="387"/>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2.75" customHeight="1">
      <c r="A117" s="168"/>
      <c r="B117" s="168"/>
      <c r="C117" s="168"/>
      <c r="D117" s="168"/>
      <c r="E117" s="387"/>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2.75" customHeight="1">
      <c r="A118" s="168"/>
      <c r="B118" s="168"/>
      <c r="C118" s="168"/>
      <c r="D118" s="168"/>
      <c r="E118" s="387"/>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2.75" customHeight="1">
      <c r="A119" s="168"/>
      <c r="B119" s="168"/>
      <c r="C119" s="168"/>
      <c r="D119" s="168"/>
      <c r="E119" s="387"/>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2.75" customHeight="1">
      <c r="A120" s="168"/>
      <c r="B120" s="168"/>
      <c r="C120" s="168"/>
      <c r="D120" s="168"/>
      <c r="E120" s="387"/>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2.75" customHeight="1">
      <c r="A121" s="168"/>
      <c r="B121" s="168"/>
      <c r="C121" s="168"/>
      <c r="D121" s="168"/>
      <c r="E121" s="387"/>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2.75" customHeight="1">
      <c r="A122" s="168"/>
      <c r="B122" s="168"/>
      <c r="C122" s="168"/>
      <c r="D122" s="168"/>
      <c r="E122" s="387"/>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2.75" customHeight="1">
      <c r="A123" s="168"/>
      <c r="B123" s="168"/>
      <c r="C123" s="168"/>
      <c r="D123" s="168"/>
      <c r="E123" s="387"/>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2.75" customHeight="1">
      <c r="A124" s="168"/>
      <c r="B124" s="168"/>
      <c r="C124" s="168"/>
      <c r="D124" s="168"/>
      <c r="E124" s="387"/>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2.75" customHeight="1">
      <c r="A125" s="168"/>
      <c r="B125" s="168"/>
      <c r="C125" s="168"/>
      <c r="D125" s="168"/>
      <c r="E125" s="387"/>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2.75" customHeight="1">
      <c r="A126" s="168"/>
      <c r="B126" s="168"/>
      <c r="C126" s="168"/>
      <c r="D126" s="168"/>
      <c r="E126" s="387"/>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2.75" customHeight="1">
      <c r="A127" s="168"/>
      <c r="B127" s="168"/>
      <c r="C127" s="168"/>
      <c r="D127" s="168"/>
      <c r="E127" s="387"/>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2.75" customHeight="1">
      <c r="A128" s="168"/>
      <c r="B128" s="168"/>
      <c r="C128" s="168"/>
      <c r="D128" s="168"/>
      <c r="E128" s="387"/>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2.75" customHeight="1">
      <c r="A129" s="168"/>
      <c r="B129" s="168"/>
      <c r="C129" s="168"/>
      <c r="D129" s="168"/>
      <c r="E129" s="387"/>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2.75" customHeight="1">
      <c r="A130" s="168"/>
      <c r="B130" s="168"/>
      <c r="C130" s="168"/>
      <c r="D130" s="168"/>
      <c r="E130" s="387"/>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2.75" customHeight="1">
      <c r="A131" s="168"/>
      <c r="B131" s="168"/>
      <c r="C131" s="168"/>
      <c r="D131" s="168"/>
      <c r="E131" s="387"/>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2.75" customHeight="1">
      <c r="A132" s="168"/>
      <c r="B132" s="168"/>
      <c r="C132" s="168"/>
      <c r="D132" s="168"/>
      <c r="E132" s="387"/>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2.75" customHeight="1">
      <c r="A133" s="168"/>
      <c r="B133" s="168"/>
      <c r="C133" s="168"/>
      <c r="D133" s="168"/>
      <c r="E133" s="387"/>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2.75" customHeight="1">
      <c r="A134" s="168"/>
      <c r="B134" s="168"/>
      <c r="C134" s="168"/>
      <c r="D134" s="168"/>
      <c r="E134" s="387"/>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2.75" customHeight="1">
      <c r="A135" s="168"/>
      <c r="B135" s="168"/>
      <c r="C135" s="168"/>
      <c r="D135" s="168"/>
      <c r="E135" s="387"/>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2.75" customHeight="1">
      <c r="A136" s="168"/>
      <c r="B136" s="168"/>
      <c r="C136" s="168"/>
      <c r="D136" s="168"/>
      <c r="E136" s="387"/>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2.75" customHeight="1">
      <c r="A137" s="168"/>
      <c r="B137" s="168"/>
      <c r="C137" s="168"/>
      <c r="D137" s="168"/>
      <c r="E137" s="387"/>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2.75" customHeight="1">
      <c r="A138" s="168"/>
      <c r="B138" s="168"/>
      <c r="C138" s="168"/>
      <c r="D138" s="168"/>
      <c r="E138" s="387"/>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2.75" customHeight="1">
      <c r="A139" s="168"/>
      <c r="B139" s="168"/>
      <c r="C139" s="168"/>
      <c r="D139" s="168"/>
      <c r="E139" s="387"/>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2.75" customHeight="1">
      <c r="A140" s="168"/>
      <c r="B140" s="168"/>
      <c r="C140" s="168"/>
      <c r="D140" s="168"/>
      <c r="E140" s="387"/>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2.75" customHeight="1">
      <c r="A141" s="168"/>
      <c r="B141" s="168"/>
      <c r="C141" s="168"/>
      <c r="D141" s="168"/>
      <c r="E141" s="387"/>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2.75" customHeight="1">
      <c r="A142" s="168"/>
      <c r="B142" s="168"/>
      <c r="C142" s="168"/>
      <c r="D142" s="168"/>
      <c r="E142" s="387"/>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2.75" customHeight="1">
      <c r="A143" s="168"/>
      <c r="B143" s="168"/>
      <c r="C143" s="168"/>
      <c r="D143" s="168"/>
      <c r="E143" s="387"/>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2.75" customHeight="1">
      <c r="A144" s="168"/>
      <c r="B144" s="168"/>
      <c r="C144" s="168"/>
      <c r="D144" s="168"/>
      <c r="E144" s="387"/>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2.75" customHeight="1">
      <c r="A145" s="168"/>
      <c r="B145" s="168"/>
      <c r="C145" s="168"/>
      <c r="D145" s="168"/>
      <c r="E145" s="387"/>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2.75" customHeight="1">
      <c r="A146" s="168"/>
      <c r="B146" s="168"/>
      <c r="C146" s="168"/>
      <c r="D146" s="168"/>
      <c r="E146" s="387"/>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2.75" customHeight="1">
      <c r="A147" s="168"/>
      <c r="B147" s="168"/>
      <c r="C147" s="168"/>
      <c r="D147" s="168"/>
      <c r="E147" s="387"/>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2.75" customHeight="1">
      <c r="A148" s="168"/>
      <c r="B148" s="168"/>
      <c r="C148" s="168"/>
      <c r="D148" s="168"/>
      <c r="E148" s="387"/>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2.75" customHeight="1">
      <c r="A149" s="168"/>
      <c r="B149" s="168"/>
      <c r="C149" s="168"/>
      <c r="D149" s="168"/>
      <c r="E149" s="387"/>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2.75" customHeight="1">
      <c r="A150" s="168"/>
      <c r="B150" s="168"/>
      <c r="C150" s="168"/>
      <c r="D150" s="168"/>
      <c r="E150" s="387"/>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2.75" customHeight="1">
      <c r="A151" s="168"/>
      <c r="B151" s="168"/>
      <c r="C151" s="168"/>
      <c r="D151" s="168"/>
      <c r="E151" s="387"/>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2.75" customHeight="1">
      <c r="A152" s="168"/>
      <c r="B152" s="168"/>
      <c r="C152" s="168"/>
      <c r="D152" s="168"/>
      <c r="E152" s="387"/>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2.75" customHeight="1">
      <c r="A153" s="168"/>
      <c r="B153" s="168"/>
      <c r="C153" s="168"/>
      <c r="D153" s="168"/>
      <c r="E153" s="387"/>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2.75" customHeight="1">
      <c r="A154" s="168"/>
      <c r="B154" s="168"/>
      <c r="C154" s="168"/>
      <c r="D154" s="168"/>
      <c r="E154" s="387"/>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2.75" customHeight="1">
      <c r="A155" s="168"/>
      <c r="B155" s="168"/>
      <c r="C155" s="168"/>
      <c r="D155" s="168"/>
      <c r="E155" s="387"/>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2.75" customHeight="1">
      <c r="A156" s="168"/>
      <c r="B156" s="168"/>
      <c r="C156" s="168"/>
      <c r="D156" s="168"/>
      <c r="E156" s="387"/>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2.75" customHeight="1">
      <c r="A157" s="168"/>
      <c r="B157" s="168"/>
      <c r="C157" s="168"/>
      <c r="D157" s="168"/>
      <c r="E157" s="387"/>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2.75" customHeight="1">
      <c r="A158" s="168"/>
      <c r="B158" s="168"/>
      <c r="C158" s="168"/>
      <c r="D158" s="168"/>
      <c r="E158" s="387"/>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2.75" customHeight="1">
      <c r="A159" s="168"/>
      <c r="B159" s="168"/>
      <c r="C159" s="168"/>
      <c r="D159" s="168"/>
      <c r="E159" s="387"/>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2.75" customHeight="1">
      <c r="A160" s="168"/>
      <c r="B160" s="168"/>
      <c r="C160" s="168"/>
      <c r="D160" s="168"/>
      <c r="E160" s="387"/>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2.75" customHeight="1">
      <c r="A161" s="168"/>
      <c r="B161" s="168"/>
      <c r="C161" s="168"/>
      <c r="D161" s="168"/>
      <c r="E161" s="387"/>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2.75" customHeight="1">
      <c r="A162" s="168"/>
      <c r="B162" s="168"/>
      <c r="C162" s="168"/>
      <c r="D162" s="168"/>
      <c r="E162" s="387"/>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2.75" customHeight="1">
      <c r="A163" s="168"/>
      <c r="B163" s="168"/>
      <c r="C163" s="168"/>
      <c r="D163" s="168"/>
      <c r="E163" s="387"/>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2.75" customHeight="1">
      <c r="A164" s="168"/>
      <c r="B164" s="168"/>
      <c r="C164" s="168"/>
      <c r="D164" s="168"/>
      <c r="E164" s="387"/>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2.75" customHeight="1">
      <c r="A165" s="168"/>
      <c r="B165" s="168"/>
      <c r="C165" s="168"/>
      <c r="D165" s="168"/>
      <c r="E165" s="387"/>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2.75" customHeight="1">
      <c r="A166" s="168"/>
      <c r="B166" s="168"/>
      <c r="C166" s="168"/>
      <c r="D166" s="168"/>
      <c r="E166" s="387"/>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2.75" customHeight="1">
      <c r="A167" s="168"/>
      <c r="B167" s="168"/>
      <c r="C167" s="168"/>
      <c r="D167" s="168"/>
      <c r="E167" s="387"/>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2.75" customHeight="1">
      <c r="A168" s="168"/>
      <c r="B168" s="168"/>
      <c r="C168" s="168"/>
      <c r="D168" s="168"/>
      <c r="E168" s="387"/>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2.75" customHeight="1">
      <c r="A169" s="168"/>
      <c r="B169" s="168"/>
      <c r="C169" s="168"/>
      <c r="D169" s="168"/>
      <c r="E169" s="387"/>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2.75" customHeight="1">
      <c r="A170" s="168"/>
      <c r="B170" s="168"/>
      <c r="C170" s="168"/>
      <c r="D170" s="168"/>
      <c r="E170" s="387"/>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2.75" customHeight="1">
      <c r="A171" s="168"/>
      <c r="B171" s="168"/>
      <c r="C171" s="168"/>
      <c r="D171" s="168"/>
      <c r="E171" s="387"/>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2.75" customHeight="1">
      <c r="A172" s="168"/>
      <c r="B172" s="168"/>
      <c r="C172" s="168"/>
      <c r="D172" s="168"/>
      <c r="E172" s="387"/>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2.75" customHeight="1">
      <c r="A173" s="168"/>
      <c r="B173" s="168"/>
      <c r="C173" s="168"/>
      <c r="D173" s="168"/>
      <c r="E173" s="387"/>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2.75" customHeight="1">
      <c r="A174" s="168"/>
      <c r="B174" s="168"/>
      <c r="C174" s="168"/>
      <c r="D174" s="168"/>
      <c r="E174" s="387"/>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2.75" customHeight="1">
      <c r="A175" s="168"/>
      <c r="B175" s="168"/>
      <c r="C175" s="168"/>
      <c r="D175" s="168"/>
      <c r="E175" s="387"/>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2.75" customHeight="1">
      <c r="A176" s="168"/>
      <c r="B176" s="168"/>
      <c r="C176" s="168"/>
      <c r="D176" s="168"/>
      <c r="E176" s="387"/>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2.75" customHeight="1">
      <c r="A177" s="168"/>
      <c r="B177" s="168"/>
      <c r="C177" s="168"/>
      <c r="D177" s="168"/>
      <c r="E177" s="387"/>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2.75" customHeight="1">
      <c r="A178" s="168"/>
      <c r="B178" s="168"/>
      <c r="C178" s="168"/>
      <c r="D178" s="168"/>
      <c r="E178" s="387"/>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2.75" customHeight="1">
      <c r="A179" s="168"/>
      <c r="B179" s="168"/>
      <c r="C179" s="168"/>
      <c r="D179" s="168"/>
      <c r="E179" s="387"/>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2.75" customHeight="1">
      <c r="A180" s="168"/>
      <c r="B180" s="168"/>
      <c r="C180" s="168"/>
      <c r="D180" s="168"/>
      <c r="E180" s="387"/>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2.75" customHeight="1">
      <c r="A181" s="168"/>
      <c r="B181" s="168"/>
      <c r="C181" s="168"/>
      <c r="D181" s="168"/>
      <c r="E181" s="387"/>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2.75" customHeight="1">
      <c r="A182" s="168"/>
      <c r="B182" s="168"/>
      <c r="C182" s="168"/>
      <c r="D182" s="168"/>
      <c r="E182" s="387"/>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2.75" customHeight="1">
      <c r="A183" s="168"/>
      <c r="B183" s="168"/>
      <c r="C183" s="168"/>
      <c r="D183" s="168"/>
      <c r="E183" s="387"/>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2.75" customHeight="1">
      <c r="A184" s="168"/>
      <c r="B184" s="168"/>
      <c r="C184" s="168"/>
      <c r="D184" s="168"/>
      <c r="E184" s="387"/>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2.75" customHeight="1">
      <c r="A185" s="168"/>
      <c r="B185" s="168"/>
      <c r="C185" s="168"/>
      <c r="D185" s="168"/>
      <c r="E185" s="387"/>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2.75" customHeight="1">
      <c r="A186" s="168"/>
      <c r="B186" s="168"/>
      <c r="C186" s="168"/>
      <c r="D186" s="168"/>
      <c r="E186" s="387"/>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2.75" customHeight="1">
      <c r="A187" s="168"/>
      <c r="B187" s="168"/>
      <c r="C187" s="168"/>
      <c r="D187" s="168"/>
      <c r="E187" s="387"/>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2.75" customHeight="1">
      <c r="A188" s="168"/>
      <c r="B188" s="168"/>
      <c r="C188" s="168"/>
      <c r="D188" s="168"/>
      <c r="E188" s="387"/>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2.75" customHeight="1">
      <c r="A189" s="168"/>
      <c r="B189" s="168"/>
      <c r="C189" s="168"/>
      <c r="D189" s="168"/>
      <c r="E189" s="387"/>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2.75" customHeight="1">
      <c r="A190" s="168"/>
      <c r="B190" s="168"/>
      <c r="C190" s="168"/>
      <c r="D190" s="168"/>
      <c r="E190" s="387"/>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2.75" customHeight="1">
      <c r="A191" s="168"/>
      <c r="B191" s="168"/>
      <c r="C191" s="168"/>
      <c r="D191" s="168"/>
      <c r="E191" s="387"/>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2.75" customHeight="1">
      <c r="A192" s="168"/>
      <c r="B192" s="168"/>
      <c r="C192" s="168"/>
      <c r="D192" s="168"/>
      <c r="E192" s="387"/>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2.75" customHeight="1">
      <c r="A193" s="168"/>
      <c r="B193" s="168"/>
      <c r="C193" s="168"/>
      <c r="D193" s="168"/>
      <c r="E193" s="387"/>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2.75" customHeight="1">
      <c r="A194" s="168"/>
      <c r="B194" s="168"/>
      <c r="C194" s="168"/>
      <c r="D194" s="168"/>
      <c r="E194" s="387"/>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2.75" customHeight="1">
      <c r="A195" s="168"/>
      <c r="B195" s="168"/>
      <c r="C195" s="168"/>
      <c r="D195" s="168"/>
      <c r="E195" s="387"/>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2.75" customHeight="1">
      <c r="A196" s="168"/>
      <c r="B196" s="168"/>
      <c r="C196" s="168"/>
      <c r="D196" s="168"/>
      <c r="E196" s="387"/>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2.75" customHeight="1">
      <c r="A197" s="168"/>
      <c r="B197" s="168"/>
      <c r="C197" s="168"/>
      <c r="D197" s="168"/>
      <c r="E197" s="387"/>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2.75" customHeight="1">
      <c r="A198" s="168"/>
      <c r="B198" s="168"/>
      <c r="C198" s="168"/>
      <c r="D198" s="168"/>
      <c r="E198" s="387"/>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2.75" customHeight="1">
      <c r="A199" s="168"/>
      <c r="B199" s="168"/>
      <c r="C199" s="168"/>
      <c r="D199" s="168"/>
      <c r="E199" s="387"/>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2.75" customHeight="1">
      <c r="A200" s="168"/>
      <c r="B200" s="168"/>
      <c r="C200" s="168"/>
      <c r="D200" s="168"/>
      <c r="E200" s="387"/>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2.75" customHeight="1">
      <c r="A201" s="168"/>
      <c r="B201" s="168"/>
      <c r="C201" s="168"/>
      <c r="D201" s="168"/>
      <c r="E201" s="387"/>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2.75" customHeight="1">
      <c r="A202" s="168"/>
      <c r="B202" s="168"/>
      <c r="C202" s="168"/>
      <c r="D202" s="168"/>
      <c r="E202" s="387"/>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2.75" customHeight="1">
      <c r="A203" s="168"/>
      <c r="B203" s="168"/>
      <c r="C203" s="168"/>
      <c r="D203" s="168"/>
      <c r="E203" s="387"/>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2.75" customHeight="1">
      <c r="A204" s="168"/>
      <c r="B204" s="168"/>
      <c r="C204" s="168"/>
      <c r="D204" s="168"/>
      <c r="E204" s="387"/>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2.75" customHeight="1">
      <c r="A205" s="168"/>
      <c r="B205" s="168"/>
      <c r="C205" s="168"/>
      <c r="D205" s="168"/>
      <c r="E205" s="387"/>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2.75" customHeight="1">
      <c r="A206" s="168"/>
      <c r="B206" s="168"/>
      <c r="C206" s="168"/>
      <c r="D206" s="168"/>
      <c r="E206" s="387"/>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2.75" customHeight="1">
      <c r="A207" s="168"/>
      <c r="B207" s="168"/>
      <c r="C207" s="168"/>
      <c r="D207" s="168"/>
      <c r="E207" s="387"/>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2.75" customHeight="1">
      <c r="A208" s="168"/>
      <c r="B208" s="168"/>
      <c r="C208" s="168"/>
      <c r="D208" s="168"/>
      <c r="E208" s="387"/>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2.75" customHeight="1">
      <c r="A209" s="168"/>
      <c r="B209" s="168"/>
      <c r="C209" s="168"/>
      <c r="D209" s="168"/>
      <c r="E209" s="387"/>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2.75" customHeight="1">
      <c r="A210" s="168"/>
      <c r="B210" s="168"/>
      <c r="C210" s="168"/>
      <c r="D210" s="168"/>
      <c r="E210" s="387"/>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2.75" customHeight="1">
      <c r="A211" s="168"/>
      <c r="B211" s="168"/>
      <c r="C211" s="168"/>
      <c r="D211" s="168"/>
      <c r="E211" s="387"/>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2.75" customHeight="1">
      <c r="A212" s="168"/>
      <c r="B212" s="168"/>
      <c r="C212" s="168"/>
      <c r="D212" s="168"/>
      <c r="E212" s="387"/>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2.75" customHeight="1">
      <c r="A213" s="168"/>
      <c r="B213" s="168"/>
      <c r="C213" s="168"/>
      <c r="D213" s="168"/>
      <c r="E213" s="387"/>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2.75" customHeight="1">
      <c r="A214" s="168"/>
      <c r="B214" s="168"/>
      <c r="C214" s="168"/>
      <c r="D214" s="168"/>
      <c r="E214" s="387"/>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2.75" customHeight="1">
      <c r="A215" s="168"/>
      <c r="B215" s="168"/>
      <c r="C215" s="168"/>
      <c r="D215" s="168"/>
      <c r="E215" s="387"/>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2.75" customHeight="1">
      <c r="A216" s="168"/>
      <c r="B216" s="168"/>
      <c r="C216" s="168"/>
      <c r="D216" s="168"/>
      <c r="E216" s="387"/>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2.75" customHeight="1">
      <c r="A217" s="168"/>
      <c r="B217" s="168"/>
      <c r="C217" s="168"/>
      <c r="D217" s="168"/>
      <c r="E217" s="387"/>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2.75" customHeight="1">
      <c r="A218" s="168"/>
      <c r="B218" s="168"/>
      <c r="C218" s="168"/>
      <c r="D218" s="168"/>
      <c r="E218" s="387"/>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2.75" customHeight="1">
      <c r="A219" s="168"/>
      <c r="B219" s="168"/>
      <c r="C219" s="168"/>
      <c r="D219" s="168"/>
      <c r="E219" s="387"/>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2.75" customHeight="1">
      <c r="A220" s="168"/>
      <c r="B220" s="168"/>
      <c r="C220" s="168"/>
      <c r="D220" s="168"/>
      <c r="E220" s="387"/>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2.75" customHeight="1">
      <c r="A221" s="168"/>
      <c r="B221" s="168"/>
      <c r="C221" s="168"/>
      <c r="D221" s="168"/>
      <c r="E221" s="387"/>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2.75" customHeight="1">
      <c r="A222" s="168"/>
      <c r="B222" s="168"/>
      <c r="C222" s="168"/>
      <c r="D222" s="168"/>
      <c r="E222" s="387"/>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2.75" customHeight="1">
      <c r="A223" s="168"/>
      <c r="B223" s="168"/>
      <c r="C223" s="168"/>
      <c r="D223" s="168"/>
      <c r="E223" s="387"/>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2.75" customHeight="1">
      <c r="A224" s="168"/>
      <c r="B224" s="168"/>
      <c r="C224" s="168"/>
      <c r="D224" s="168"/>
      <c r="E224" s="387"/>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2.75" customHeight="1">
      <c r="A225" s="168"/>
      <c r="B225" s="168"/>
      <c r="C225" s="168"/>
      <c r="D225" s="168"/>
      <c r="E225" s="387"/>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2.75" customHeight="1">
      <c r="A226" s="168"/>
      <c r="B226" s="168"/>
      <c r="C226" s="168"/>
      <c r="D226" s="168"/>
      <c r="E226" s="387"/>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2.75" customHeight="1">
      <c r="A227" s="168"/>
      <c r="B227" s="168"/>
      <c r="C227" s="168"/>
      <c r="D227" s="168"/>
      <c r="E227" s="387"/>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2.75" customHeight="1">
      <c r="A228" s="168"/>
      <c r="B228" s="168"/>
      <c r="C228" s="168"/>
      <c r="D228" s="168"/>
      <c r="E228" s="387"/>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2.75" customHeight="1">
      <c r="A229" s="168"/>
      <c r="B229" s="168"/>
      <c r="C229" s="168"/>
      <c r="D229" s="168"/>
      <c r="E229" s="387"/>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2.75" customHeight="1">
      <c r="A230" s="168"/>
      <c r="B230" s="168"/>
      <c r="C230" s="168"/>
      <c r="D230" s="168"/>
      <c r="E230" s="387"/>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2.75" customHeight="1">
      <c r="A231" s="168"/>
      <c r="B231" s="168"/>
      <c r="C231" s="168"/>
      <c r="D231" s="168"/>
      <c r="E231" s="387"/>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2.75" customHeight="1">
      <c r="A232" s="168"/>
      <c r="B232" s="168"/>
      <c r="C232" s="168"/>
      <c r="D232" s="168"/>
      <c r="E232" s="387"/>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2.75" customHeight="1">
      <c r="A233" s="168"/>
      <c r="B233" s="168"/>
      <c r="C233" s="168"/>
      <c r="D233" s="168"/>
      <c r="E233" s="387"/>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2.75" customHeight="1">
      <c r="A234" s="168"/>
      <c r="B234" s="168"/>
      <c r="C234" s="168"/>
      <c r="D234" s="168"/>
      <c r="E234" s="387"/>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2.75" customHeight="1">
      <c r="A235" s="168"/>
      <c r="B235" s="168"/>
      <c r="C235" s="168"/>
      <c r="D235" s="168"/>
      <c r="E235" s="387"/>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2.75" customHeight="1">
      <c r="A236" s="168"/>
      <c r="B236" s="168"/>
      <c r="C236" s="168"/>
      <c r="D236" s="168"/>
      <c r="E236" s="387"/>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2.75" customHeight="1">
      <c r="A237" s="168"/>
      <c r="B237" s="168"/>
      <c r="C237" s="168"/>
      <c r="D237" s="168"/>
      <c r="E237" s="387"/>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2.75" customHeight="1">
      <c r="A238" s="168"/>
      <c r="B238" s="168"/>
      <c r="C238" s="168"/>
      <c r="D238" s="168"/>
      <c r="E238" s="387"/>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2.75" customHeight="1">
      <c r="A239" s="168"/>
      <c r="B239" s="168"/>
      <c r="C239" s="168"/>
      <c r="D239" s="168"/>
      <c r="E239" s="387"/>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2.75" customHeight="1">
      <c r="A240" s="168"/>
      <c r="B240" s="168"/>
      <c r="C240" s="168"/>
      <c r="D240" s="168"/>
      <c r="E240" s="387"/>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2.75" customHeight="1">
      <c r="A241" s="168"/>
      <c r="B241" s="168"/>
      <c r="C241" s="168"/>
      <c r="D241" s="168"/>
      <c r="E241" s="387"/>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2.75" customHeight="1">
      <c r="A242" s="168"/>
      <c r="B242" s="168"/>
      <c r="C242" s="168"/>
      <c r="D242" s="168"/>
      <c r="E242" s="387"/>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2.75" customHeight="1">
      <c r="A243" s="168"/>
      <c r="B243" s="168"/>
      <c r="C243" s="168"/>
      <c r="D243" s="168"/>
      <c r="E243" s="387"/>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2.75" customHeight="1">
      <c r="A244" s="168"/>
      <c r="B244" s="168"/>
      <c r="C244" s="168"/>
      <c r="D244" s="168"/>
      <c r="E244" s="387"/>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2.75" customHeight="1">
      <c r="A245" s="168"/>
      <c r="B245" s="168"/>
      <c r="C245" s="168"/>
      <c r="D245" s="168"/>
      <c r="E245" s="387"/>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2.75" customHeight="1">
      <c r="A246" s="168"/>
      <c r="B246" s="168"/>
      <c r="C246" s="168"/>
      <c r="D246" s="168"/>
      <c r="E246" s="387"/>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2.75" customHeight="1">
      <c r="A247" s="168"/>
      <c r="B247" s="168"/>
      <c r="C247" s="168"/>
      <c r="D247" s="168"/>
      <c r="E247" s="387"/>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2.75" customHeight="1">
      <c r="A248" s="168"/>
      <c r="B248" s="168"/>
      <c r="C248" s="168"/>
      <c r="D248" s="168"/>
      <c r="E248" s="387"/>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2.75" customHeight="1">
      <c r="A249" s="168"/>
      <c r="B249" s="168"/>
      <c r="C249" s="168"/>
      <c r="D249" s="168"/>
      <c r="E249" s="387"/>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2.75" customHeight="1">
      <c r="A250" s="168"/>
      <c r="B250" s="168"/>
      <c r="C250" s="168"/>
      <c r="D250" s="168"/>
      <c r="E250" s="387"/>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2.75" customHeight="1">
      <c r="A251" s="168"/>
      <c r="B251" s="168"/>
      <c r="C251" s="168"/>
      <c r="D251" s="168"/>
      <c r="E251" s="387"/>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2.75" customHeight="1">
      <c r="A252" s="168"/>
      <c r="B252" s="168"/>
      <c r="C252" s="168"/>
      <c r="D252" s="168"/>
      <c r="E252" s="387"/>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2.75" customHeight="1">
      <c r="A253" s="168"/>
      <c r="B253" s="168"/>
      <c r="C253" s="168"/>
      <c r="D253" s="168"/>
      <c r="E253" s="387"/>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2.75" customHeight="1">
      <c r="A254" s="168"/>
      <c r="B254" s="168"/>
      <c r="C254" s="168"/>
      <c r="D254" s="168"/>
      <c r="E254" s="387"/>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2.75" customHeight="1">
      <c r="A255" s="168"/>
      <c r="B255" s="168"/>
      <c r="C255" s="168"/>
      <c r="D255" s="168"/>
      <c r="E255" s="387"/>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2.75" customHeight="1">
      <c r="A256" s="168"/>
      <c r="B256" s="168"/>
      <c r="C256" s="168"/>
      <c r="D256" s="168"/>
      <c r="E256" s="387"/>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2.75" customHeight="1">
      <c r="A257" s="168"/>
      <c r="B257" s="168"/>
      <c r="C257" s="168"/>
      <c r="D257" s="168"/>
      <c r="E257" s="387"/>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2.75" customHeight="1">
      <c r="A258" s="168"/>
      <c r="B258" s="168"/>
      <c r="C258" s="168"/>
      <c r="D258" s="168"/>
      <c r="E258" s="387"/>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2.75" customHeight="1">
      <c r="A259" s="168"/>
      <c r="B259" s="168"/>
      <c r="C259" s="168"/>
      <c r="D259" s="168"/>
      <c r="E259" s="387"/>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2.75" customHeight="1">
      <c r="A260" s="168"/>
      <c r="B260" s="168"/>
      <c r="C260" s="168"/>
      <c r="D260" s="168"/>
      <c r="E260" s="387"/>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2.75" customHeight="1">
      <c r="A261" s="168"/>
      <c r="B261" s="168"/>
      <c r="C261" s="168"/>
      <c r="D261" s="168"/>
      <c r="E261" s="387"/>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2.75" customHeight="1">
      <c r="A262" s="168"/>
      <c r="B262" s="168"/>
      <c r="C262" s="168"/>
      <c r="D262" s="168"/>
      <c r="E262" s="387"/>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2.75" customHeight="1">
      <c r="A263" s="168"/>
      <c r="B263" s="168"/>
      <c r="C263" s="168"/>
      <c r="D263" s="168"/>
      <c r="E263" s="387"/>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2.75" customHeight="1">
      <c r="A264" s="168"/>
      <c r="B264" s="168"/>
      <c r="C264" s="168"/>
      <c r="D264" s="168"/>
      <c r="E264" s="387"/>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2.75" customHeight="1">
      <c r="A265" s="168"/>
      <c r="B265" s="168"/>
      <c r="C265" s="168"/>
      <c r="D265" s="168"/>
      <c r="E265" s="387"/>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2.75" customHeight="1">
      <c r="A266" s="168"/>
      <c r="B266" s="168"/>
      <c r="C266" s="168"/>
      <c r="D266" s="168"/>
      <c r="E266" s="387"/>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2.75" customHeight="1">
      <c r="A267" s="168"/>
      <c r="B267" s="168"/>
      <c r="C267" s="168"/>
      <c r="D267" s="168"/>
      <c r="E267" s="387"/>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2.75" customHeight="1">
      <c r="A268" s="168"/>
      <c r="B268" s="168"/>
      <c r="C268" s="168"/>
      <c r="D268" s="168"/>
      <c r="E268" s="387"/>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2.75" customHeight="1">
      <c r="A269" s="168"/>
      <c r="B269" s="168"/>
      <c r="C269" s="168"/>
      <c r="D269" s="168"/>
      <c r="E269" s="387"/>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2.75" customHeight="1">
      <c r="A270" s="168"/>
      <c r="B270" s="168"/>
      <c r="C270" s="168"/>
      <c r="D270" s="168"/>
      <c r="E270" s="387"/>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2.75" customHeight="1">
      <c r="A271" s="168"/>
      <c r="B271" s="168"/>
      <c r="C271" s="168"/>
      <c r="D271" s="168"/>
      <c r="E271" s="387"/>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2.75" customHeight="1">
      <c r="A272" s="168"/>
      <c r="B272" s="168"/>
      <c r="C272" s="168"/>
      <c r="D272" s="168"/>
      <c r="E272" s="387"/>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2.75" customHeight="1">
      <c r="A273" s="168"/>
      <c r="B273" s="168"/>
      <c r="C273" s="168"/>
      <c r="D273" s="168"/>
      <c r="E273" s="387"/>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2.75" customHeight="1">
      <c r="A274" s="168"/>
      <c r="B274" s="168"/>
      <c r="C274" s="168"/>
      <c r="D274" s="168"/>
      <c r="E274" s="387"/>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2.75" customHeight="1">
      <c r="A275" s="168"/>
      <c r="B275" s="168"/>
      <c r="C275" s="168"/>
      <c r="D275" s="168"/>
      <c r="E275" s="387"/>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2.75" customHeight="1">
      <c r="A276" s="168"/>
      <c r="B276" s="168"/>
      <c r="C276" s="168"/>
      <c r="D276" s="168"/>
      <c r="E276" s="387"/>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2.75" customHeight="1">
      <c r="A277" s="168"/>
      <c r="B277" s="168"/>
      <c r="C277" s="168"/>
      <c r="D277" s="168"/>
      <c r="E277" s="387"/>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2.75" customHeight="1">
      <c r="A278" s="168"/>
      <c r="B278" s="168"/>
      <c r="C278" s="168"/>
      <c r="D278" s="168"/>
      <c r="E278" s="387"/>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2.75" customHeight="1">
      <c r="A279" s="168"/>
      <c r="B279" s="168"/>
      <c r="C279" s="168"/>
      <c r="D279" s="168"/>
      <c r="E279" s="387"/>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2.75" customHeight="1">
      <c r="A280" s="168"/>
      <c r="B280" s="168"/>
      <c r="C280" s="168"/>
      <c r="D280" s="168"/>
      <c r="E280" s="387"/>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2.75" customHeight="1">
      <c r="A281" s="168"/>
      <c r="B281" s="168"/>
      <c r="C281" s="168"/>
      <c r="D281" s="168"/>
      <c r="E281" s="387"/>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2.75" customHeight="1">
      <c r="A282" s="168"/>
      <c r="B282" s="168"/>
      <c r="C282" s="168"/>
      <c r="D282" s="168"/>
      <c r="E282" s="387"/>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2.75" customHeight="1">
      <c r="A283" s="168"/>
      <c r="B283" s="168"/>
      <c r="C283" s="168"/>
      <c r="D283" s="168"/>
      <c r="E283" s="387"/>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2.75" customHeight="1">
      <c r="A284" s="168"/>
      <c r="B284" s="168"/>
      <c r="C284" s="168"/>
      <c r="D284" s="168"/>
      <c r="E284" s="387"/>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2.75" customHeight="1">
      <c r="A285" s="168"/>
      <c r="B285" s="168"/>
      <c r="C285" s="168"/>
      <c r="D285" s="168"/>
      <c r="E285" s="387"/>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2.75" customHeight="1">
      <c r="A286" s="168"/>
      <c r="B286" s="168"/>
      <c r="C286" s="168"/>
      <c r="D286" s="168"/>
      <c r="E286" s="387"/>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2.75" customHeight="1">
      <c r="A287" s="168"/>
      <c r="B287" s="168"/>
      <c r="C287" s="168"/>
      <c r="D287" s="168"/>
      <c r="E287" s="387"/>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2.75" customHeight="1">
      <c r="A288" s="168"/>
      <c r="B288" s="168"/>
      <c r="C288" s="168"/>
      <c r="D288" s="168"/>
      <c r="E288" s="387"/>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2.75" customHeight="1">
      <c r="A289" s="168"/>
      <c r="B289" s="168"/>
      <c r="C289" s="168"/>
      <c r="D289" s="168"/>
      <c r="E289" s="387"/>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2.75" customHeight="1">
      <c r="A290" s="168"/>
      <c r="B290" s="168"/>
      <c r="C290" s="168"/>
      <c r="D290" s="168"/>
      <c r="E290" s="387"/>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2.75" customHeight="1">
      <c r="A291" s="168"/>
      <c r="B291" s="168"/>
      <c r="C291" s="168"/>
      <c r="D291" s="168"/>
      <c r="E291" s="387"/>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2.75" customHeight="1">
      <c r="A292" s="168"/>
      <c r="B292" s="168"/>
      <c r="C292" s="168"/>
      <c r="D292" s="168"/>
      <c r="E292" s="387"/>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2.75" customHeight="1">
      <c r="A293" s="168"/>
      <c r="B293" s="168"/>
      <c r="C293" s="168"/>
      <c r="D293" s="168"/>
      <c r="E293" s="387"/>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2.75" customHeight="1">
      <c r="A294" s="168"/>
      <c r="B294" s="168"/>
      <c r="C294" s="168"/>
      <c r="D294" s="168"/>
      <c r="E294" s="387"/>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2.75" customHeight="1">
      <c r="A295" s="168"/>
      <c r="B295" s="168"/>
      <c r="C295" s="168"/>
      <c r="D295" s="168"/>
      <c r="E295" s="387"/>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2.75" customHeight="1">
      <c r="A296" s="168"/>
      <c r="B296" s="168"/>
      <c r="C296" s="168"/>
      <c r="D296" s="168"/>
      <c r="E296" s="387"/>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2.75" customHeight="1">
      <c r="A297" s="168"/>
      <c r="B297" s="168"/>
      <c r="C297" s="168"/>
      <c r="D297" s="168"/>
      <c r="E297" s="387"/>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2.75" customHeight="1">
      <c r="A298" s="168"/>
      <c r="B298" s="168"/>
      <c r="C298" s="168"/>
      <c r="D298" s="168"/>
      <c r="E298" s="387"/>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2.75" customHeight="1">
      <c r="A299" s="168"/>
      <c r="B299" s="168"/>
      <c r="C299" s="168"/>
      <c r="D299" s="168"/>
      <c r="E299" s="387"/>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2.75" customHeight="1">
      <c r="A300" s="168"/>
      <c r="B300" s="168"/>
      <c r="C300" s="168"/>
      <c r="D300" s="168"/>
      <c r="E300" s="387"/>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2.75" customHeight="1">
      <c r="A301" s="168"/>
      <c r="B301" s="168"/>
      <c r="C301" s="168"/>
      <c r="D301" s="168"/>
      <c r="E301" s="387"/>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2.75" customHeight="1">
      <c r="A302" s="168"/>
      <c r="B302" s="168"/>
      <c r="C302" s="168"/>
      <c r="D302" s="168"/>
      <c r="E302" s="387"/>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2.75" customHeight="1">
      <c r="A303" s="168"/>
      <c r="B303" s="168"/>
      <c r="C303" s="168"/>
      <c r="D303" s="168"/>
      <c r="E303" s="387"/>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2.75" customHeight="1">
      <c r="A304" s="168"/>
      <c r="B304" s="168"/>
      <c r="C304" s="168"/>
      <c r="D304" s="168"/>
      <c r="E304" s="387"/>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2.75" customHeight="1">
      <c r="A305" s="168"/>
      <c r="B305" s="168"/>
      <c r="C305" s="168"/>
      <c r="D305" s="168"/>
      <c r="E305" s="387"/>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2.75" customHeight="1">
      <c r="A306" s="168"/>
      <c r="B306" s="168"/>
      <c r="C306" s="168"/>
      <c r="D306" s="168"/>
      <c r="E306" s="387"/>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2.75" customHeight="1">
      <c r="A307" s="168"/>
      <c r="B307" s="168"/>
      <c r="C307" s="168"/>
      <c r="D307" s="168"/>
      <c r="E307" s="387"/>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2.75" customHeight="1">
      <c r="A308" s="168"/>
      <c r="B308" s="168"/>
      <c r="C308" s="168"/>
      <c r="D308" s="168"/>
      <c r="E308" s="387"/>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2.75" customHeight="1">
      <c r="A309" s="168"/>
      <c r="B309" s="168"/>
      <c r="C309" s="168"/>
      <c r="D309" s="168"/>
      <c r="E309" s="387"/>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2.75" customHeight="1">
      <c r="A310" s="168"/>
      <c r="B310" s="168"/>
      <c r="C310" s="168"/>
      <c r="D310" s="168"/>
      <c r="E310" s="387"/>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2.75" customHeight="1">
      <c r="A311" s="168"/>
      <c r="B311" s="168"/>
      <c r="C311" s="168"/>
      <c r="D311" s="168"/>
      <c r="E311" s="387"/>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2.75" customHeight="1">
      <c r="A312" s="168"/>
      <c r="B312" s="168"/>
      <c r="C312" s="168"/>
      <c r="D312" s="168"/>
      <c r="E312" s="387"/>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2.75" customHeight="1">
      <c r="A313" s="168"/>
      <c r="B313" s="168"/>
      <c r="C313" s="168"/>
      <c r="D313" s="168"/>
      <c r="E313" s="387"/>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2.75" customHeight="1">
      <c r="A314" s="168"/>
      <c r="B314" s="168"/>
      <c r="C314" s="168"/>
      <c r="D314" s="168"/>
      <c r="E314" s="387"/>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2.75" customHeight="1">
      <c r="A315" s="168"/>
      <c r="B315" s="168"/>
      <c r="C315" s="168"/>
      <c r="D315" s="168"/>
      <c r="E315" s="387"/>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2.75" customHeight="1">
      <c r="A316" s="168"/>
      <c r="B316" s="168"/>
      <c r="C316" s="168"/>
      <c r="D316" s="168"/>
      <c r="E316" s="387"/>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2.75" customHeight="1">
      <c r="A317" s="168"/>
      <c r="B317" s="168"/>
      <c r="C317" s="168"/>
      <c r="D317" s="168"/>
      <c r="E317" s="387"/>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2.75" customHeight="1">
      <c r="A318" s="168"/>
      <c r="B318" s="168"/>
      <c r="C318" s="168"/>
      <c r="D318" s="168"/>
      <c r="E318" s="387"/>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2.75" customHeight="1">
      <c r="A319" s="168"/>
      <c r="B319" s="168"/>
      <c r="C319" s="168"/>
      <c r="D319" s="168"/>
      <c r="E319" s="387"/>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2.75" customHeight="1">
      <c r="A320" s="168"/>
      <c r="B320" s="168"/>
      <c r="C320" s="168"/>
      <c r="D320" s="168"/>
      <c r="E320" s="387"/>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2.75" customHeight="1">
      <c r="A321" s="168"/>
      <c r="B321" s="168"/>
      <c r="C321" s="168"/>
      <c r="D321" s="168"/>
      <c r="E321" s="387"/>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2.75" customHeight="1">
      <c r="A322" s="168"/>
      <c r="B322" s="168"/>
      <c r="C322" s="168"/>
      <c r="D322" s="168"/>
      <c r="E322" s="387"/>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2.75" customHeight="1">
      <c r="A323" s="168"/>
      <c r="B323" s="168"/>
      <c r="C323" s="168"/>
      <c r="D323" s="168"/>
      <c r="E323" s="387"/>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2.75" customHeight="1">
      <c r="A324" s="168"/>
      <c r="B324" s="168"/>
      <c r="C324" s="168"/>
      <c r="D324" s="168"/>
      <c r="E324" s="387"/>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2.75" customHeight="1">
      <c r="A325" s="168"/>
      <c r="B325" s="168"/>
      <c r="C325" s="168"/>
      <c r="D325" s="168"/>
      <c r="E325" s="387"/>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2.75" customHeight="1">
      <c r="A326" s="168"/>
      <c r="B326" s="168"/>
      <c r="C326" s="168"/>
      <c r="D326" s="168"/>
      <c r="E326" s="387"/>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2.75" customHeight="1">
      <c r="A327" s="168"/>
      <c r="B327" s="168"/>
      <c r="C327" s="168"/>
      <c r="D327" s="168"/>
      <c r="E327" s="387"/>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2.75" customHeight="1">
      <c r="A328" s="168"/>
      <c r="B328" s="168"/>
      <c r="C328" s="168"/>
      <c r="D328" s="168"/>
      <c r="E328" s="387"/>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2.75" customHeight="1">
      <c r="A329" s="168"/>
      <c r="B329" s="168"/>
      <c r="C329" s="168"/>
      <c r="D329" s="168"/>
      <c r="E329" s="387"/>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2.75" customHeight="1">
      <c r="A330" s="168"/>
      <c r="B330" s="168"/>
      <c r="C330" s="168"/>
      <c r="D330" s="168"/>
      <c r="E330" s="387"/>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2.75" customHeight="1">
      <c r="A331" s="168"/>
      <c r="B331" s="168"/>
      <c r="C331" s="168"/>
      <c r="D331" s="168"/>
      <c r="E331" s="387"/>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2.75" customHeight="1">
      <c r="A332" s="168"/>
      <c r="B332" s="168"/>
      <c r="C332" s="168"/>
      <c r="D332" s="168"/>
      <c r="E332" s="387"/>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2.75" customHeight="1">
      <c r="A333" s="168"/>
      <c r="B333" s="168"/>
      <c r="C333" s="168"/>
      <c r="D333" s="168"/>
      <c r="E333" s="387"/>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2.75" customHeight="1">
      <c r="A334" s="168"/>
      <c r="B334" s="168"/>
      <c r="C334" s="168"/>
      <c r="D334" s="168"/>
      <c r="E334" s="387"/>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2.75" customHeight="1">
      <c r="A335" s="168"/>
      <c r="B335" s="168"/>
      <c r="C335" s="168"/>
      <c r="D335" s="168"/>
      <c r="E335" s="387"/>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2.75" customHeight="1">
      <c r="A336" s="168"/>
      <c r="B336" s="168"/>
      <c r="C336" s="168"/>
      <c r="D336" s="168"/>
      <c r="E336" s="387"/>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2.75" customHeight="1">
      <c r="A337" s="168"/>
      <c r="B337" s="168"/>
      <c r="C337" s="168"/>
      <c r="D337" s="168"/>
      <c r="E337" s="387"/>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2.75" customHeight="1">
      <c r="A338" s="168"/>
      <c r="B338" s="168"/>
      <c r="C338" s="168"/>
      <c r="D338" s="168"/>
      <c r="E338" s="387"/>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2.75" customHeight="1">
      <c r="A339" s="168"/>
      <c r="B339" s="168"/>
      <c r="C339" s="168"/>
      <c r="D339" s="168"/>
      <c r="E339" s="387"/>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2.75" customHeight="1">
      <c r="A340" s="168"/>
      <c r="B340" s="168"/>
      <c r="C340" s="168"/>
      <c r="D340" s="168"/>
      <c r="E340" s="387"/>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2.75" customHeight="1">
      <c r="A341" s="168"/>
      <c r="B341" s="168"/>
      <c r="C341" s="168"/>
      <c r="D341" s="168"/>
      <c r="E341" s="387"/>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2.75" customHeight="1">
      <c r="A342" s="168"/>
      <c r="B342" s="168"/>
      <c r="C342" s="168"/>
      <c r="D342" s="168"/>
      <c r="E342" s="387"/>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2.75" customHeight="1">
      <c r="A343" s="168"/>
      <c r="B343" s="168"/>
      <c r="C343" s="168"/>
      <c r="D343" s="168"/>
      <c r="E343" s="387"/>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2.75" customHeight="1">
      <c r="A344" s="168"/>
      <c r="B344" s="168"/>
      <c r="C344" s="168"/>
      <c r="D344" s="168"/>
      <c r="E344" s="387"/>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2.75" customHeight="1">
      <c r="A345" s="168"/>
      <c r="B345" s="168"/>
      <c r="C345" s="168"/>
      <c r="D345" s="168"/>
      <c r="E345" s="387"/>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2.75" customHeight="1">
      <c r="A346" s="168"/>
      <c r="B346" s="168"/>
      <c r="C346" s="168"/>
      <c r="D346" s="168"/>
      <c r="E346" s="387"/>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2.75" customHeight="1">
      <c r="A347" s="168"/>
      <c r="B347" s="168"/>
      <c r="C347" s="168"/>
      <c r="D347" s="168"/>
      <c r="E347" s="387"/>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2.75" customHeight="1">
      <c r="A348" s="168"/>
      <c r="B348" s="168"/>
      <c r="C348" s="168"/>
      <c r="D348" s="168"/>
      <c r="E348" s="387"/>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2.75" customHeight="1">
      <c r="A349" s="168"/>
      <c r="B349" s="168"/>
      <c r="C349" s="168"/>
      <c r="D349" s="168"/>
      <c r="E349" s="387"/>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2.75" customHeight="1">
      <c r="A350" s="168"/>
      <c r="B350" s="168"/>
      <c r="C350" s="168"/>
      <c r="D350" s="168"/>
      <c r="E350" s="387"/>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2.75" customHeight="1">
      <c r="A351" s="168"/>
      <c r="B351" s="168"/>
      <c r="C351" s="168"/>
      <c r="D351" s="168"/>
      <c r="E351" s="387"/>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2.75" customHeight="1">
      <c r="A352" s="168"/>
      <c r="B352" s="168"/>
      <c r="C352" s="168"/>
      <c r="D352" s="168"/>
      <c r="E352" s="387"/>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2.75" customHeight="1">
      <c r="A353" s="168"/>
      <c r="B353" s="168"/>
      <c r="C353" s="168"/>
      <c r="D353" s="168"/>
      <c r="E353" s="387"/>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2.75" customHeight="1">
      <c r="A354" s="168"/>
      <c r="B354" s="168"/>
      <c r="C354" s="168"/>
      <c r="D354" s="168"/>
      <c r="E354" s="387"/>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2.75" customHeight="1">
      <c r="A355" s="168"/>
      <c r="B355" s="168"/>
      <c r="C355" s="168"/>
      <c r="D355" s="168"/>
      <c r="E355" s="387"/>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2.75" customHeight="1">
      <c r="A356" s="168"/>
      <c r="B356" s="168"/>
      <c r="C356" s="168"/>
      <c r="D356" s="168"/>
      <c r="E356" s="387"/>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2.75" customHeight="1">
      <c r="A357" s="168"/>
      <c r="B357" s="168"/>
      <c r="C357" s="168"/>
      <c r="D357" s="168"/>
      <c r="E357" s="387"/>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2.75" customHeight="1">
      <c r="A358" s="168"/>
      <c r="B358" s="168"/>
      <c r="C358" s="168"/>
      <c r="D358" s="168"/>
      <c r="E358" s="387"/>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2.75" customHeight="1">
      <c r="A359" s="168"/>
      <c r="B359" s="168"/>
      <c r="C359" s="168"/>
      <c r="D359" s="168"/>
      <c r="E359" s="387"/>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2.75" customHeight="1">
      <c r="A360" s="168"/>
      <c r="B360" s="168"/>
      <c r="C360" s="168"/>
      <c r="D360" s="168"/>
      <c r="E360" s="387"/>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2.75" customHeight="1">
      <c r="A361" s="168"/>
      <c r="B361" s="168"/>
      <c r="C361" s="168"/>
      <c r="D361" s="168"/>
      <c r="E361" s="387"/>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2.75" customHeight="1">
      <c r="A362" s="168"/>
      <c r="B362" s="168"/>
      <c r="C362" s="168"/>
      <c r="D362" s="168"/>
      <c r="E362" s="387"/>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2.75" customHeight="1">
      <c r="A363" s="168"/>
      <c r="B363" s="168"/>
      <c r="C363" s="168"/>
      <c r="D363" s="168"/>
      <c r="E363" s="387"/>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2.75" customHeight="1">
      <c r="A364" s="168"/>
      <c r="B364" s="168"/>
      <c r="C364" s="168"/>
      <c r="D364" s="168"/>
      <c r="E364" s="387"/>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2.75" customHeight="1">
      <c r="A365" s="168"/>
      <c r="B365" s="168"/>
      <c r="C365" s="168"/>
      <c r="D365" s="168"/>
      <c r="E365" s="387"/>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2.75" customHeight="1">
      <c r="A366" s="168"/>
      <c r="B366" s="168"/>
      <c r="C366" s="168"/>
      <c r="D366" s="168"/>
      <c r="E366" s="387"/>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2.75" customHeight="1">
      <c r="A367" s="168"/>
      <c r="B367" s="168"/>
      <c r="C367" s="168"/>
      <c r="D367" s="168"/>
      <c r="E367" s="387"/>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2.75" customHeight="1">
      <c r="A368" s="168"/>
      <c r="B368" s="168"/>
      <c r="C368" s="168"/>
      <c r="D368" s="168"/>
      <c r="E368" s="387"/>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2.75" customHeight="1">
      <c r="A369" s="168"/>
      <c r="B369" s="168"/>
      <c r="C369" s="168"/>
      <c r="D369" s="168"/>
      <c r="E369" s="387"/>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2.75" customHeight="1">
      <c r="A370" s="168"/>
      <c r="B370" s="168"/>
      <c r="C370" s="168"/>
      <c r="D370" s="168"/>
      <c r="E370" s="387"/>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2.75" customHeight="1">
      <c r="A371" s="168"/>
      <c r="B371" s="168"/>
      <c r="C371" s="168"/>
      <c r="D371" s="168"/>
      <c r="E371" s="387"/>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2.75" customHeight="1">
      <c r="A372" s="168"/>
      <c r="B372" s="168"/>
      <c r="C372" s="168"/>
      <c r="D372" s="168"/>
      <c r="E372" s="387"/>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2.75" customHeight="1">
      <c r="A373" s="168"/>
      <c r="B373" s="168"/>
      <c r="C373" s="168"/>
      <c r="D373" s="168"/>
      <c r="E373" s="387"/>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2.75" customHeight="1">
      <c r="A374" s="168"/>
      <c r="B374" s="168"/>
      <c r="C374" s="168"/>
      <c r="D374" s="168"/>
      <c r="E374" s="387"/>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2.75" customHeight="1">
      <c r="A375" s="168"/>
      <c r="B375" s="168"/>
      <c r="C375" s="168"/>
      <c r="D375" s="168"/>
      <c r="E375" s="387"/>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2.75" customHeight="1">
      <c r="A376" s="168"/>
      <c r="B376" s="168"/>
      <c r="C376" s="168"/>
      <c r="D376" s="168"/>
      <c r="E376" s="387"/>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2.75" customHeight="1">
      <c r="A377" s="168"/>
      <c r="B377" s="168"/>
      <c r="C377" s="168"/>
      <c r="D377" s="168"/>
      <c r="E377" s="387"/>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2.75" customHeight="1">
      <c r="A378" s="168"/>
      <c r="B378" s="168"/>
      <c r="C378" s="168"/>
      <c r="D378" s="168"/>
      <c r="E378" s="387"/>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2.75" customHeight="1">
      <c r="A379" s="168"/>
      <c r="B379" s="168"/>
      <c r="C379" s="168"/>
      <c r="D379" s="168"/>
      <c r="E379" s="387"/>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2.75" customHeight="1">
      <c r="A380" s="168"/>
      <c r="B380" s="168"/>
      <c r="C380" s="168"/>
      <c r="D380" s="168"/>
      <c r="E380" s="387"/>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2.75" customHeight="1">
      <c r="A381" s="168"/>
      <c r="B381" s="168"/>
      <c r="C381" s="168"/>
      <c r="D381" s="168"/>
      <c r="E381" s="387"/>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2.75" customHeight="1">
      <c r="A382" s="168"/>
      <c r="B382" s="168"/>
      <c r="C382" s="168"/>
      <c r="D382" s="168"/>
      <c r="E382" s="387"/>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2.75" customHeight="1">
      <c r="A383" s="168"/>
      <c r="B383" s="168"/>
      <c r="C383" s="168"/>
      <c r="D383" s="168"/>
      <c r="E383" s="387"/>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2.75" customHeight="1">
      <c r="A384" s="168"/>
      <c r="B384" s="168"/>
      <c r="C384" s="168"/>
      <c r="D384" s="168"/>
      <c r="E384" s="387"/>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2.75" customHeight="1">
      <c r="A385" s="168"/>
      <c r="B385" s="168"/>
      <c r="C385" s="168"/>
      <c r="D385" s="168"/>
      <c r="E385" s="387"/>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2.75" customHeight="1">
      <c r="A386" s="168"/>
      <c r="B386" s="168"/>
      <c r="C386" s="168"/>
      <c r="D386" s="168"/>
      <c r="E386" s="387"/>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2.75" customHeight="1">
      <c r="A387" s="168"/>
      <c r="B387" s="168"/>
      <c r="C387" s="168"/>
      <c r="D387" s="168"/>
      <c r="E387" s="387"/>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2.75" customHeight="1">
      <c r="A388" s="168"/>
      <c r="B388" s="168"/>
      <c r="C388" s="168"/>
      <c r="D388" s="168"/>
      <c r="E388" s="387"/>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2.75" customHeight="1">
      <c r="A389" s="168"/>
      <c r="B389" s="168"/>
      <c r="C389" s="168"/>
      <c r="D389" s="168"/>
      <c r="E389" s="387"/>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2.75" customHeight="1">
      <c r="A390" s="168"/>
      <c r="B390" s="168"/>
      <c r="C390" s="168"/>
      <c r="D390" s="168"/>
      <c r="E390" s="387"/>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2.75" customHeight="1">
      <c r="A391" s="168"/>
      <c r="B391" s="168"/>
      <c r="C391" s="168"/>
      <c r="D391" s="168"/>
      <c r="E391" s="387"/>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2.75" customHeight="1">
      <c r="A392" s="168"/>
      <c r="B392" s="168"/>
      <c r="C392" s="168"/>
      <c r="D392" s="168"/>
      <c r="E392" s="387"/>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2.75" customHeight="1">
      <c r="A393" s="168"/>
      <c r="B393" s="168"/>
      <c r="C393" s="168"/>
      <c r="D393" s="168"/>
      <c r="E393" s="387"/>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2.75" customHeight="1">
      <c r="A394" s="168"/>
      <c r="B394" s="168"/>
      <c r="C394" s="168"/>
      <c r="D394" s="168"/>
      <c r="E394" s="387"/>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2.75" customHeight="1">
      <c r="A395" s="168"/>
      <c r="B395" s="168"/>
      <c r="C395" s="168"/>
      <c r="D395" s="168"/>
      <c r="E395" s="387"/>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2.75" customHeight="1">
      <c r="A396" s="168"/>
      <c r="B396" s="168"/>
      <c r="C396" s="168"/>
      <c r="D396" s="168"/>
      <c r="E396" s="387"/>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2.75" customHeight="1">
      <c r="A397" s="168"/>
      <c r="B397" s="168"/>
      <c r="C397" s="168"/>
      <c r="D397" s="168"/>
      <c r="E397" s="387"/>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2.75" customHeight="1">
      <c r="A398" s="168"/>
      <c r="B398" s="168"/>
      <c r="C398" s="168"/>
      <c r="D398" s="168"/>
      <c r="E398" s="387"/>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2.75" customHeight="1">
      <c r="A399" s="168"/>
      <c r="B399" s="168"/>
      <c r="C399" s="168"/>
      <c r="D399" s="168"/>
      <c r="E399" s="387"/>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2.75" customHeight="1">
      <c r="A400" s="168"/>
      <c r="B400" s="168"/>
      <c r="C400" s="168"/>
      <c r="D400" s="168"/>
      <c r="E400" s="387"/>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2.75" customHeight="1">
      <c r="A401" s="168"/>
      <c r="B401" s="168"/>
      <c r="C401" s="168"/>
      <c r="D401" s="168"/>
      <c r="E401" s="387"/>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2.75" customHeight="1">
      <c r="A402" s="168"/>
      <c r="B402" s="168"/>
      <c r="C402" s="168"/>
      <c r="D402" s="168"/>
      <c r="E402" s="387"/>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2.75" customHeight="1">
      <c r="A403" s="168"/>
      <c r="B403" s="168"/>
      <c r="C403" s="168"/>
      <c r="D403" s="168"/>
      <c r="E403" s="387"/>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2.75" customHeight="1">
      <c r="A404" s="168"/>
      <c r="B404" s="168"/>
      <c r="C404" s="168"/>
      <c r="D404" s="168"/>
      <c r="E404" s="387"/>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2.75" customHeight="1">
      <c r="A405" s="168"/>
      <c r="B405" s="168"/>
      <c r="C405" s="168"/>
      <c r="D405" s="168"/>
      <c r="E405" s="387"/>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2.75" customHeight="1">
      <c r="A406" s="168"/>
      <c r="B406" s="168"/>
      <c r="C406" s="168"/>
      <c r="D406" s="168"/>
      <c r="E406" s="387"/>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2.75" customHeight="1">
      <c r="A407" s="168"/>
      <c r="B407" s="168"/>
      <c r="C407" s="168"/>
      <c r="D407" s="168"/>
      <c r="E407" s="387"/>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2.75" customHeight="1">
      <c r="A408" s="168"/>
      <c r="B408" s="168"/>
      <c r="C408" s="168"/>
      <c r="D408" s="168"/>
      <c r="E408" s="387"/>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2.75" customHeight="1">
      <c r="A409" s="168"/>
      <c r="B409" s="168"/>
      <c r="C409" s="168"/>
      <c r="D409" s="168"/>
      <c r="E409" s="387"/>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2.75" customHeight="1">
      <c r="A410" s="168"/>
      <c r="B410" s="168"/>
      <c r="C410" s="168"/>
      <c r="D410" s="168"/>
      <c r="E410" s="387"/>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2.75" customHeight="1">
      <c r="A411" s="168"/>
      <c r="B411" s="168"/>
      <c r="C411" s="168"/>
      <c r="D411" s="168"/>
      <c r="E411" s="387"/>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2.75" customHeight="1">
      <c r="A412" s="168"/>
      <c r="B412" s="168"/>
      <c r="C412" s="168"/>
      <c r="D412" s="168"/>
      <c r="E412" s="387"/>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2.75" customHeight="1">
      <c r="A413" s="168"/>
      <c r="B413" s="168"/>
      <c r="C413" s="168"/>
      <c r="D413" s="168"/>
      <c r="E413" s="387"/>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2.75" customHeight="1">
      <c r="A414" s="168"/>
      <c r="B414" s="168"/>
      <c r="C414" s="168"/>
      <c r="D414" s="168"/>
      <c r="E414" s="387"/>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2.75" customHeight="1">
      <c r="A415" s="168"/>
      <c r="B415" s="168"/>
      <c r="C415" s="168"/>
      <c r="D415" s="168"/>
      <c r="E415" s="387"/>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2.75" customHeight="1">
      <c r="A416" s="168"/>
      <c r="B416" s="168"/>
      <c r="C416" s="168"/>
      <c r="D416" s="168"/>
      <c r="E416" s="387"/>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2.75" customHeight="1">
      <c r="A417" s="168"/>
      <c r="B417" s="168"/>
      <c r="C417" s="168"/>
      <c r="D417" s="168"/>
      <c r="E417" s="387"/>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2.75" customHeight="1">
      <c r="A418" s="168"/>
      <c r="B418" s="168"/>
      <c r="C418" s="168"/>
      <c r="D418" s="168"/>
      <c r="E418" s="387"/>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2.75" customHeight="1">
      <c r="A419" s="168"/>
      <c r="B419" s="168"/>
      <c r="C419" s="168"/>
      <c r="D419" s="168"/>
      <c r="E419" s="387"/>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2.75" customHeight="1">
      <c r="A420" s="168"/>
      <c r="B420" s="168"/>
      <c r="C420" s="168"/>
      <c r="D420" s="168"/>
      <c r="E420" s="387"/>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2.75" customHeight="1">
      <c r="A421" s="168"/>
      <c r="B421" s="168"/>
      <c r="C421" s="168"/>
      <c r="D421" s="168"/>
      <c r="E421" s="387"/>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2.75" customHeight="1">
      <c r="A422" s="168"/>
      <c r="B422" s="168"/>
      <c r="C422" s="168"/>
      <c r="D422" s="168"/>
      <c r="E422" s="387"/>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2.75" customHeight="1">
      <c r="A423" s="168"/>
      <c r="B423" s="168"/>
      <c r="C423" s="168"/>
      <c r="D423" s="168"/>
      <c r="E423" s="387"/>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2.75" customHeight="1">
      <c r="A424" s="168"/>
      <c r="B424" s="168"/>
      <c r="C424" s="168"/>
      <c r="D424" s="168"/>
      <c r="E424" s="387"/>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2.75" customHeight="1">
      <c r="A425" s="168"/>
      <c r="B425" s="168"/>
      <c r="C425" s="168"/>
      <c r="D425" s="168"/>
      <c r="E425" s="387"/>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2.75" customHeight="1">
      <c r="A426" s="168"/>
      <c r="B426" s="168"/>
      <c r="C426" s="168"/>
      <c r="D426" s="168"/>
      <c r="E426" s="387"/>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2.75" customHeight="1">
      <c r="A427" s="168"/>
      <c r="B427" s="168"/>
      <c r="C427" s="168"/>
      <c r="D427" s="168"/>
      <c r="E427" s="387"/>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2.75" customHeight="1">
      <c r="A428" s="168"/>
      <c r="B428" s="168"/>
      <c r="C428" s="168"/>
      <c r="D428" s="168"/>
      <c r="E428" s="387"/>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2.75" customHeight="1">
      <c r="A429" s="168"/>
      <c r="B429" s="168"/>
      <c r="C429" s="168"/>
      <c r="D429" s="168"/>
      <c r="E429" s="387"/>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2.75" customHeight="1">
      <c r="A430" s="168"/>
      <c r="B430" s="168"/>
      <c r="C430" s="168"/>
      <c r="D430" s="168"/>
      <c r="E430" s="387"/>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2.75" customHeight="1">
      <c r="A431" s="168"/>
      <c r="B431" s="168"/>
      <c r="C431" s="168"/>
      <c r="D431" s="168"/>
      <c r="E431" s="387"/>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2.75" customHeight="1">
      <c r="A432" s="168"/>
      <c r="B432" s="168"/>
      <c r="C432" s="168"/>
      <c r="D432" s="168"/>
      <c r="E432" s="387"/>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2.75" customHeight="1">
      <c r="A433" s="168"/>
      <c r="B433" s="168"/>
      <c r="C433" s="168"/>
      <c r="D433" s="168"/>
      <c r="E433" s="387"/>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2.75" customHeight="1">
      <c r="A434" s="168"/>
      <c r="B434" s="168"/>
      <c r="C434" s="168"/>
      <c r="D434" s="168"/>
      <c r="E434" s="387"/>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2.75" customHeight="1">
      <c r="A435" s="168"/>
      <c r="B435" s="168"/>
      <c r="C435" s="168"/>
      <c r="D435" s="168"/>
      <c r="E435" s="387"/>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2.75" customHeight="1">
      <c r="A436" s="168"/>
      <c r="B436" s="168"/>
      <c r="C436" s="168"/>
      <c r="D436" s="168"/>
      <c r="E436" s="387"/>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2.75" customHeight="1">
      <c r="A437" s="168"/>
      <c r="B437" s="168"/>
      <c r="C437" s="168"/>
      <c r="D437" s="168"/>
      <c r="E437" s="387"/>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2.75" customHeight="1">
      <c r="A438" s="168"/>
      <c r="B438" s="168"/>
      <c r="C438" s="168"/>
      <c r="D438" s="168"/>
      <c r="E438" s="387"/>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2.75" customHeight="1">
      <c r="A439" s="168"/>
      <c r="B439" s="168"/>
      <c r="C439" s="168"/>
      <c r="D439" s="168"/>
      <c r="E439" s="387"/>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2.75" customHeight="1">
      <c r="A440" s="168"/>
      <c r="B440" s="168"/>
      <c r="C440" s="168"/>
      <c r="D440" s="168"/>
      <c r="E440" s="387"/>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2.75" customHeight="1">
      <c r="A441" s="168"/>
      <c r="B441" s="168"/>
      <c r="C441" s="168"/>
      <c r="D441" s="168"/>
      <c r="E441" s="387"/>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2.75" customHeight="1">
      <c r="A442" s="168"/>
      <c r="B442" s="168"/>
      <c r="C442" s="168"/>
      <c r="D442" s="168"/>
      <c r="E442" s="387"/>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2.75" customHeight="1">
      <c r="A443" s="168"/>
      <c r="B443" s="168"/>
      <c r="C443" s="168"/>
      <c r="D443" s="168"/>
      <c r="E443" s="387"/>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2.75" customHeight="1">
      <c r="A444" s="168"/>
      <c r="B444" s="168"/>
      <c r="C444" s="168"/>
      <c r="D444" s="168"/>
      <c r="E444" s="387"/>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2.75" customHeight="1">
      <c r="A445" s="168"/>
      <c r="B445" s="168"/>
      <c r="C445" s="168"/>
      <c r="D445" s="168"/>
      <c r="E445" s="387"/>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2.75" customHeight="1">
      <c r="A446" s="168"/>
      <c r="B446" s="168"/>
      <c r="C446" s="168"/>
      <c r="D446" s="168"/>
      <c r="E446" s="387"/>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2.75" customHeight="1">
      <c r="A447" s="168"/>
      <c r="B447" s="168"/>
      <c r="C447" s="168"/>
      <c r="D447" s="168"/>
      <c r="E447" s="387"/>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2.75" customHeight="1">
      <c r="A448" s="168"/>
      <c r="B448" s="168"/>
      <c r="C448" s="168"/>
      <c r="D448" s="168"/>
      <c r="E448" s="387"/>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2.75" customHeight="1">
      <c r="A449" s="168"/>
      <c r="B449" s="168"/>
      <c r="C449" s="168"/>
      <c r="D449" s="168"/>
      <c r="E449" s="387"/>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2.75" customHeight="1">
      <c r="A450" s="168"/>
      <c r="B450" s="168"/>
      <c r="C450" s="168"/>
      <c r="D450" s="168"/>
      <c r="E450" s="387"/>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2.75" customHeight="1">
      <c r="A451" s="168"/>
      <c r="B451" s="168"/>
      <c r="C451" s="168"/>
      <c r="D451" s="168"/>
      <c r="E451" s="387"/>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2.75" customHeight="1">
      <c r="A452" s="168"/>
      <c r="B452" s="168"/>
      <c r="C452" s="168"/>
      <c r="D452" s="168"/>
      <c r="E452" s="387"/>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2.75" customHeight="1">
      <c r="A453" s="168"/>
      <c r="B453" s="168"/>
      <c r="C453" s="168"/>
      <c r="D453" s="168"/>
      <c r="E453" s="387"/>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2.75" customHeight="1">
      <c r="A454" s="168"/>
      <c r="B454" s="168"/>
      <c r="C454" s="168"/>
      <c r="D454" s="168"/>
      <c r="E454" s="387"/>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2.75" customHeight="1">
      <c r="A455" s="168"/>
      <c r="B455" s="168"/>
      <c r="C455" s="168"/>
      <c r="D455" s="168"/>
      <c r="E455" s="387"/>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2.75" customHeight="1">
      <c r="A456" s="168"/>
      <c r="B456" s="168"/>
      <c r="C456" s="168"/>
      <c r="D456" s="168"/>
      <c r="E456" s="387"/>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2.75" customHeight="1">
      <c r="A457" s="168"/>
      <c r="B457" s="168"/>
      <c r="C457" s="168"/>
      <c r="D457" s="168"/>
      <c r="E457" s="387"/>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2.75" customHeight="1">
      <c r="A458" s="168"/>
      <c r="B458" s="168"/>
      <c r="C458" s="168"/>
      <c r="D458" s="168"/>
      <c r="E458" s="387"/>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2.75" customHeight="1">
      <c r="A459" s="168"/>
      <c r="B459" s="168"/>
      <c r="C459" s="168"/>
      <c r="D459" s="168"/>
      <c r="E459" s="387"/>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2.75" customHeight="1">
      <c r="A460" s="168"/>
      <c r="B460" s="168"/>
      <c r="C460" s="168"/>
      <c r="D460" s="168"/>
      <c r="E460" s="387"/>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2.75" customHeight="1">
      <c r="A461" s="168"/>
      <c r="B461" s="168"/>
      <c r="C461" s="168"/>
      <c r="D461" s="168"/>
      <c r="E461" s="387"/>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2.75" customHeight="1">
      <c r="A462" s="168"/>
      <c r="B462" s="168"/>
      <c r="C462" s="168"/>
      <c r="D462" s="168"/>
      <c r="E462" s="387"/>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2.75" customHeight="1">
      <c r="A463" s="168"/>
      <c r="B463" s="168"/>
      <c r="C463" s="168"/>
      <c r="D463" s="168"/>
      <c r="E463" s="387"/>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2.75" customHeight="1">
      <c r="A464" s="168"/>
      <c r="B464" s="168"/>
      <c r="C464" s="168"/>
      <c r="D464" s="168"/>
      <c r="E464" s="387"/>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2.75" customHeight="1">
      <c r="A465" s="168"/>
      <c r="B465" s="168"/>
      <c r="C465" s="168"/>
      <c r="D465" s="168"/>
      <c r="E465" s="387"/>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2.75" customHeight="1">
      <c r="A466" s="168"/>
      <c r="B466" s="168"/>
      <c r="C466" s="168"/>
      <c r="D466" s="168"/>
      <c r="E466" s="387"/>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2.75" customHeight="1">
      <c r="A467" s="168"/>
      <c r="B467" s="168"/>
      <c r="C467" s="168"/>
      <c r="D467" s="168"/>
      <c r="E467" s="387"/>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2.75" customHeight="1">
      <c r="A468" s="168"/>
      <c r="B468" s="168"/>
      <c r="C468" s="168"/>
      <c r="D468" s="168"/>
      <c r="E468" s="387"/>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2.75" customHeight="1">
      <c r="A469" s="168"/>
      <c r="B469" s="168"/>
      <c r="C469" s="168"/>
      <c r="D469" s="168"/>
      <c r="E469" s="387"/>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2.75" customHeight="1">
      <c r="A470" s="168"/>
      <c r="B470" s="168"/>
      <c r="C470" s="168"/>
      <c r="D470" s="168"/>
      <c r="E470" s="387"/>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2.75" customHeight="1">
      <c r="A471" s="168"/>
      <c r="B471" s="168"/>
      <c r="C471" s="168"/>
      <c r="D471" s="168"/>
      <c r="E471" s="387"/>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2.75" customHeight="1">
      <c r="A472" s="168"/>
      <c r="B472" s="168"/>
      <c r="C472" s="168"/>
      <c r="D472" s="168"/>
      <c r="E472" s="387"/>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2.75" customHeight="1">
      <c r="A473" s="168"/>
      <c r="B473" s="168"/>
      <c r="C473" s="168"/>
      <c r="D473" s="168"/>
      <c r="E473" s="387"/>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2.75" customHeight="1">
      <c r="A474" s="168"/>
      <c r="B474" s="168"/>
      <c r="C474" s="168"/>
      <c r="D474" s="168"/>
      <c r="E474" s="387"/>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2.75" customHeight="1">
      <c r="A475" s="168"/>
      <c r="B475" s="168"/>
      <c r="C475" s="168"/>
      <c r="D475" s="168"/>
      <c r="E475" s="387"/>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2.75" customHeight="1">
      <c r="A476" s="168"/>
      <c r="B476" s="168"/>
      <c r="C476" s="168"/>
      <c r="D476" s="168"/>
      <c r="E476" s="387"/>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2.75" customHeight="1">
      <c r="A477" s="168"/>
      <c r="B477" s="168"/>
      <c r="C477" s="168"/>
      <c r="D477" s="168"/>
      <c r="E477" s="387"/>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2.75" customHeight="1">
      <c r="A478" s="168"/>
      <c r="B478" s="168"/>
      <c r="C478" s="168"/>
      <c r="D478" s="168"/>
      <c r="E478" s="387"/>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2.75" customHeight="1">
      <c r="A479" s="168"/>
      <c r="B479" s="168"/>
      <c r="C479" s="168"/>
      <c r="D479" s="168"/>
      <c r="E479" s="387"/>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2.75" customHeight="1">
      <c r="A480" s="168"/>
      <c r="B480" s="168"/>
      <c r="C480" s="168"/>
      <c r="D480" s="168"/>
      <c r="E480" s="387"/>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2.75" customHeight="1">
      <c r="A481" s="168"/>
      <c r="B481" s="168"/>
      <c r="C481" s="168"/>
      <c r="D481" s="168"/>
      <c r="E481" s="387"/>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2.75" customHeight="1">
      <c r="A482" s="168"/>
      <c r="B482" s="168"/>
      <c r="C482" s="168"/>
      <c r="D482" s="168"/>
      <c r="E482" s="387"/>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2.75" customHeight="1">
      <c r="A483" s="168"/>
      <c r="B483" s="168"/>
      <c r="C483" s="168"/>
      <c r="D483" s="168"/>
      <c r="E483" s="387"/>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2.75" customHeight="1">
      <c r="A484" s="168"/>
      <c r="B484" s="168"/>
      <c r="C484" s="168"/>
      <c r="D484" s="168"/>
      <c r="E484" s="387"/>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2.75" customHeight="1">
      <c r="A485" s="168"/>
      <c r="B485" s="168"/>
      <c r="C485" s="168"/>
      <c r="D485" s="168"/>
      <c r="E485" s="387"/>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2.75" customHeight="1">
      <c r="A486" s="168"/>
      <c r="B486" s="168"/>
      <c r="C486" s="168"/>
      <c r="D486" s="168"/>
      <c r="E486" s="387"/>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2.75" customHeight="1">
      <c r="A487" s="168"/>
      <c r="B487" s="168"/>
      <c r="C487" s="168"/>
      <c r="D487" s="168"/>
      <c r="E487" s="387"/>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2.75" customHeight="1">
      <c r="A488" s="168"/>
      <c r="B488" s="168"/>
      <c r="C488" s="168"/>
      <c r="D488" s="168"/>
      <c r="E488" s="387"/>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2.75" customHeight="1">
      <c r="A489" s="168"/>
      <c r="B489" s="168"/>
      <c r="C489" s="168"/>
      <c r="D489" s="168"/>
      <c r="E489" s="387"/>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2.75" customHeight="1">
      <c r="A490" s="168"/>
      <c r="B490" s="168"/>
      <c r="C490" s="168"/>
      <c r="D490" s="168"/>
      <c r="E490" s="387"/>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2.75" customHeight="1">
      <c r="A491" s="168"/>
      <c r="B491" s="168"/>
      <c r="C491" s="168"/>
      <c r="D491" s="168"/>
      <c r="E491" s="387"/>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2.75" customHeight="1">
      <c r="A492" s="168"/>
      <c r="B492" s="168"/>
      <c r="C492" s="168"/>
      <c r="D492" s="168"/>
      <c r="E492" s="387"/>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2.75" customHeight="1">
      <c r="A493" s="168"/>
      <c r="B493" s="168"/>
      <c r="C493" s="168"/>
      <c r="D493" s="168"/>
      <c r="E493" s="387"/>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2.75" customHeight="1">
      <c r="A494" s="168"/>
      <c r="B494" s="168"/>
      <c r="C494" s="168"/>
      <c r="D494" s="168"/>
      <c r="E494" s="387"/>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2.75" customHeight="1">
      <c r="A495" s="168"/>
      <c r="B495" s="168"/>
      <c r="C495" s="168"/>
      <c r="D495" s="168"/>
      <c r="E495" s="387"/>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2.75" customHeight="1">
      <c r="A496" s="168"/>
      <c r="B496" s="168"/>
      <c r="C496" s="168"/>
      <c r="D496" s="168"/>
      <c r="E496" s="387"/>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2.75" customHeight="1">
      <c r="A497" s="168"/>
      <c r="B497" s="168"/>
      <c r="C497" s="168"/>
      <c r="D497" s="168"/>
      <c r="E497" s="387"/>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2.75" customHeight="1">
      <c r="A498" s="168"/>
      <c r="B498" s="168"/>
      <c r="C498" s="168"/>
      <c r="D498" s="168"/>
      <c r="E498" s="387"/>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2.75" customHeight="1">
      <c r="A499" s="168"/>
      <c r="B499" s="168"/>
      <c r="C499" s="168"/>
      <c r="D499" s="168"/>
      <c r="E499" s="387"/>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2.75" customHeight="1">
      <c r="A500" s="168"/>
      <c r="B500" s="168"/>
      <c r="C500" s="168"/>
      <c r="D500" s="168"/>
      <c r="E500" s="387"/>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2.75" customHeight="1">
      <c r="A501" s="168"/>
      <c r="B501" s="168"/>
      <c r="C501" s="168"/>
      <c r="D501" s="168"/>
      <c r="E501" s="387"/>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2.75" customHeight="1">
      <c r="A502" s="168"/>
      <c r="B502" s="168"/>
      <c r="C502" s="168"/>
      <c r="D502" s="168"/>
      <c r="E502" s="387"/>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2.75" customHeight="1">
      <c r="A503" s="168"/>
      <c r="B503" s="168"/>
      <c r="C503" s="168"/>
      <c r="D503" s="168"/>
      <c r="E503" s="387"/>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2.75" customHeight="1">
      <c r="A504" s="168"/>
      <c r="B504" s="168"/>
      <c r="C504" s="168"/>
      <c r="D504" s="168"/>
      <c r="E504" s="387"/>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2.75" customHeight="1">
      <c r="A505" s="168"/>
      <c r="B505" s="168"/>
      <c r="C505" s="168"/>
      <c r="D505" s="168"/>
      <c r="E505" s="387"/>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2.75" customHeight="1">
      <c r="A506" s="168"/>
      <c r="B506" s="168"/>
      <c r="C506" s="168"/>
      <c r="D506" s="168"/>
      <c r="E506" s="387"/>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2.75" customHeight="1">
      <c r="A507" s="168"/>
      <c r="B507" s="168"/>
      <c r="C507" s="168"/>
      <c r="D507" s="168"/>
      <c r="E507" s="387"/>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2.75" customHeight="1">
      <c r="A508" s="168"/>
      <c r="B508" s="168"/>
      <c r="C508" s="168"/>
      <c r="D508" s="168"/>
      <c r="E508" s="387"/>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2.75" customHeight="1">
      <c r="A509" s="168"/>
      <c r="B509" s="168"/>
      <c r="C509" s="168"/>
      <c r="D509" s="168"/>
      <c r="E509" s="387"/>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2.75" customHeight="1">
      <c r="A510" s="168"/>
      <c r="B510" s="168"/>
      <c r="C510" s="168"/>
      <c r="D510" s="168"/>
      <c r="E510" s="387"/>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2.75" customHeight="1">
      <c r="A511" s="168"/>
      <c r="B511" s="168"/>
      <c r="C511" s="168"/>
      <c r="D511" s="168"/>
      <c r="E511" s="387"/>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2.75" customHeight="1">
      <c r="A512" s="168"/>
      <c r="B512" s="168"/>
      <c r="C512" s="168"/>
      <c r="D512" s="168"/>
      <c r="E512" s="387"/>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2.75" customHeight="1">
      <c r="A513" s="168"/>
      <c r="B513" s="168"/>
      <c r="C513" s="168"/>
      <c r="D513" s="168"/>
      <c r="E513" s="387"/>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2.75" customHeight="1">
      <c r="A514" s="168"/>
      <c r="B514" s="168"/>
      <c r="C514" s="168"/>
      <c r="D514" s="168"/>
      <c r="E514" s="387"/>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2.75" customHeight="1">
      <c r="A515" s="168"/>
      <c r="B515" s="168"/>
      <c r="C515" s="168"/>
      <c r="D515" s="168"/>
      <c r="E515" s="387"/>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2.75" customHeight="1">
      <c r="A516" s="168"/>
      <c r="B516" s="168"/>
      <c r="C516" s="168"/>
      <c r="D516" s="168"/>
      <c r="E516" s="387"/>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2.75" customHeight="1">
      <c r="A517" s="168"/>
      <c r="B517" s="168"/>
      <c r="C517" s="168"/>
      <c r="D517" s="168"/>
      <c r="E517" s="387"/>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2.75" customHeight="1">
      <c r="A518" s="168"/>
      <c r="B518" s="168"/>
      <c r="C518" s="168"/>
      <c r="D518" s="168"/>
      <c r="E518" s="387"/>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2.75" customHeight="1">
      <c r="A519" s="168"/>
      <c r="B519" s="168"/>
      <c r="C519" s="168"/>
      <c r="D519" s="168"/>
      <c r="E519" s="387"/>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2.75" customHeight="1">
      <c r="A520" s="168"/>
      <c r="B520" s="168"/>
      <c r="C520" s="168"/>
      <c r="D520" s="168"/>
      <c r="E520" s="387"/>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2.75" customHeight="1">
      <c r="A521" s="168"/>
      <c r="B521" s="168"/>
      <c r="C521" s="168"/>
      <c r="D521" s="168"/>
      <c r="E521" s="387"/>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2.75" customHeight="1">
      <c r="A522" s="168"/>
      <c r="B522" s="168"/>
      <c r="C522" s="168"/>
      <c r="D522" s="168"/>
      <c r="E522" s="387"/>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2.75" customHeight="1">
      <c r="A523" s="168"/>
      <c r="B523" s="168"/>
      <c r="C523" s="168"/>
      <c r="D523" s="168"/>
      <c r="E523" s="387"/>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2.75" customHeight="1">
      <c r="A524" s="168"/>
      <c r="B524" s="168"/>
      <c r="C524" s="168"/>
      <c r="D524" s="168"/>
      <c r="E524" s="387"/>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2.75" customHeight="1">
      <c r="A525" s="168"/>
      <c r="B525" s="168"/>
      <c r="C525" s="168"/>
      <c r="D525" s="168"/>
      <c r="E525" s="387"/>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2.75" customHeight="1">
      <c r="A526" s="168"/>
      <c r="B526" s="168"/>
      <c r="C526" s="168"/>
      <c r="D526" s="168"/>
      <c r="E526" s="387"/>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2.75" customHeight="1">
      <c r="A527" s="168"/>
      <c r="B527" s="168"/>
      <c r="C527" s="168"/>
      <c r="D527" s="168"/>
      <c r="E527" s="387"/>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2.75" customHeight="1">
      <c r="A528" s="168"/>
      <c r="B528" s="168"/>
      <c r="C528" s="168"/>
      <c r="D528" s="168"/>
      <c r="E528" s="387"/>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2.75" customHeight="1">
      <c r="A529" s="168"/>
      <c r="B529" s="168"/>
      <c r="C529" s="168"/>
      <c r="D529" s="168"/>
      <c r="E529" s="387"/>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2.75" customHeight="1">
      <c r="A530" s="168"/>
      <c r="B530" s="168"/>
      <c r="C530" s="168"/>
      <c r="D530" s="168"/>
      <c r="E530" s="387"/>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2.75" customHeight="1">
      <c r="A531" s="168"/>
      <c r="B531" s="168"/>
      <c r="C531" s="168"/>
      <c r="D531" s="168"/>
      <c r="E531" s="387"/>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2.75" customHeight="1">
      <c r="A532" s="168"/>
      <c r="B532" s="168"/>
      <c r="C532" s="168"/>
      <c r="D532" s="168"/>
      <c r="E532" s="387"/>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2.75" customHeight="1">
      <c r="A533" s="168"/>
      <c r="B533" s="168"/>
      <c r="C533" s="168"/>
      <c r="D533" s="168"/>
      <c r="E533" s="387"/>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2.75" customHeight="1">
      <c r="A534" s="168"/>
      <c r="B534" s="168"/>
      <c r="C534" s="168"/>
      <c r="D534" s="168"/>
      <c r="E534" s="387"/>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2.75" customHeight="1">
      <c r="A535" s="168"/>
      <c r="B535" s="168"/>
      <c r="C535" s="168"/>
      <c r="D535" s="168"/>
      <c r="E535" s="387"/>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2.75" customHeight="1">
      <c r="A536" s="168"/>
      <c r="B536" s="168"/>
      <c r="C536" s="168"/>
      <c r="D536" s="168"/>
      <c r="E536" s="387"/>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2.75" customHeight="1">
      <c r="A537" s="168"/>
      <c r="B537" s="168"/>
      <c r="C537" s="168"/>
      <c r="D537" s="168"/>
      <c r="E537" s="387"/>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2.75" customHeight="1">
      <c r="A538" s="168"/>
      <c r="B538" s="168"/>
      <c r="C538" s="168"/>
      <c r="D538" s="168"/>
      <c r="E538" s="387"/>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2.75" customHeight="1">
      <c r="A539" s="168"/>
      <c r="B539" s="168"/>
      <c r="C539" s="168"/>
      <c r="D539" s="168"/>
      <c r="E539" s="387"/>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2.75" customHeight="1">
      <c r="A540" s="168"/>
      <c r="B540" s="168"/>
      <c r="C540" s="168"/>
      <c r="D540" s="168"/>
      <c r="E540" s="387"/>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2.75" customHeight="1">
      <c r="A541" s="168"/>
      <c r="B541" s="168"/>
      <c r="C541" s="168"/>
      <c r="D541" s="168"/>
      <c r="E541" s="387"/>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2.75" customHeight="1">
      <c r="A542" s="168"/>
      <c r="B542" s="168"/>
      <c r="C542" s="168"/>
      <c r="D542" s="168"/>
      <c r="E542" s="387"/>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2.75" customHeight="1">
      <c r="A543" s="168"/>
      <c r="B543" s="168"/>
      <c r="C543" s="168"/>
      <c r="D543" s="168"/>
      <c r="E543" s="387"/>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2.75" customHeight="1">
      <c r="A544" s="168"/>
      <c r="B544" s="168"/>
      <c r="C544" s="168"/>
      <c r="D544" s="168"/>
      <c r="E544" s="387"/>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2.75" customHeight="1">
      <c r="A545" s="168"/>
      <c r="B545" s="168"/>
      <c r="C545" s="168"/>
      <c r="D545" s="168"/>
      <c r="E545" s="387"/>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2.75" customHeight="1">
      <c r="A546" s="168"/>
      <c r="B546" s="168"/>
      <c r="C546" s="168"/>
      <c r="D546" s="168"/>
      <c r="E546" s="387"/>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2.75" customHeight="1">
      <c r="A547" s="168"/>
      <c r="B547" s="168"/>
      <c r="C547" s="168"/>
      <c r="D547" s="168"/>
      <c r="E547" s="387"/>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2.75" customHeight="1">
      <c r="A548" s="168"/>
      <c r="B548" s="168"/>
      <c r="C548" s="168"/>
      <c r="D548" s="168"/>
      <c r="E548" s="387"/>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2.75" customHeight="1">
      <c r="A549" s="168"/>
      <c r="B549" s="168"/>
      <c r="C549" s="168"/>
      <c r="D549" s="168"/>
      <c r="E549" s="387"/>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2.75" customHeight="1">
      <c r="A550" s="168"/>
      <c r="B550" s="168"/>
      <c r="C550" s="168"/>
      <c r="D550" s="168"/>
      <c r="E550" s="387"/>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2.75" customHeight="1">
      <c r="A551" s="168"/>
      <c r="B551" s="168"/>
      <c r="C551" s="168"/>
      <c r="D551" s="168"/>
      <c r="E551" s="387"/>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2.75" customHeight="1">
      <c r="A552" s="168"/>
      <c r="B552" s="168"/>
      <c r="C552" s="168"/>
      <c r="D552" s="168"/>
      <c r="E552" s="387"/>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2.75" customHeight="1">
      <c r="A553" s="168"/>
      <c r="B553" s="168"/>
      <c r="C553" s="168"/>
      <c r="D553" s="168"/>
      <c r="E553" s="387"/>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2.75" customHeight="1">
      <c r="A554" s="168"/>
      <c r="B554" s="168"/>
      <c r="C554" s="168"/>
      <c r="D554" s="168"/>
      <c r="E554" s="387"/>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2.75" customHeight="1">
      <c r="A555" s="168"/>
      <c r="B555" s="168"/>
      <c r="C555" s="168"/>
      <c r="D555" s="168"/>
      <c r="E555" s="387"/>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2.75" customHeight="1">
      <c r="A556" s="168"/>
      <c r="B556" s="168"/>
      <c r="C556" s="168"/>
      <c r="D556" s="168"/>
      <c r="E556" s="387"/>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2.75" customHeight="1">
      <c r="A557" s="168"/>
      <c r="B557" s="168"/>
      <c r="C557" s="168"/>
      <c r="D557" s="168"/>
      <c r="E557" s="387"/>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2.75" customHeight="1">
      <c r="A558" s="168"/>
      <c r="B558" s="168"/>
      <c r="C558" s="168"/>
      <c r="D558" s="168"/>
      <c r="E558" s="387"/>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2.75" customHeight="1">
      <c r="A559" s="168"/>
      <c r="B559" s="168"/>
      <c r="C559" s="168"/>
      <c r="D559" s="168"/>
      <c r="E559" s="387"/>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2.75" customHeight="1">
      <c r="A560" s="168"/>
      <c r="B560" s="168"/>
      <c r="C560" s="168"/>
      <c r="D560" s="168"/>
      <c r="E560" s="387"/>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2.75" customHeight="1">
      <c r="A561" s="168"/>
      <c r="B561" s="168"/>
      <c r="C561" s="168"/>
      <c r="D561" s="168"/>
      <c r="E561" s="387"/>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2.75" customHeight="1">
      <c r="A562" s="168"/>
      <c r="B562" s="168"/>
      <c r="C562" s="168"/>
      <c r="D562" s="168"/>
      <c r="E562" s="387"/>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2.75" customHeight="1">
      <c r="A563" s="168"/>
      <c r="B563" s="168"/>
      <c r="C563" s="168"/>
      <c r="D563" s="168"/>
      <c r="E563" s="387"/>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2.75" customHeight="1">
      <c r="A564" s="168"/>
      <c r="B564" s="168"/>
      <c r="C564" s="168"/>
      <c r="D564" s="168"/>
      <c r="E564" s="387"/>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2.75" customHeight="1">
      <c r="A565" s="168"/>
      <c r="B565" s="168"/>
      <c r="C565" s="168"/>
      <c r="D565" s="168"/>
      <c r="E565" s="387"/>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2.75" customHeight="1">
      <c r="A566" s="168"/>
      <c r="B566" s="168"/>
      <c r="C566" s="168"/>
      <c r="D566" s="168"/>
      <c r="E566" s="387"/>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2.75" customHeight="1">
      <c r="A567" s="168"/>
      <c r="B567" s="168"/>
      <c r="C567" s="168"/>
      <c r="D567" s="168"/>
      <c r="E567" s="387"/>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2.75" customHeight="1">
      <c r="A568" s="168"/>
      <c r="B568" s="168"/>
      <c r="C568" s="168"/>
      <c r="D568" s="168"/>
      <c r="E568" s="387"/>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2.75" customHeight="1">
      <c r="A569" s="168"/>
      <c r="B569" s="168"/>
      <c r="C569" s="168"/>
      <c r="D569" s="168"/>
      <c r="E569" s="387"/>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2.75" customHeight="1">
      <c r="A570" s="168"/>
      <c r="B570" s="168"/>
      <c r="C570" s="168"/>
      <c r="D570" s="168"/>
      <c r="E570" s="387"/>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2.75" customHeight="1">
      <c r="A571" s="168"/>
      <c r="B571" s="168"/>
      <c r="C571" s="168"/>
      <c r="D571" s="168"/>
      <c r="E571" s="387"/>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2.75" customHeight="1">
      <c r="A572" s="168"/>
      <c r="B572" s="168"/>
      <c r="C572" s="168"/>
      <c r="D572" s="168"/>
      <c r="E572" s="387"/>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2.75" customHeight="1">
      <c r="A573" s="168"/>
      <c r="B573" s="168"/>
      <c r="C573" s="168"/>
      <c r="D573" s="168"/>
      <c r="E573" s="387"/>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2.75" customHeight="1">
      <c r="A574" s="168"/>
      <c r="B574" s="168"/>
      <c r="C574" s="168"/>
      <c r="D574" s="168"/>
      <c r="E574" s="387"/>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2.75" customHeight="1">
      <c r="A575" s="168"/>
      <c r="B575" s="168"/>
      <c r="C575" s="168"/>
      <c r="D575" s="168"/>
      <c r="E575" s="387"/>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2.75" customHeight="1">
      <c r="A576" s="168"/>
      <c r="B576" s="168"/>
      <c r="C576" s="168"/>
      <c r="D576" s="168"/>
      <c r="E576" s="387"/>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2.75" customHeight="1">
      <c r="A577" s="168"/>
      <c r="B577" s="168"/>
      <c r="C577" s="168"/>
      <c r="D577" s="168"/>
      <c r="E577" s="387"/>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2.75" customHeight="1">
      <c r="A578" s="168"/>
      <c r="B578" s="168"/>
      <c r="C578" s="168"/>
      <c r="D578" s="168"/>
      <c r="E578" s="387"/>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2.75" customHeight="1">
      <c r="A579" s="168"/>
      <c r="B579" s="168"/>
      <c r="C579" s="168"/>
      <c r="D579" s="168"/>
      <c r="E579" s="387"/>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2.75" customHeight="1">
      <c r="A580" s="168"/>
      <c r="B580" s="168"/>
      <c r="C580" s="168"/>
      <c r="D580" s="168"/>
      <c r="E580" s="387"/>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2.75" customHeight="1">
      <c r="A581" s="168"/>
      <c r="B581" s="168"/>
      <c r="C581" s="168"/>
      <c r="D581" s="168"/>
      <c r="E581" s="387"/>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2.75" customHeight="1">
      <c r="A582" s="168"/>
      <c r="B582" s="168"/>
      <c r="C582" s="168"/>
      <c r="D582" s="168"/>
      <c r="E582" s="387"/>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2.75" customHeight="1">
      <c r="A583" s="168"/>
      <c r="B583" s="168"/>
      <c r="C583" s="168"/>
      <c r="D583" s="168"/>
      <c r="E583" s="387"/>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2.75" customHeight="1">
      <c r="A584" s="168"/>
      <c r="B584" s="168"/>
      <c r="C584" s="168"/>
      <c r="D584" s="168"/>
      <c r="E584" s="387"/>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2.75" customHeight="1">
      <c r="A585" s="168"/>
      <c r="B585" s="168"/>
      <c r="C585" s="168"/>
      <c r="D585" s="168"/>
      <c r="E585" s="387"/>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2.75" customHeight="1">
      <c r="A586" s="168"/>
      <c r="B586" s="168"/>
      <c r="C586" s="168"/>
      <c r="D586" s="168"/>
      <c r="E586" s="387"/>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2.75" customHeight="1">
      <c r="A587" s="168"/>
      <c r="B587" s="168"/>
      <c r="C587" s="168"/>
      <c r="D587" s="168"/>
      <c r="E587" s="387"/>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2.75" customHeight="1">
      <c r="A588" s="168"/>
      <c r="B588" s="168"/>
      <c r="C588" s="168"/>
      <c r="D588" s="168"/>
      <c r="E588" s="387"/>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2.75" customHeight="1">
      <c r="A589" s="168"/>
      <c r="B589" s="168"/>
      <c r="C589" s="168"/>
      <c r="D589" s="168"/>
      <c r="E589" s="387"/>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2.75" customHeight="1">
      <c r="A590" s="168"/>
      <c r="B590" s="168"/>
      <c r="C590" s="168"/>
      <c r="D590" s="168"/>
      <c r="E590" s="387"/>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2.75" customHeight="1">
      <c r="A591" s="168"/>
      <c r="B591" s="168"/>
      <c r="C591" s="168"/>
      <c r="D591" s="168"/>
      <c r="E591" s="387"/>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2.75" customHeight="1">
      <c r="A592" s="168"/>
      <c r="B592" s="168"/>
      <c r="C592" s="168"/>
      <c r="D592" s="168"/>
      <c r="E592" s="387"/>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2.75" customHeight="1">
      <c r="A593" s="168"/>
      <c r="B593" s="168"/>
      <c r="C593" s="168"/>
      <c r="D593" s="168"/>
      <c r="E593" s="387"/>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2.75" customHeight="1">
      <c r="A594" s="168"/>
      <c r="B594" s="168"/>
      <c r="C594" s="168"/>
      <c r="D594" s="168"/>
      <c r="E594" s="387"/>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2.75" customHeight="1">
      <c r="A595" s="168"/>
      <c r="B595" s="168"/>
      <c r="C595" s="168"/>
      <c r="D595" s="168"/>
      <c r="E595" s="387"/>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2.75" customHeight="1">
      <c r="A596" s="168"/>
      <c r="B596" s="168"/>
      <c r="C596" s="168"/>
      <c r="D596" s="168"/>
      <c r="E596" s="387"/>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2.75" customHeight="1">
      <c r="A597" s="168"/>
      <c r="B597" s="168"/>
      <c r="C597" s="168"/>
      <c r="D597" s="168"/>
      <c r="E597" s="387"/>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2.75" customHeight="1">
      <c r="A598" s="168"/>
      <c r="B598" s="168"/>
      <c r="C598" s="168"/>
      <c r="D598" s="168"/>
      <c r="E598" s="387"/>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2.75" customHeight="1">
      <c r="A599" s="168"/>
      <c r="B599" s="168"/>
      <c r="C599" s="168"/>
      <c r="D599" s="168"/>
      <c r="E599" s="387"/>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2.75" customHeight="1">
      <c r="A600" s="168"/>
      <c r="B600" s="168"/>
      <c r="C600" s="168"/>
      <c r="D600" s="168"/>
      <c r="E600" s="387"/>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2.75" customHeight="1">
      <c r="A601" s="168"/>
      <c r="B601" s="168"/>
      <c r="C601" s="168"/>
      <c r="D601" s="168"/>
      <c r="E601" s="387"/>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2.75" customHeight="1">
      <c r="A602" s="168"/>
      <c r="B602" s="168"/>
      <c r="C602" s="168"/>
      <c r="D602" s="168"/>
      <c r="E602" s="387"/>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2.75" customHeight="1">
      <c r="A603" s="168"/>
      <c r="B603" s="168"/>
      <c r="C603" s="168"/>
      <c r="D603" s="168"/>
      <c r="E603" s="387"/>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2.75" customHeight="1">
      <c r="A604" s="168"/>
      <c r="B604" s="168"/>
      <c r="C604" s="168"/>
      <c r="D604" s="168"/>
      <c r="E604" s="387"/>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2.75" customHeight="1">
      <c r="A605" s="168"/>
      <c r="B605" s="168"/>
      <c r="C605" s="168"/>
      <c r="D605" s="168"/>
      <c r="E605" s="387"/>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2.75" customHeight="1">
      <c r="A606" s="168"/>
      <c r="B606" s="168"/>
      <c r="C606" s="168"/>
      <c r="D606" s="168"/>
      <c r="E606" s="387"/>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2.75" customHeight="1">
      <c r="A607" s="168"/>
      <c r="B607" s="168"/>
      <c r="C607" s="168"/>
      <c r="D607" s="168"/>
      <c r="E607" s="387"/>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2.75" customHeight="1">
      <c r="A608" s="168"/>
      <c r="B608" s="168"/>
      <c r="C608" s="168"/>
      <c r="D608" s="168"/>
      <c r="E608" s="387"/>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2.75" customHeight="1">
      <c r="A609" s="168"/>
      <c r="B609" s="168"/>
      <c r="C609" s="168"/>
      <c r="D609" s="168"/>
      <c r="E609" s="387"/>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2.75" customHeight="1">
      <c r="A610" s="168"/>
      <c r="B610" s="168"/>
      <c r="C610" s="168"/>
      <c r="D610" s="168"/>
      <c r="E610" s="387"/>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2.75" customHeight="1">
      <c r="A611" s="168"/>
      <c r="B611" s="168"/>
      <c r="C611" s="168"/>
      <c r="D611" s="168"/>
      <c r="E611" s="387"/>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2.75" customHeight="1">
      <c r="A612" s="168"/>
      <c r="B612" s="168"/>
      <c r="C612" s="168"/>
      <c r="D612" s="168"/>
      <c r="E612" s="387"/>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2.75" customHeight="1">
      <c r="A613" s="168"/>
      <c r="B613" s="168"/>
      <c r="C613" s="168"/>
      <c r="D613" s="168"/>
      <c r="E613" s="387"/>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2.75" customHeight="1">
      <c r="A614" s="168"/>
      <c r="B614" s="168"/>
      <c r="C614" s="168"/>
      <c r="D614" s="168"/>
      <c r="E614" s="387"/>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2.75" customHeight="1">
      <c r="A615" s="168"/>
      <c r="B615" s="168"/>
      <c r="C615" s="168"/>
      <c r="D615" s="168"/>
      <c r="E615" s="387"/>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2.75" customHeight="1">
      <c r="A616" s="168"/>
      <c r="B616" s="168"/>
      <c r="C616" s="168"/>
      <c r="D616" s="168"/>
      <c r="E616" s="387"/>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2.75" customHeight="1">
      <c r="A617" s="168"/>
      <c r="B617" s="168"/>
      <c r="C617" s="168"/>
      <c r="D617" s="168"/>
      <c r="E617" s="387"/>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2.75" customHeight="1">
      <c r="A618" s="168"/>
      <c r="B618" s="168"/>
      <c r="C618" s="168"/>
      <c r="D618" s="168"/>
      <c r="E618" s="387"/>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2.75" customHeight="1">
      <c r="A619" s="168"/>
      <c r="B619" s="168"/>
      <c r="C619" s="168"/>
      <c r="D619" s="168"/>
      <c r="E619" s="387"/>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2.75" customHeight="1">
      <c r="A620" s="168"/>
      <c r="B620" s="168"/>
      <c r="C620" s="168"/>
      <c r="D620" s="168"/>
      <c r="E620" s="387"/>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2.75" customHeight="1">
      <c r="A621" s="168"/>
      <c r="B621" s="168"/>
      <c r="C621" s="168"/>
      <c r="D621" s="168"/>
      <c r="E621" s="387"/>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2.75" customHeight="1">
      <c r="A622" s="168"/>
      <c r="B622" s="168"/>
      <c r="C622" s="168"/>
      <c r="D622" s="168"/>
      <c r="E622" s="387"/>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2.75" customHeight="1">
      <c r="A623" s="168"/>
      <c r="B623" s="168"/>
      <c r="C623" s="168"/>
      <c r="D623" s="168"/>
      <c r="E623" s="387"/>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2.75" customHeight="1">
      <c r="A624" s="168"/>
      <c r="B624" s="168"/>
      <c r="C624" s="168"/>
      <c r="D624" s="168"/>
      <c r="E624" s="387"/>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2.75" customHeight="1">
      <c r="A625" s="168"/>
      <c r="B625" s="168"/>
      <c r="C625" s="168"/>
      <c r="D625" s="168"/>
      <c r="E625" s="387"/>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2.75" customHeight="1">
      <c r="A626" s="168"/>
      <c r="B626" s="168"/>
      <c r="C626" s="168"/>
      <c r="D626" s="168"/>
      <c r="E626" s="387"/>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2.75" customHeight="1">
      <c r="A627" s="168"/>
      <c r="B627" s="168"/>
      <c r="C627" s="168"/>
      <c r="D627" s="168"/>
      <c r="E627" s="387"/>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2.75" customHeight="1">
      <c r="A628" s="168"/>
      <c r="B628" s="168"/>
      <c r="C628" s="168"/>
      <c r="D628" s="168"/>
      <c r="E628" s="387"/>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2.75" customHeight="1">
      <c r="A629" s="168"/>
      <c r="B629" s="168"/>
      <c r="C629" s="168"/>
      <c r="D629" s="168"/>
      <c r="E629" s="387"/>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2.75" customHeight="1">
      <c r="A630" s="168"/>
      <c r="B630" s="168"/>
      <c r="C630" s="168"/>
      <c r="D630" s="168"/>
      <c r="E630" s="387"/>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2.75" customHeight="1">
      <c r="A631" s="168"/>
      <c r="B631" s="168"/>
      <c r="C631" s="168"/>
      <c r="D631" s="168"/>
      <c r="E631" s="387"/>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2.75" customHeight="1">
      <c r="A632" s="168"/>
      <c r="B632" s="168"/>
      <c r="C632" s="168"/>
      <c r="D632" s="168"/>
      <c r="E632" s="387"/>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2.75" customHeight="1">
      <c r="A633" s="168"/>
      <c r="B633" s="168"/>
      <c r="C633" s="168"/>
      <c r="D633" s="168"/>
      <c r="E633" s="387"/>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2.75" customHeight="1">
      <c r="A634" s="168"/>
      <c r="B634" s="168"/>
      <c r="C634" s="168"/>
      <c r="D634" s="168"/>
      <c r="E634" s="387"/>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2.75" customHeight="1">
      <c r="A635" s="168"/>
      <c r="B635" s="168"/>
      <c r="C635" s="168"/>
      <c r="D635" s="168"/>
      <c r="E635" s="387"/>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2.75" customHeight="1">
      <c r="A636" s="168"/>
      <c r="B636" s="168"/>
      <c r="C636" s="168"/>
      <c r="D636" s="168"/>
      <c r="E636" s="387"/>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2.75" customHeight="1">
      <c r="A637" s="168"/>
      <c r="B637" s="168"/>
      <c r="C637" s="168"/>
      <c r="D637" s="168"/>
      <c r="E637" s="387"/>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2.75" customHeight="1">
      <c r="A638" s="168"/>
      <c r="B638" s="168"/>
      <c r="C638" s="168"/>
      <c r="D638" s="168"/>
      <c r="E638" s="387"/>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2.75" customHeight="1">
      <c r="A639" s="168"/>
      <c r="B639" s="168"/>
      <c r="C639" s="168"/>
      <c r="D639" s="168"/>
      <c r="E639" s="387"/>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2.75" customHeight="1">
      <c r="A640" s="168"/>
      <c r="B640" s="168"/>
      <c r="C640" s="168"/>
      <c r="D640" s="168"/>
      <c r="E640" s="387"/>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2.75" customHeight="1">
      <c r="A641" s="168"/>
      <c r="B641" s="168"/>
      <c r="C641" s="168"/>
      <c r="D641" s="168"/>
      <c r="E641" s="387"/>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2.75" customHeight="1">
      <c r="A642" s="168"/>
      <c r="B642" s="168"/>
      <c r="C642" s="168"/>
      <c r="D642" s="168"/>
      <c r="E642" s="387"/>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2.75" customHeight="1">
      <c r="A643" s="168"/>
      <c r="B643" s="168"/>
      <c r="C643" s="168"/>
      <c r="D643" s="168"/>
      <c r="E643" s="387"/>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2.75" customHeight="1">
      <c r="A644" s="168"/>
      <c r="B644" s="168"/>
      <c r="C644" s="168"/>
      <c r="D644" s="168"/>
      <c r="E644" s="387"/>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2.75" customHeight="1">
      <c r="A645" s="168"/>
      <c r="B645" s="168"/>
      <c r="C645" s="168"/>
      <c r="D645" s="168"/>
      <c r="E645" s="387"/>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2.75" customHeight="1">
      <c r="A646" s="168"/>
      <c r="B646" s="168"/>
      <c r="C646" s="168"/>
      <c r="D646" s="168"/>
      <c r="E646" s="387"/>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2.75" customHeight="1">
      <c r="A647" s="168"/>
      <c r="B647" s="168"/>
      <c r="C647" s="168"/>
      <c r="D647" s="168"/>
      <c r="E647" s="387"/>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2.75" customHeight="1">
      <c r="A648" s="168"/>
      <c r="B648" s="168"/>
      <c r="C648" s="168"/>
      <c r="D648" s="168"/>
      <c r="E648" s="387"/>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2.75" customHeight="1">
      <c r="A649" s="168"/>
      <c r="B649" s="168"/>
      <c r="C649" s="168"/>
      <c r="D649" s="168"/>
      <c r="E649" s="387"/>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2.75" customHeight="1">
      <c r="A650" s="168"/>
      <c r="B650" s="168"/>
      <c r="C650" s="168"/>
      <c r="D650" s="168"/>
      <c r="E650" s="387"/>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2.75" customHeight="1">
      <c r="A651" s="168"/>
      <c r="B651" s="168"/>
      <c r="C651" s="168"/>
      <c r="D651" s="168"/>
      <c r="E651" s="387"/>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2.75" customHeight="1">
      <c r="A652" s="168"/>
      <c r="B652" s="168"/>
      <c r="C652" s="168"/>
      <c r="D652" s="168"/>
      <c r="E652" s="387"/>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2.75" customHeight="1">
      <c r="A653" s="168"/>
      <c r="B653" s="168"/>
      <c r="C653" s="168"/>
      <c r="D653" s="168"/>
      <c r="E653" s="387"/>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2.75" customHeight="1">
      <c r="A654" s="168"/>
      <c r="B654" s="168"/>
      <c r="C654" s="168"/>
      <c r="D654" s="168"/>
      <c r="E654" s="387"/>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2.75" customHeight="1">
      <c r="A655" s="168"/>
      <c r="B655" s="168"/>
      <c r="C655" s="168"/>
      <c r="D655" s="168"/>
      <c r="E655" s="387"/>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2.75" customHeight="1">
      <c r="A656" s="168"/>
      <c r="B656" s="168"/>
      <c r="C656" s="168"/>
      <c r="D656" s="168"/>
      <c r="E656" s="387"/>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2.75" customHeight="1">
      <c r="A657" s="168"/>
      <c r="B657" s="168"/>
      <c r="C657" s="168"/>
      <c r="D657" s="168"/>
      <c r="E657" s="387"/>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2.75" customHeight="1">
      <c r="A658" s="168"/>
      <c r="B658" s="168"/>
      <c r="C658" s="168"/>
      <c r="D658" s="168"/>
      <c r="E658" s="387"/>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2.75" customHeight="1">
      <c r="A659" s="168"/>
      <c r="B659" s="168"/>
      <c r="C659" s="168"/>
      <c r="D659" s="168"/>
      <c r="E659" s="387"/>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2.75" customHeight="1">
      <c r="A660" s="168"/>
      <c r="B660" s="168"/>
      <c r="C660" s="168"/>
      <c r="D660" s="168"/>
      <c r="E660" s="387"/>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2.75" customHeight="1">
      <c r="A661" s="168"/>
      <c r="B661" s="168"/>
      <c r="C661" s="168"/>
      <c r="D661" s="168"/>
      <c r="E661" s="387"/>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2.75" customHeight="1">
      <c r="A662" s="168"/>
      <c r="B662" s="168"/>
      <c r="C662" s="168"/>
      <c r="D662" s="168"/>
      <c r="E662" s="387"/>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2.75" customHeight="1">
      <c r="A663" s="168"/>
      <c r="B663" s="168"/>
      <c r="C663" s="168"/>
      <c r="D663" s="168"/>
      <c r="E663" s="387"/>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2.75" customHeight="1">
      <c r="A664" s="168"/>
      <c r="B664" s="168"/>
      <c r="C664" s="168"/>
      <c r="D664" s="168"/>
      <c r="E664" s="387"/>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2.75" customHeight="1">
      <c r="A665" s="168"/>
      <c r="B665" s="168"/>
      <c r="C665" s="168"/>
      <c r="D665" s="168"/>
      <c r="E665" s="387"/>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2.75" customHeight="1">
      <c r="A666" s="168"/>
      <c r="B666" s="168"/>
      <c r="C666" s="168"/>
      <c r="D666" s="168"/>
      <c r="E666" s="387"/>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2.75" customHeight="1">
      <c r="A667" s="168"/>
      <c r="B667" s="168"/>
      <c r="C667" s="168"/>
      <c r="D667" s="168"/>
      <c r="E667" s="387"/>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2.75" customHeight="1">
      <c r="A668" s="168"/>
      <c r="B668" s="168"/>
      <c r="C668" s="168"/>
      <c r="D668" s="168"/>
      <c r="E668" s="387"/>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2.75" customHeight="1">
      <c r="A669" s="168"/>
      <c r="B669" s="168"/>
      <c r="C669" s="168"/>
      <c r="D669" s="168"/>
      <c r="E669" s="387"/>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2.75" customHeight="1">
      <c r="A670" s="168"/>
      <c r="B670" s="168"/>
      <c r="C670" s="168"/>
      <c r="D670" s="168"/>
      <c r="E670" s="387"/>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2.75" customHeight="1">
      <c r="A671" s="168"/>
      <c r="B671" s="168"/>
      <c r="C671" s="168"/>
      <c r="D671" s="168"/>
      <c r="E671" s="387"/>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2.75" customHeight="1">
      <c r="A672" s="168"/>
      <c r="B672" s="168"/>
      <c r="C672" s="168"/>
      <c r="D672" s="168"/>
      <c r="E672" s="387"/>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2.75" customHeight="1">
      <c r="A673" s="168"/>
      <c r="B673" s="168"/>
      <c r="C673" s="168"/>
      <c r="D673" s="168"/>
      <c r="E673" s="387"/>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2.75" customHeight="1">
      <c r="A674" s="168"/>
      <c r="B674" s="168"/>
      <c r="C674" s="168"/>
      <c r="D674" s="168"/>
      <c r="E674" s="387"/>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2.75" customHeight="1">
      <c r="A675" s="168"/>
      <c r="B675" s="168"/>
      <c r="C675" s="168"/>
      <c r="D675" s="168"/>
      <c r="E675" s="387"/>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2.75" customHeight="1">
      <c r="A676" s="168"/>
      <c r="B676" s="168"/>
      <c r="C676" s="168"/>
      <c r="D676" s="168"/>
      <c r="E676" s="387"/>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2.75" customHeight="1">
      <c r="A677" s="168"/>
      <c r="B677" s="168"/>
      <c r="C677" s="168"/>
      <c r="D677" s="168"/>
      <c r="E677" s="387"/>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2.75" customHeight="1">
      <c r="A678" s="168"/>
      <c r="B678" s="168"/>
      <c r="C678" s="168"/>
      <c r="D678" s="168"/>
      <c r="E678" s="387"/>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2.75" customHeight="1">
      <c r="A679" s="168"/>
      <c r="B679" s="168"/>
      <c r="C679" s="168"/>
      <c r="D679" s="168"/>
      <c r="E679" s="387"/>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2.75" customHeight="1">
      <c r="A680" s="168"/>
      <c r="B680" s="168"/>
      <c r="C680" s="168"/>
      <c r="D680" s="168"/>
      <c r="E680" s="387"/>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2.75" customHeight="1">
      <c r="A681" s="168"/>
      <c r="B681" s="168"/>
      <c r="C681" s="168"/>
      <c r="D681" s="168"/>
      <c r="E681" s="387"/>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2.75" customHeight="1">
      <c r="A682" s="168"/>
      <c r="B682" s="168"/>
      <c r="C682" s="168"/>
      <c r="D682" s="168"/>
      <c r="E682" s="387"/>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2.75" customHeight="1">
      <c r="A683" s="168"/>
      <c r="B683" s="168"/>
      <c r="C683" s="168"/>
      <c r="D683" s="168"/>
      <c r="E683" s="387"/>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2.75" customHeight="1">
      <c r="A684" s="168"/>
      <c r="B684" s="168"/>
      <c r="C684" s="168"/>
      <c r="D684" s="168"/>
      <c r="E684" s="387"/>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2.75" customHeight="1">
      <c r="A685" s="168"/>
      <c r="B685" s="168"/>
      <c r="C685" s="168"/>
      <c r="D685" s="168"/>
      <c r="E685" s="387"/>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2.75" customHeight="1">
      <c r="A686" s="168"/>
      <c r="B686" s="168"/>
      <c r="C686" s="168"/>
      <c r="D686" s="168"/>
      <c r="E686" s="387"/>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2.75" customHeight="1">
      <c r="A687" s="168"/>
      <c r="B687" s="168"/>
      <c r="C687" s="168"/>
      <c r="D687" s="168"/>
      <c r="E687" s="387"/>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2.75" customHeight="1">
      <c r="A688" s="168"/>
      <c r="B688" s="168"/>
      <c r="C688" s="168"/>
      <c r="D688" s="168"/>
      <c r="E688" s="387"/>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2.75" customHeight="1">
      <c r="A689" s="168"/>
      <c r="B689" s="168"/>
      <c r="C689" s="168"/>
      <c r="D689" s="168"/>
      <c r="E689" s="387"/>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2.75" customHeight="1">
      <c r="A690" s="168"/>
      <c r="B690" s="168"/>
      <c r="C690" s="168"/>
      <c r="D690" s="168"/>
      <c r="E690" s="387"/>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2.75" customHeight="1">
      <c r="A691" s="168"/>
      <c r="B691" s="168"/>
      <c r="C691" s="168"/>
      <c r="D691" s="168"/>
      <c r="E691" s="387"/>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2.75" customHeight="1">
      <c r="A692" s="168"/>
      <c r="B692" s="168"/>
      <c r="C692" s="168"/>
      <c r="D692" s="168"/>
      <c r="E692" s="387"/>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2.75" customHeight="1">
      <c r="A693" s="168"/>
      <c r="B693" s="168"/>
      <c r="C693" s="168"/>
      <c r="D693" s="168"/>
      <c r="E693" s="387"/>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2.75" customHeight="1">
      <c r="A694" s="168"/>
      <c r="B694" s="168"/>
      <c r="C694" s="168"/>
      <c r="D694" s="168"/>
      <c r="E694" s="387"/>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2.75" customHeight="1">
      <c r="A695" s="168"/>
      <c r="B695" s="168"/>
      <c r="C695" s="168"/>
      <c r="D695" s="168"/>
      <c r="E695" s="387"/>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2.75" customHeight="1">
      <c r="A696" s="168"/>
      <c r="B696" s="168"/>
      <c r="C696" s="168"/>
      <c r="D696" s="168"/>
      <c r="E696" s="387"/>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2.75" customHeight="1">
      <c r="A697" s="168"/>
      <c r="B697" s="168"/>
      <c r="C697" s="168"/>
      <c r="D697" s="168"/>
      <c r="E697" s="387"/>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2.75" customHeight="1">
      <c r="A698" s="168"/>
      <c r="B698" s="168"/>
      <c r="C698" s="168"/>
      <c r="D698" s="168"/>
      <c r="E698" s="387"/>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2.75" customHeight="1">
      <c r="A699" s="168"/>
      <c r="B699" s="168"/>
      <c r="C699" s="168"/>
      <c r="D699" s="168"/>
      <c r="E699" s="387"/>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2.75" customHeight="1">
      <c r="A700" s="168"/>
      <c r="B700" s="168"/>
      <c r="C700" s="168"/>
      <c r="D700" s="168"/>
      <c r="E700" s="387"/>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2.75" customHeight="1">
      <c r="A701" s="168"/>
      <c r="B701" s="168"/>
      <c r="C701" s="168"/>
      <c r="D701" s="168"/>
      <c r="E701" s="387"/>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2.75" customHeight="1">
      <c r="A702" s="168"/>
      <c r="B702" s="168"/>
      <c r="C702" s="168"/>
      <c r="D702" s="168"/>
      <c r="E702" s="387"/>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2.75" customHeight="1">
      <c r="A703" s="168"/>
      <c r="B703" s="168"/>
      <c r="C703" s="168"/>
      <c r="D703" s="168"/>
      <c r="E703" s="387"/>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2.75" customHeight="1">
      <c r="A704" s="168"/>
      <c r="B704" s="168"/>
      <c r="C704" s="168"/>
      <c r="D704" s="168"/>
      <c r="E704" s="387"/>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2.75" customHeight="1">
      <c r="A705" s="168"/>
      <c r="B705" s="168"/>
      <c r="C705" s="168"/>
      <c r="D705" s="168"/>
      <c r="E705" s="387"/>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2.75" customHeight="1">
      <c r="A706" s="168"/>
      <c r="B706" s="168"/>
      <c r="C706" s="168"/>
      <c r="D706" s="168"/>
      <c r="E706" s="387"/>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2.75" customHeight="1">
      <c r="A707" s="168"/>
      <c r="B707" s="168"/>
      <c r="C707" s="168"/>
      <c r="D707" s="168"/>
      <c r="E707" s="387"/>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2.75" customHeight="1">
      <c r="A708" s="168"/>
      <c r="B708" s="168"/>
      <c r="C708" s="168"/>
      <c r="D708" s="168"/>
      <c r="E708" s="387"/>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2.75" customHeight="1">
      <c r="A709" s="168"/>
      <c r="B709" s="168"/>
      <c r="C709" s="168"/>
      <c r="D709" s="168"/>
      <c r="E709" s="387"/>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2.75" customHeight="1">
      <c r="A710" s="168"/>
      <c r="B710" s="168"/>
      <c r="C710" s="168"/>
      <c r="D710" s="168"/>
      <c r="E710" s="387"/>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2.75" customHeight="1">
      <c r="A711" s="168"/>
      <c r="B711" s="168"/>
      <c r="C711" s="168"/>
      <c r="D711" s="168"/>
      <c r="E711" s="387"/>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2.75" customHeight="1">
      <c r="A712" s="168"/>
      <c r="B712" s="168"/>
      <c r="C712" s="168"/>
      <c r="D712" s="168"/>
      <c r="E712" s="387"/>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2.75" customHeight="1">
      <c r="A713" s="168"/>
      <c r="B713" s="168"/>
      <c r="C713" s="168"/>
      <c r="D713" s="168"/>
      <c r="E713" s="387"/>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2.75" customHeight="1">
      <c r="A714" s="168"/>
      <c r="B714" s="168"/>
      <c r="C714" s="168"/>
      <c r="D714" s="168"/>
      <c r="E714" s="387"/>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2.75" customHeight="1">
      <c r="A715" s="168"/>
      <c r="B715" s="168"/>
      <c r="C715" s="168"/>
      <c r="D715" s="168"/>
      <c r="E715" s="387"/>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2.75" customHeight="1">
      <c r="A716" s="168"/>
      <c r="B716" s="168"/>
      <c r="C716" s="168"/>
      <c r="D716" s="168"/>
      <c r="E716" s="387"/>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2.75" customHeight="1">
      <c r="A717" s="168"/>
      <c r="B717" s="168"/>
      <c r="C717" s="168"/>
      <c r="D717" s="168"/>
      <c r="E717" s="387"/>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2.75" customHeight="1">
      <c r="A718" s="168"/>
      <c r="B718" s="168"/>
      <c r="C718" s="168"/>
      <c r="D718" s="168"/>
      <c r="E718" s="387"/>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2.75" customHeight="1">
      <c r="A719" s="168"/>
      <c r="B719" s="168"/>
      <c r="C719" s="168"/>
      <c r="D719" s="168"/>
      <c r="E719" s="387"/>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2.75" customHeight="1">
      <c r="A720" s="168"/>
      <c r="B720" s="168"/>
      <c r="C720" s="168"/>
      <c r="D720" s="168"/>
      <c r="E720" s="387"/>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2.75" customHeight="1">
      <c r="A721" s="168"/>
      <c r="B721" s="168"/>
      <c r="C721" s="168"/>
      <c r="D721" s="168"/>
      <c r="E721" s="387"/>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2.75" customHeight="1">
      <c r="A722" s="168"/>
      <c r="B722" s="168"/>
      <c r="C722" s="168"/>
      <c r="D722" s="168"/>
      <c r="E722" s="387"/>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2.75" customHeight="1">
      <c r="A723" s="168"/>
      <c r="B723" s="168"/>
      <c r="C723" s="168"/>
      <c r="D723" s="168"/>
      <c r="E723" s="387"/>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2.75" customHeight="1">
      <c r="A724" s="168"/>
      <c r="B724" s="168"/>
      <c r="C724" s="168"/>
      <c r="D724" s="168"/>
      <c r="E724" s="387"/>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2.75" customHeight="1">
      <c r="A725" s="168"/>
      <c r="B725" s="168"/>
      <c r="C725" s="168"/>
      <c r="D725" s="168"/>
      <c r="E725" s="387"/>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2.75" customHeight="1">
      <c r="A726" s="168"/>
      <c r="B726" s="168"/>
      <c r="C726" s="168"/>
      <c r="D726" s="168"/>
      <c r="E726" s="387"/>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2.75" customHeight="1">
      <c r="A727" s="168"/>
      <c r="B727" s="168"/>
      <c r="C727" s="168"/>
      <c r="D727" s="168"/>
      <c r="E727" s="387"/>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2.75" customHeight="1">
      <c r="A728" s="168"/>
      <c r="B728" s="168"/>
      <c r="C728" s="168"/>
      <c r="D728" s="168"/>
      <c r="E728" s="387"/>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2.75" customHeight="1">
      <c r="A729" s="168"/>
      <c r="B729" s="168"/>
      <c r="C729" s="168"/>
      <c r="D729" s="168"/>
      <c r="E729" s="387"/>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2.75" customHeight="1">
      <c r="A730" s="168"/>
      <c r="B730" s="168"/>
      <c r="C730" s="168"/>
      <c r="D730" s="168"/>
      <c r="E730" s="387"/>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2.75" customHeight="1">
      <c r="A731" s="168"/>
      <c r="B731" s="168"/>
      <c r="C731" s="168"/>
      <c r="D731" s="168"/>
      <c r="E731" s="387"/>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2.75" customHeight="1">
      <c r="A732" s="168"/>
      <c r="B732" s="168"/>
      <c r="C732" s="168"/>
      <c r="D732" s="168"/>
      <c r="E732" s="387"/>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2.75" customHeight="1">
      <c r="A733" s="168"/>
      <c r="B733" s="168"/>
      <c r="C733" s="168"/>
      <c r="D733" s="168"/>
      <c r="E733" s="387"/>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2.75" customHeight="1">
      <c r="A734" s="168"/>
      <c r="B734" s="168"/>
      <c r="C734" s="168"/>
      <c r="D734" s="168"/>
      <c r="E734" s="387"/>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2.75" customHeight="1">
      <c r="A735" s="168"/>
      <c r="B735" s="168"/>
      <c r="C735" s="168"/>
      <c r="D735" s="168"/>
      <c r="E735" s="387"/>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2.75" customHeight="1">
      <c r="A736" s="168"/>
      <c r="B736" s="168"/>
      <c r="C736" s="168"/>
      <c r="D736" s="168"/>
      <c r="E736" s="387"/>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2.75" customHeight="1">
      <c r="A737" s="168"/>
      <c r="B737" s="168"/>
      <c r="C737" s="168"/>
      <c r="D737" s="168"/>
      <c r="E737" s="387"/>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2.75" customHeight="1">
      <c r="A738" s="168"/>
      <c r="B738" s="168"/>
      <c r="C738" s="168"/>
      <c r="D738" s="168"/>
      <c r="E738" s="387"/>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2.75" customHeight="1">
      <c r="A739" s="168"/>
      <c r="B739" s="168"/>
      <c r="C739" s="168"/>
      <c r="D739" s="168"/>
      <c r="E739" s="387"/>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2.75" customHeight="1">
      <c r="A740" s="168"/>
      <c r="B740" s="168"/>
      <c r="C740" s="168"/>
      <c r="D740" s="168"/>
      <c r="E740" s="387"/>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2.75" customHeight="1">
      <c r="A741" s="168"/>
      <c r="B741" s="168"/>
      <c r="C741" s="168"/>
      <c r="D741" s="168"/>
      <c r="E741" s="387"/>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2.75" customHeight="1">
      <c r="A742" s="168"/>
      <c r="B742" s="168"/>
      <c r="C742" s="168"/>
      <c r="D742" s="168"/>
      <c r="E742" s="387"/>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2.75" customHeight="1">
      <c r="A743" s="168"/>
      <c r="B743" s="168"/>
      <c r="C743" s="168"/>
      <c r="D743" s="168"/>
      <c r="E743" s="387"/>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2.75" customHeight="1">
      <c r="A744" s="168"/>
      <c r="B744" s="168"/>
      <c r="C744" s="168"/>
      <c r="D744" s="168"/>
      <c r="E744" s="387"/>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2.75" customHeight="1">
      <c r="A745" s="168"/>
      <c r="B745" s="168"/>
      <c r="C745" s="168"/>
      <c r="D745" s="168"/>
      <c r="E745" s="387"/>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2.75" customHeight="1">
      <c r="A746" s="168"/>
      <c r="B746" s="168"/>
      <c r="C746" s="168"/>
      <c r="D746" s="168"/>
      <c r="E746" s="387"/>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2.75" customHeight="1">
      <c r="A747" s="168"/>
      <c r="B747" s="168"/>
      <c r="C747" s="168"/>
      <c r="D747" s="168"/>
      <c r="E747" s="387"/>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2.75" customHeight="1">
      <c r="A748" s="168"/>
      <c r="B748" s="168"/>
      <c r="C748" s="168"/>
      <c r="D748" s="168"/>
      <c r="E748" s="387"/>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2.75" customHeight="1">
      <c r="A749" s="168"/>
      <c r="B749" s="168"/>
      <c r="C749" s="168"/>
      <c r="D749" s="168"/>
      <c r="E749" s="387"/>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2.75" customHeight="1">
      <c r="A750" s="168"/>
      <c r="B750" s="168"/>
      <c r="C750" s="168"/>
      <c r="D750" s="168"/>
      <c r="E750" s="387"/>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2.75" customHeight="1">
      <c r="A751" s="168"/>
      <c r="B751" s="168"/>
      <c r="C751" s="168"/>
      <c r="D751" s="168"/>
      <c r="E751" s="387"/>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2.75" customHeight="1">
      <c r="A752" s="168"/>
      <c r="B752" s="168"/>
      <c r="C752" s="168"/>
      <c r="D752" s="168"/>
      <c r="E752" s="387"/>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2.75" customHeight="1">
      <c r="A753" s="168"/>
      <c r="B753" s="168"/>
      <c r="C753" s="168"/>
      <c r="D753" s="168"/>
      <c r="E753" s="387"/>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2.75" customHeight="1">
      <c r="A754" s="168"/>
      <c r="B754" s="168"/>
      <c r="C754" s="168"/>
      <c r="D754" s="168"/>
      <c r="E754" s="387"/>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2.75" customHeight="1">
      <c r="A755" s="168"/>
      <c r="B755" s="168"/>
      <c r="C755" s="168"/>
      <c r="D755" s="168"/>
      <c r="E755" s="387"/>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2.75" customHeight="1">
      <c r="A756" s="168"/>
      <c r="B756" s="168"/>
      <c r="C756" s="168"/>
      <c r="D756" s="168"/>
      <c r="E756" s="387"/>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2.75" customHeight="1">
      <c r="A757" s="168"/>
      <c r="B757" s="168"/>
      <c r="C757" s="168"/>
      <c r="D757" s="168"/>
      <c r="E757" s="387"/>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2.75" customHeight="1">
      <c r="A758" s="168"/>
      <c r="B758" s="168"/>
      <c r="C758" s="168"/>
      <c r="D758" s="168"/>
      <c r="E758" s="387"/>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2.75" customHeight="1">
      <c r="A759" s="168"/>
      <c r="B759" s="168"/>
      <c r="C759" s="168"/>
      <c r="D759" s="168"/>
      <c r="E759" s="387"/>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2.75" customHeight="1">
      <c r="A760" s="168"/>
      <c r="B760" s="168"/>
      <c r="C760" s="168"/>
      <c r="D760" s="168"/>
      <c r="E760" s="387"/>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2.75" customHeight="1">
      <c r="A761" s="168"/>
      <c r="B761" s="168"/>
      <c r="C761" s="168"/>
      <c r="D761" s="168"/>
      <c r="E761" s="387"/>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2.75" customHeight="1">
      <c r="A762" s="168"/>
      <c r="B762" s="168"/>
      <c r="C762" s="168"/>
      <c r="D762" s="168"/>
      <c r="E762" s="387"/>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2.75" customHeight="1">
      <c r="A763" s="168"/>
      <c r="B763" s="168"/>
      <c r="C763" s="168"/>
      <c r="D763" s="168"/>
      <c r="E763" s="387"/>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2.75" customHeight="1">
      <c r="A764" s="168"/>
      <c r="B764" s="168"/>
      <c r="C764" s="168"/>
      <c r="D764" s="168"/>
      <c r="E764" s="387"/>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2.75" customHeight="1">
      <c r="A765" s="168"/>
      <c r="B765" s="168"/>
      <c r="C765" s="168"/>
      <c r="D765" s="168"/>
      <c r="E765" s="387"/>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2.75" customHeight="1">
      <c r="A766" s="168"/>
      <c r="B766" s="168"/>
      <c r="C766" s="168"/>
      <c r="D766" s="168"/>
      <c r="E766" s="387"/>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2.75" customHeight="1">
      <c r="A767" s="168"/>
      <c r="B767" s="168"/>
      <c r="C767" s="168"/>
      <c r="D767" s="168"/>
      <c r="E767" s="387"/>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2.75" customHeight="1">
      <c r="A768" s="168"/>
      <c r="B768" s="168"/>
      <c r="C768" s="168"/>
      <c r="D768" s="168"/>
      <c r="E768" s="387"/>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2.75" customHeight="1">
      <c r="A769" s="168"/>
      <c r="B769" s="168"/>
      <c r="C769" s="168"/>
      <c r="D769" s="168"/>
      <c r="E769" s="387"/>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2.75" customHeight="1">
      <c r="A770" s="168"/>
      <c r="B770" s="168"/>
      <c r="C770" s="168"/>
      <c r="D770" s="168"/>
      <c r="E770" s="387"/>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2.75" customHeight="1">
      <c r="A771" s="168"/>
      <c r="B771" s="168"/>
      <c r="C771" s="168"/>
      <c r="D771" s="168"/>
      <c r="E771" s="387"/>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2.75" customHeight="1">
      <c r="A772" s="168"/>
      <c r="B772" s="168"/>
      <c r="C772" s="168"/>
      <c r="D772" s="168"/>
      <c r="E772" s="387"/>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2.75" customHeight="1">
      <c r="A773" s="168"/>
      <c r="B773" s="168"/>
      <c r="C773" s="168"/>
      <c r="D773" s="168"/>
      <c r="E773" s="387"/>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2.75" customHeight="1">
      <c r="A774" s="168"/>
      <c r="B774" s="168"/>
      <c r="C774" s="168"/>
      <c r="D774" s="168"/>
      <c r="E774" s="387"/>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2.75" customHeight="1">
      <c r="A775" s="168"/>
      <c r="B775" s="168"/>
      <c r="C775" s="168"/>
      <c r="D775" s="168"/>
      <c r="E775" s="387"/>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2.75" customHeight="1">
      <c r="A776" s="168"/>
      <c r="B776" s="168"/>
      <c r="C776" s="168"/>
      <c r="D776" s="168"/>
      <c r="E776" s="387"/>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2.75" customHeight="1">
      <c r="A777" s="168"/>
      <c r="B777" s="168"/>
      <c r="C777" s="168"/>
      <c r="D777" s="168"/>
      <c r="E777" s="387"/>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2.75" customHeight="1">
      <c r="A778" s="168"/>
      <c r="B778" s="168"/>
      <c r="C778" s="168"/>
      <c r="D778" s="168"/>
      <c r="E778" s="387"/>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2.75" customHeight="1">
      <c r="A779" s="168"/>
      <c r="B779" s="168"/>
      <c r="C779" s="168"/>
      <c r="D779" s="168"/>
      <c r="E779" s="387"/>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2.75" customHeight="1">
      <c r="A780" s="168"/>
      <c r="B780" s="168"/>
      <c r="C780" s="168"/>
      <c r="D780" s="168"/>
      <c r="E780" s="387"/>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2.75" customHeight="1">
      <c r="A781" s="168"/>
      <c r="B781" s="168"/>
      <c r="C781" s="168"/>
      <c r="D781" s="168"/>
      <c r="E781" s="387"/>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2.75" customHeight="1">
      <c r="A782" s="168"/>
      <c r="B782" s="168"/>
      <c r="C782" s="168"/>
      <c r="D782" s="168"/>
      <c r="E782" s="387"/>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2.75" customHeight="1">
      <c r="A783" s="168"/>
      <c r="B783" s="168"/>
      <c r="C783" s="168"/>
      <c r="D783" s="168"/>
      <c r="E783" s="387"/>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2.75" customHeight="1">
      <c r="A784" s="168"/>
      <c r="B784" s="168"/>
      <c r="C784" s="168"/>
      <c r="D784" s="168"/>
      <c r="E784" s="387"/>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2.75" customHeight="1">
      <c r="A785" s="168"/>
      <c r="B785" s="168"/>
      <c r="C785" s="168"/>
      <c r="D785" s="168"/>
      <c r="E785" s="387"/>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2.75" customHeight="1">
      <c r="A786" s="168"/>
      <c r="B786" s="168"/>
      <c r="C786" s="168"/>
      <c r="D786" s="168"/>
      <c r="E786" s="387"/>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2.75" customHeight="1">
      <c r="A787" s="168"/>
      <c r="B787" s="168"/>
      <c r="C787" s="168"/>
      <c r="D787" s="168"/>
      <c r="E787" s="387"/>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2.75" customHeight="1">
      <c r="A788" s="168"/>
      <c r="B788" s="168"/>
      <c r="C788" s="168"/>
      <c r="D788" s="168"/>
      <c r="E788" s="387"/>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2.75" customHeight="1">
      <c r="A789" s="168"/>
      <c r="B789" s="168"/>
      <c r="C789" s="168"/>
      <c r="D789" s="168"/>
      <c r="E789" s="387"/>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2.75" customHeight="1">
      <c r="A790" s="168"/>
      <c r="B790" s="168"/>
      <c r="C790" s="168"/>
      <c r="D790" s="168"/>
      <c r="E790" s="387"/>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2.75" customHeight="1">
      <c r="A791" s="168"/>
      <c r="B791" s="168"/>
      <c r="C791" s="168"/>
      <c r="D791" s="168"/>
      <c r="E791" s="387"/>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2.75" customHeight="1">
      <c r="A792" s="168"/>
      <c r="B792" s="168"/>
      <c r="C792" s="168"/>
      <c r="D792" s="168"/>
      <c r="E792" s="387"/>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2.75" customHeight="1">
      <c r="A793" s="168"/>
      <c r="B793" s="168"/>
      <c r="C793" s="168"/>
      <c r="D793" s="168"/>
      <c r="E793" s="387"/>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2.75" customHeight="1">
      <c r="A794" s="168"/>
      <c r="B794" s="168"/>
      <c r="C794" s="168"/>
      <c r="D794" s="168"/>
      <c r="E794" s="387"/>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2.75" customHeight="1">
      <c r="A795" s="168"/>
      <c r="B795" s="168"/>
      <c r="C795" s="168"/>
      <c r="D795" s="168"/>
      <c r="E795" s="387"/>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2.75" customHeight="1">
      <c r="A796" s="168"/>
      <c r="B796" s="168"/>
      <c r="C796" s="168"/>
      <c r="D796" s="168"/>
      <c r="E796" s="387"/>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2.75" customHeight="1">
      <c r="A797" s="168"/>
      <c r="B797" s="168"/>
      <c r="C797" s="168"/>
      <c r="D797" s="168"/>
      <c r="E797" s="387"/>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2.75" customHeight="1">
      <c r="A798" s="168"/>
      <c r="B798" s="168"/>
      <c r="C798" s="168"/>
      <c r="D798" s="168"/>
      <c r="E798" s="387"/>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2.75" customHeight="1">
      <c r="A799" s="168"/>
      <c r="B799" s="168"/>
      <c r="C799" s="168"/>
      <c r="D799" s="168"/>
      <c r="E799" s="387"/>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2.75" customHeight="1">
      <c r="A800" s="168"/>
      <c r="B800" s="168"/>
      <c r="C800" s="168"/>
      <c r="D800" s="168"/>
      <c r="E800" s="387"/>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2.75" customHeight="1">
      <c r="A801" s="168"/>
      <c r="B801" s="168"/>
      <c r="C801" s="168"/>
      <c r="D801" s="168"/>
      <c r="E801" s="387"/>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2.75" customHeight="1">
      <c r="A802" s="168"/>
      <c r="B802" s="168"/>
      <c r="C802" s="168"/>
      <c r="D802" s="168"/>
      <c r="E802" s="387"/>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2.75" customHeight="1">
      <c r="A803" s="168"/>
      <c r="B803" s="168"/>
      <c r="C803" s="168"/>
      <c r="D803" s="168"/>
      <c r="E803" s="387"/>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2.75" customHeight="1">
      <c r="A804" s="168"/>
      <c r="B804" s="168"/>
      <c r="C804" s="168"/>
      <c r="D804" s="168"/>
      <c r="E804" s="387"/>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2.75" customHeight="1">
      <c r="A805" s="168"/>
      <c r="B805" s="168"/>
      <c r="C805" s="168"/>
      <c r="D805" s="168"/>
      <c r="E805" s="387"/>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2.75" customHeight="1">
      <c r="A806" s="168"/>
      <c r="B806" s="168"/>
      <c r="C806" s="168"/>
      <c r="D806" s="168"/>
      <c r="E806" s="387"/>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2.75" customHeight="1">
      <c r="A807" s="168"/>
      <c r="B807" s="168"/>
      <c r="C807" s="168"/>
      <c r="D807" s="168"/>
      <c r="E807" s="387"/>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2.75" customHeight="1">
      <c r="A808" s="168"/>
      <c r="B808" s="168"/>
      <c r="C808" s="168"/>
      <c r="D808" s="168"/>
      <c r="E808" s="387"/>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2.75" customHeight="1">
      <c r="A809" s="168"/>
      <c r="B809" s="168"/>
      <c r="C809" s="168"/>
      <c r="D809" s="168"/>
      <c r="E809" s="387"/>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2.75" customHeight="1">
      <c r="A810" s="168"/>
      <c r="B810" s="168"/>
      <c r="C810" s="168"/>
      <c r="D810" s="168"/>
      <c r="E810" s="387"/>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2.75" customHeight="1">
      <c r="A811" s="168"/>
      <c r="B811" s="168"/>
      <c r="C811" s="168"/>
      <c r="D811" s="168"/>
      <c r="E811" s="387"/>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2.75" customHeight="1">
      <c r="A812" s="168"/>
      <c r="B812" s="168"/>
      <c r="C812" s="168"/>
      <c r="D812" s="168"/>
      <c r="E812" s="387"/>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2.75" customHeight="1">
      <c r="A813" s="168"/>
      <c r="B813" s="168"/>
      <c r="C813" s="168"/>
      <c r="D813" s="168"/>
      <c r="E813" s="387"/>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2.75" customHeight="1">
      <c r="A814" s="168"/>
      <c r="B814" s="168"/>
      <c r="C814" s="168"/>
      <c r="D814" s="168"/>
      <c r="E814" s="387"/>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2.75" customHeight="1">
      <c r="A815" s="168"/>
      <c r="B815" s="168"/>
      <c r="C815" s="168"/>
      <c r="D815" s="168"/>
      <c r="E815" s="387"/>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2.75" customHeight="1">
      <c r="A816" s="168"/>
      <c r="B816" s="168"/>
      <c r="C816" s="168"/>
      <c r="D816" s="168"/>
      <c r="E816" s="387"/>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2.75" customHeight="1">
      <c r="A817" s="168"/>
      <c r="B817" s="168"/>
      <c r="C817" s="168"/>
      <c r="D817" s="168"/>
      <c r="E817" s="387"/>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2.75" customHeight="1">
      <c r="A818" s="168"/>
      <c r="B818" s="168"/>
      <c r="C818" s="168"/>
      <c r="D818" s="168"/>
      <c r="E818" s="387"/>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2.75" customHeight="1">
      <c r="A819" s="168"/>
      <c r="B819" s="168"/>
      <c r="C819" s="168"/>
      <c r="D819" s="168"/>
      <c r="E819" s="387"/>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2.75" customHeight="1">
      <c r="A820" s="168"/>
      <c r="B820" s="168"/>
      <c r="C820" s="168"/>
      <c r="D820" s="168"/>
      <c r="E820" s="387"/>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2.75" customHeight="1">
      <c r="A821" s="168"/>
      <c r="B821" s="168"/>
      <c r="C821" s="168"/>
      <c r="D821" s="168"/>
      <c r="E821" s="387"/>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2.75" customHeight="1">
      <c r="A822" s="168"/>
      <c r="B822" s="168"/>
      <c r="C822" s="168"/>
      <c r="D822" s="168"/>
      <c r="E822" s="387"/>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2.75" customHeight="1">
      <c r="A823" s="168"/>
      <c r="B823" s="168"/>
      <c r="C823" s="168"/>
      <c r="D823" s="168"/>
      <c r="E823" s="387"/>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2.75" customHeight="1">
      <c r="A824" s="168"/>
      <c r="B824" s="168"/>
      <c r="C824" s="168"/>
      <c r="D824" s="168"/>
      <c r="E824" s="387"/>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2.75" customHeight="1">
      <c r="A825" s="168"/>
      <c r="B825" s="168"/>
      <c r="C825" s="168"/>
      <c r="D825" s="168"/>
      <c r="E825" s="387"/>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2.75" customHeight="1">
      <c r="A826" s="168"/>
      <c r="B826" s="168"/>
      <c r="C826" s="168"/>
      <c r="D826" s="168"/>
      <c r="E826" s="387"/>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2.75" customHeight="1">
      <c r="A827" s="168"/>
      <c r="B827" s="168"/>
      <c r="C827" s="168"/>
      <c r="D827" s="168"/>
      <c r="E827" s="387"/>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2.75" customHeight="1">
      <c r="A828" s="168"/>
      <c r="B828" s="168"/>
      <c r="C828" s="168"/>
      <c r="D828" s="168"/>
      <c r="E828" s="387"/>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2.75" customHeight="1">
      <c r="A829" s="168"/>
      <c r="B829" s="168"/>
      <c r="C829" s="168"/>
      <c r="D829" s="168"/>
      <c r="E829" s="387"/>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2.75" customHeight="1">
      <c r="A830" s="168"/>
      <c r="B830" s="168"/>
      <c r="C830" s="168"/>
      <c r="D830" s="168"/>
      <c r="E830" s="387"/>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2.75" customHeight="1">
      <c r="A831" s="168"/>
      <c r="B831" s="168"/>
      <c r="C831" s="168"/>
      <c r="D831" s="168"/>
      <c r="E831" s="387"/>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2.75" customHeight="1">
      <c r="A832" s="168"/>
      <c r="B832" s="168"/>
      <c r="C832" s="168"/>
      <c r="D832" s="168"/>
      <c r="E832" s="387"/>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2.75" customHeight="1">
      <c r="A833" s="168"/>
      <c r="B833" s="168"/>
      <c r="C833" s="168"/>
      <c r="D833" s="168"/>
      <c r="E833" s="387"/>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2.75" customHeight="1">
      <c r="A834" s="168"/>
      <c r="B834" s="168"/>
      <c r="C834" s="168"/>
      <c r="D834" s="168"/>
      <c r="E834" s="387"/>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2.75" customHeight="1">
      <c r="A835" s="168"/>
      <c r="B835" s="168"/>
      <c r="C835" s="168"/>
      <c r="D835" s="168"/>
      <c r="E835" s="387"/>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2.75" customHeight="1">
      <c r="A836" s="168"/>
      <c r="B836" s="168"/>
      <c r="C836" s="168"/>
      <c r="D836" s="168"/>
      <c r="E836" s="387"/>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2.75" customHeight="1">
      <c r="A837" s="168"/>
      <c r="B837" s="168"/>
      <c r="C837" s="168"/>
      <c r="D837" s="168"/>
      <c r="E837" s="387"/>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2.75" customHeight="1">
      <c r="A838" s="168"/>
      <c r="B838" s="168"/>
      <c r="C838" s="168"/>
      <c r="D838" s="168"/>
      <c r="E838" s="387"/>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2.75" customHeight="1">
      <c r="A839" s="168"/>
      <c r="B839" s="168"/>
      <c r="C839" s="168"/>
      <c r="D839" s="168"/>
      <c r="E839" s="387"/>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2.75" customHeight="1">
      <c r="A840" s="168"/>
      <c r="B840" s="168"/>
      <c r="C840" s="168"/>
      <c r="D840" s="168"/>
      <c r="E840" s="387"/>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2.75" customHeight="1">
      <c r="A841" s="168"/>
      <c r="B841" s="168"/>
      <c r="C841" s="168"/>
      <c r="D841" s="168"/>
      <c r="E841" s="387"/>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2.75" customHeight="1">
      <c r="A842" s="168"/>
      <c r="B842" s="168"/>
      <c r="C842" s="168"/>
      <c r="D842" s="168"/>
      <c r="E842" s="387"/>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2.75" customHeight="1">
      <c r="A843" s="168"/>
      <c r="B843" s="168"/>
      <c r="C843" s="168"/>
      <c r="D843" s="168"/>
      <c r="E843" s="387"/>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2.75" customHeight="1">
      <c r="A844" s="168"/>
      <c r="B844" s="168"/>
      <c r="C844" s="168"/>
      <c r="D844" s="168"/>
      <c r="E844" s="387"/>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2.75" customHeight="1">
      <c r="A845" s="168"/>
      <c r="B845" s="168"/>
      <c r="C845" s="168"/>
      <c r="D845" s="168"/>
      <c r="E845" s="387"/>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2.75" customHeight="1">
      <c r="A846" s="168"/>
      <c r="B846" s="168"/>
      <c r="C846" s="168"/>
      <c r="D846" s="168"/>
      <c r="E846" s="387"/>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2.75" customHeight="1">
      <c r="A847" s="168"/>
      <c r="B847" s="168"/>
      <c r="C847" s="168"/>
      <c r="D847" s="168"/>
      <c r="E847" s="387"/>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2.75" customHeight="1">
      <c r="A848" s="168"/>
      <c r="B848" s="168"/>
      <c r="C848" s="168"/>
      <c r="D848" s="168"/>
      <c r="E848" s="387"/>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2.75" customHeight="1">
      <c r="A849" s="168"/>
      <c r="B849" s="168"/>
      <c r="C849" s="168"/>
      <c r="D849" s="168"/>
      <c r="E849" s="387"/>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2.75" customHeight="1">
      <c r="A850" s="168"/>
      <c r="B850" s="168"/>
      <c r="C850" s="168"/>
      <c r="D850" s="168"/>
      <c r="E850" s="387"/>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2.75" customHeight="1">
      <c r="A851" s="168"/>
      <c r="B851" s="168"/>
      <c r="C851" s="168"/>
      <c r="D851" s="168"/>
      <c r="E851" s="387"/>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2.75" customHeight="1">
      <c r="A852" s="168"/>
      <c r="B852" s="168"/>
      <c r="C852" s="168"/>
      <c r="D852" s="168"/>
      <c r="E852" s="387"/>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2.75" customHeight="1">
      <c r="A853" s="168"/>
      <c r="B853" s="168"/>
      <c r="C853" s="168"/>
      <c r="D853" s="168"/>
      <c r="E853" s="387"/>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2.75" customHeight="1">
      <c r="A854" s="168"/>
      <c r="B854" s="168"/>
      <c r="C854" s="168"/>
      <c r="D854" s="168"/>
      <c r="E854" s="387"/>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2.75" customHeight="1">
      <c r="A855" s="168"/>
      <c r="B855" s="168"/>
      <c r="C855" s="168"/>
      <c r="D855" s="168"/>
      <c r="E855" s="387"/>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2.75" customHeight="1">
      <c r="A856" s="168"/>
      <c r="B856" s="168"/>
      <c r="C856" s="168"/>
      <c r="D856" s="168"/>
      <c r="E856" s="387"/>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2.75" customHeight="1">
      <c r="A857" s="168"/>
      <c r="B857" s="168"/>
      <c r="C857" s="168"/>
      <c r="D857" s="168"/>
      <c r="E857" s="387"/>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2.75" customHeight="1">
      <c r="A858" s="168"/>
      <c r="B858" s="168"/>
      <c r="C858" s="168"/>
      <c r="D858" s="168"/>
      <c r="E858" s="387"/>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2.75" customHeight="1">
      <c r="A859" s="168"/>
      <c r="B859" s="168"/>
      <c r="C859" s="168"/>
      <c r="D859" s="168"/>
      <c r="E859" s="387"/>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2.75" customHeight="1">
      <c r="A860" s="168"/>
      <c r="B860" s="168"/>
      <c r="C860" s="168"/>
      <c r="D860" s="168"/>
      <c r="E860" s="387"/>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2.75" customHeight="1">
      <c r="A861" s="168"/>
      <c r="B861" s="168"/>
      <c r="C861" s="168"/>
      <c r="D861" s="168"/>
      <c r="E861" s="387"/>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2.75" customHeight="1">
      <c r="A862" s="168"/>
      <c r="B862" s="168"/>
      <c r="C862" s="168"/>
      <c r="D862" s="168"/>
      <c r="E862" s="387"/>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2.75" customHeight="1">
      <c r="A863" s="168"/>
      <c r="B863" s="168"/>
      <c r="C863" s="168"/>
      <c r="D863" s="168"/>
      <c r="E863" s="387"/>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2.75" customHeight="1">
      <c r="A864" s="168"/>
      <c r="B864" s="168"/>
      <c r="C864" s="168"/>
      <c r="D864" s="168"/>
      <c r="E864" s="387"/>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2.75" customHeight="1">
      <c r="A865" s="168"/>
      <c r="B865" s="168"/>
      <c r="C865" s="168"/>
      <c r="D865" s="168"/>
      <c r="E865" s="387"/>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2.75" customHeight="1">
      <c r="A866" s="168"/>
      <c r="B866" s="168"/>
      <c r="C866" s="168"/>
      <c r="D866" s="168"/>
      <c r="E866" s="387"/>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2.75" customHeight="1">
      <c r="A867" s="168"/>
      <c r="B867" s="168"/>
      <c r="C867" s="168"/>
      <c r="D867" s="168"/>
      <c r="E867" s="387"/>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2.75" customHeight="1">
      <c r="A868" s="168"/>
      <c r="B868" s="168"/>
      <c r="C868" s="168"/>
      <c r="D868" s="168"/>
      <c r="E868" s="387"/>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2.75" customHeight="1">
      <c r="A869" s="168"/>
      <c r="B869" s="168"/>
      <c r="C869" s="168"/>
      <c r="D869" s="168"/>
      <c r="E869" s="387"/>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2.75" customHeight="1">
      <c r="A870" s="168"/>
      <c r="B870" s="168"/>
      <c r="C870" s="168"/>
      <c r="D870" s="168"/>
      <c r="E870" s="387"/>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2.75" customHeight="1">
      <c r="A871" s="168"/>
      <c r="B871" s="168"/>
      <c r="C871" s="168"/>
      <c r="D871" s="168"/>
      <c r="E871" s="387"/>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2.75" customHeight="1">
      <c r="A872" s="168"/>
      <c r="B872" s="168"/>
      <c r="C872" s="168"/>
      <c r="D872" s="168"/>
      <c r="E872" s="387"/>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2.75" customHeight="1">
      <c r="A873" s="168"/>
      <c r="B873" s="168"/>
      <c r="C873" s="168"/>
      <c r="D873" s="168"/>
      <c r="E873" s="387"/>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2.75" customHeight="1">
      <c r="A874" s="168"/>
      <c r="B874" s="168"/>
      <c r="C874" s="168"/>
      <c r="D874" s="168"/>
      <c r="E874" s="387"/>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2.75" customHeight="1">
      <c r="A875" s="168"/>
      <c r="B875" s="168"/>
      <c r="C875" s="168"/>
      <c r="D875" s="168"/>
      <c r="E875" s="387"/>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2.75" customHeight="1">
      <c r="A876" s="168"/>
      <c r="B876" s="168"/>
      <c r="C876" s="168"/>
      <c r="D876" s="168"/>
      <c r="E876" s="387"/>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2.75" customHeight="1">
      <c r="A877" s="168"/>
      <c r="B877" s="168"/>
      <c r="C877" s="168"/>
      <c r="D877" s="168"/>
      <c r="E877" s="387"/>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2.75" customHeight="1">
      <c r="A878" s="168"/>
      <c r="B878" s="168"/>
      <c r="C878" s="168"/>
      <c r="D878" s="168"/>
      <c r="E878" s="387"/>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2.75" customHeight="1">
      <c r="A879" s="168"/>
      <c r="B879" s="168"/>
      <c r="C879" s="168"/>
      <c r="D879" s="168"/>
      <c r="E879" s="387"/>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2.75" customHeight="1">
      <c r="A880" s="168"/>
      <c r="B880" s="168"/>
      <c r="C880" s="168"/>
      <c r="D880" s="168"/>
      <c r="E880" s="387"/>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2.75" customHeight="1">
      <c r="A881" s="168"/>
      <c r="B881" s="168"/>
      <c r="C881" s="168"/>
      <c r="D881" s="168"/>
      <c r="E881" s="387"/>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2.75" customHeight="1">
      <c r="A882" s="168"/>
      <c r="B882" s="168"/>
      <c r="C882" s="168"/>
      <c r="D882" s="168"/>
      <c r="E882" s="387"/>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2.75" customHeight="1">
      <c r="A883" s="168"/>
      <c r="B883" s="168"/>
      <c r="C883" s="168"/>
      <c r="D883" s="168"/>
      <c r="E883" s="387"/>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2.75" customHeight="1">
      <c r="A884" s="168"/>
      <c r="B884" s="168"/>
      <c r="C884" s="168"/>
      <c r="D884" s="168"/>
      <c r="E884" s="387"/>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2.75" customHeight="1">
      <c r="A885" s="168"/>
      <c r="B885" s="168"/>
      <c r="C885" s="168"/>
      <c r="D885" s="168"/>
      <c r="E885" s="387"/>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2.75" customHeight="1">
      <c r="A886" s="168"/>
      <c r="B886" s="168"/>
      <c r="C886" s="168"/>
      <c r="D886" s="168"/>
      <c r="E886" s="387"/>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2.75" customHeight="1">
      <c r="A887" s="168"/>
      <c r="B887" s="168"/>
      <c r="C887" s="168"/>
      <c r="D887" s="168"/>
      <c r="E887" s="387"/>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2.75" customHeight="1">
      <c r="A888" s="168"/>
      <c r="B888" s="168"/>
      <c r="C888" s="168"/>
      <c r="D888" s="168"/>
      <c r="E888" s="387"/>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2.75" customHeight="1">
      <c r="A889" s="168"/>
      <c r="B889" s="168"/>
      <c r="C889" s="168"/>
      <c r="D889" s="168"/>
      <c r="E889" s="387"/>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2.75" customHeight="1">
      <c r="A890" s="168"/>
      <c r="B890" s="168"/>
      <c r="C890" s="168"/>
      <c r="D890" s="168"/>
      <c r="E890" s="387"/>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2.75" customHeight="1">
      <c r="A891" s="168"/>
      <c r="B891" s="168"/>
      <c r="C891" s="168"/>
      <c r="D891" s="168"/>
      <c r="E891" s="387"/>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2.75" customHeight="1">
      <c r="A892" s="168"/>
      <c r="B892" s="168"/>
      <c r="C892" s="168"/>
      <c r="D892" s="168"/>
      <c r="E892" s="387"/>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2.75" customHeight="1">
      <c r="A893" s="168"/>
      <c r="B893" s="168"/>
      <c r="C893" s="168"/>
      <c r="D893" s="168"/>
      <c r="E893" s="387"/>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2.75" customHeight="1">
      <c r="A894" s="168"/>
      <c r="B894" s="168"/>
      <c r="C894" s="168"/>
      <c r="D894" s="168"/>
      <c r="E894" s="387"/>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2.75" customHeight="1">
      <c r="A895" s="168"/>
      <c r="B895" s="168"/>
      <c r="C895" s="168"/>
      <c r="D895" s="168"/>
      <c r="E895" s="387"/>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2.75" customHeight="1">
      <c r="A896" s="168"/>
      <c r="B896" s="168"/>
      <c r="C896" s="168"/>
      <c r="D896" s="168"/>
      <c r="E896" s="387"/>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2.75" customHeight="1">
      <c r="A897" s="168"/>
      <c r="B897" s="168"/>
      <c r="C897" s="168"/>
      <c r="D897" s="168"/>
      <c r="E897" s="387"/>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2.75" customHeight="1">
      <c r="A898" s="168"/>
      <c r="B898" s="168"/>
      <c r="C898" s="168"/>
      <c r="D898" s="168"/>
      <c r="E898" s="387"/>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2.75" customHeight="1">
      <c r="A899" s="168"/>
      <c r="B899" s="168"/>
      <c r="C899" s="168"/>
      <c r="D899" s="168"/>
      <c r="E899" s="387"/>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2.75" customHeight="1">
      <c r="A900" s="168"/>
      <c r="B900" s="168"/>
      <c r="C900" s="168"/>
      <c r="D900" s="168"/>
      <c r="E900" s="387"/>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2.75" customHeight="1">
      <c r="A901" s="168"/>
      <c r="B901" s="168"/>
      <c r="C901" s="168"/>
      <c r="D901" s="168"/>
      <c r="E901" s="387"/>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2.75" customHeight="1">
      <c r="A902" s="168"/>
      <c r="B902" s="168"/>
      <c r="C902" s="168"/>
      <c r="D902" s="168"/>
      <c r="E902" s="387"/>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2.75" customHeight="1">
      <c r="A903" s="168"/>
      <c r="B903" s="168"/>
      <c r="C903" s="168"/>
      <c r="D903" s="168"/>
      <c r="E903" s="387"/>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2.75" customHeight="1">
      <c r="A904" s="168"/>
      <c r="B904" s="168"/>
      <c r="C904" s="168"/>
      <c r="D904" s="168"/>
      <c r="E904" s="387"/>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2.75" customHeight="1">
      <c r="A905" s="168"/>
      <c r="B905" s="168"/>
      <c r="C905" s="168"/>
      <c r="D905" s="168"/>
      <c r="E905" s="387"/>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2.75" customHeight="1">
      <c r="A906" s="168"/>
      <c r="B906" s="168"/>
      <c r="C906" s="168"/>
      <c r="D906" s="168"/>
      <c r="E906" s="387"/>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2.75" customHeight="1">
      <c r="A907" s="168"/>
      <c r="B907" s="168"/>
      <c r="C907" s="168"/>
      <c r="D907" s="168"/>
      <c r="E907" s="387"/>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2.75" customHeight="1">
      <c r="A908" s="168"/>
      <c r="B908" s="168"/>
      <c r="C908" s="168"/>
      <c r="D908" s="168"/>
      <c r="E908" s="387"/>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2.75" customHeight="1">
      <c r="A909" s="168"/>
      <c r="B909" s="168"/>
      <c r="C909" s="168"/>
      <c r="D909" s="168"/>
      <c r="E909" s="387"/>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2.75" customHeight="1">
      <c r="A910" s="168"/>
      <c r="B910" s="168"/>
      <c r="C910" s="168"/>
      <c r="D910" s="168"/>
      <c r="E910" s="387"/>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2.75" customHeight="1">
      <c r="A911" s="168"/>
      <c r="B911" s="168"/>
      <c r="C911" s="168"/>
      <c r="D911" s="168"/>
      <c r="E911" s="387"/>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2.75" customHeight="1">
      <c r="A912" s="168"/>
      <c r="B912" s="168"/>
      <c r="C912" s="168"/>
      <c r="D912" s="168"/>
      <c r="E912" s="387"/>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2.75" customHeight="1">
      <c r="A913" s="168"/>
      <c r="B913" s="168"/>
      <c r="C913" s="168"/>
      <c r="D913" s="168"/>
      <c r="E913" s="387"/>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2.75" customHeight="1">
      <c r="A914" s="168"/>
      <c r="B914" s="168"/>
      <c r="C914" s="168"/>
      <c r="D914" s="168"/>
      <c r="E914" s="387"/>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2.75" customHeight="1">
      <c r="A915" s="168"/>
      <c r="B915" s="168"/>
      <c r="C915" s="168"/>
      <c r="D915" s="168"/>
      <c r="E915" s="387"/>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2.75" customHeight="1">
      <c r="A916" s="168"/>
      <c r="B916" s="168"/>
      <c r="C916" s="168"/>
      <c r="D916" s="168"/>
      <c r="E916" s="387"/>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2.75" customHeight="1">
      <c r="A917" s="168"/>
      <c r="B917" s="168"/>
      <c r="C917" s="168"/>
      <c r="D917" s="168"/>
      <c r="E917" s="387"/>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2.75" customHeight="1">
      <c r="A918" s="168"/>
      <c r="B918" s="168"/>
      <c r="C918" s="168"/>
      <c r="D918" s="168"/>
      <c r="E918" s="387"/>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2.75" customHeight="1">
      <c r="A919" s="168"/>
      <c r="B919" s="168"/>
      <c r="C919" s="168"/>
      <c r="D919" s="168"/>
      <c r="E919" s="387"/>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2.75" customHeight="1">
      <c r="A920" s="168"/>
      <c r="B920" s="168"/>
      <c r="C920" s="168"/>
      <c r="D920" s="168"/>
      <c r="E920" s="387"/>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2.75" customHeight="1">
      <c r="A921" s="168"/>
      <c r="B921" s="168"/>
      <c r="C921" s="168"/>
      <c r="D921" s="168"/>
      <c r="E921" s="387"/>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2.75" customHeight="1">
      <c r="A922" s="168"/>
      <c r="B922" s="168"/>
      <c r="C922" s="168"/>
      <c r="D922" s="168"/>
      <c r="E922" s="387"/>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2.75" customHeight="1">
      <c r="A923" s="168"/>
      <c r="B923" s="168"/>
      <c r="C923" s="168"/>
      <c r="D923" s="168"/>
      <c r="E923" s="387"/>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2.75" customHeight="1">
      <c r="A924" s="168"/>
      <c r="B924" s="168"/>
      <c r="C924" s="168"/>
      <c r="D924" s="168"/>
      <c r="E924" s="387"/>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2.75" customHeight="1">
      <c r="A925" s="168"/>
      <c r="B925" s="168"/>
      <c r="C925" s="168"/>
      <c r="D925" s="168"/>
      <c r="E925" s="387"/>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2.75" customHeight="1">
      <c r="A926" s="168"/>
      <c r="B926" s="168"/>
      <c r="C926" s="168"/>
      <c r="D926" s="168"/>
      <c r="E926" s="387"/>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2.75" customHeight="1">
      <c r="A927" s="168"/>
      <c r="B927" s="168"/>
      <c r="C927" s="168"/>
      <c r="D927" s="168"/>
      <c r="E927" s="387"/>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2.75" customHeight="1">
      <c r="A928" s="168"/>
      <c r="B928" s="168"/>
      <c r="C928" s="168"/>
      <c r="D928" s="168"/>
      <c r="E928" s="387"/>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2.75" customHeight="1">
      <c r="A929" s="168"/>
      <c r="B929" s="168"/>
      <c r="C929" s="168"/>
      <c r="D929" s="168"/>
      <c r="E929" s="387"/>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2.75" customHeight="1">
      <c r="A930" s="168"/>
      <c r="B930" s="168"/>
      <c r="C930" s="168"/>
      <c r="D930" s="168"/>
      <c r="E930" s="387"/>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2.75" customHeight="1">
      <c r="A931" s="168"/>
      <c r="B931" s="168"/>
      <c r="C931" s="168"/>
      <c r="D931" s="168"/>
      <c r="E931" s="387"/>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2.75" customHeight="1">
      <c r="A932" s="168"/>
      <c r="B932" s="168"/>
      <c r="C932" s="168"/>
      <c r="D932" s="168"/>
      <c r="E932" s="387"/>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2.75" customHeight="1">
      <c r="A933" s="168"/>
      <c r="B933" s="168"/>
      <c r="C933" s="168"/>
      <c r="D933" s="168"/>
      <c r="E933" s="387"/>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2.75" customHeight="1">
      <c r="A934" s="168"/>
      <c r="B934" s="168"/>
      <c r="C934" s="168"/>
      <c r="D934" s="168"/>
      <c r="E934" s="387"/>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2.75" customHeight="1">
      <c r="A935" s="168"/>
      <c r="B935" s="168"/>
      <c r="C935" s="168"/>
      <c r="D935" s="168"/>
      <c r="E935" s="387"/>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2.75" customHeight="1">
      <c r="A936" s="168"/>
      <c r="B936" s="168"/>
      <c r="C936" s="168"/>
      <c r="D936" s="168"/>
      <c r="E936" s="387"/>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2.75" customHeight="1">
      <c r="A937" s="168"/>
      <c r="B937" s="168"/>
      <c r="C937" s="168"/>
      <c r="D937" s="168"/>
      <c r="E937" s="387"/>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2.75" customHeight="1">
      <c r="A938" s="168"/>
      <c r="B938" s="168"/>
      <c r="C938" s="168"/>
      <c r="D938" s="168"/>
      <c r="E938" s="387"/>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2.75" customHeight="1">
      <c r="A939" s="168"/>
      <c r="B939" s="168"/>
      <c r="C939" s="168"/>
      <c r="D939" s="168"/>
      <c r="E939" s="387"/>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2.75" customHeight="1">
      <c r="A940" s="168"/>
      <c r="B940" s="168"/>
      <c r="C940" s="168"/>
      <c r="D940" s="168"/>
      <c r="E940" s="387"/>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2.75" customHeight="1">
      <c r="A941" s="168"/>
      <c r="B941" s="168"/>
      <c r="C941" s="168"/>
      <c r="D941" s="168"/>
      <c r="E941" s="387"/>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2.75" customHeight="1">
      <c r="A942" s="168"/>
      <c r="B942" s="168"/>
      <c r="C942" s="168"/>
      <c r="D942" s="168"/>
      <c r="E942" s="387"/>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2.75" customHeight="1">
      <c r="A943" s="168"/>
      <c r="B943" s="168"/>
      <c r="C943" s="168"/>
      <c r="D943" s="168"/>
      <c r="E943" s="387"/>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2.75" customHeight="1">
      <c r="A944" s="168"/>
      <c r="B944" s="168"/>
      <c r="C944" s="168"/>
      <c r="D944" s="168"/>
      <c r="E944" s="387"/>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2.75" customHeight="1">
      <c r="A945" s="168"/>
      <c r="B945" s="168"/>
      <c r="C945" s="168"/>
      <c r="D945" s="168"/>
      <c r="E945" s="387"/>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2.75" customHeight="1">
      <c r="A946" s="168"/>
      <c r="B946" s="168"/>
      <c r="C946" s="168"/>
      <c r="D946" s="168"/>
      <c r="E946" s="387"/>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2.75" customHeight="1">
      <c r="A947" s="168"/>
      <c r="B947" s="168"/>
      <c r="C947" s="168"/>
      <c r="D947" s="168"/>
      <c r="E947" s="387"/>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2.75" customHeight="1">
      <c r="A948" s="168"/>
      <c r="B948" s="168"/>
      <c r="C948" s="168"/>
      <c r="D948" s="168"/>
      <c r="E948" s="387"/>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2.75" customHeight="1">
      <c r="A949" s="168"/>
      <c r="B949" s="168"/>
      <c r="C949" s="168"/>
      <c r="D949" s="168"/>
      <c r="E949" s="387"/>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2.75" customHeight="1">
      <c r="A950" s="168"/>
      <c r="B950" s="168"/>
      <c r="C950" s="168"/>
      <c r="D950" s="168"/>
      <c r="E950" s="387"/>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2.75" customHeight="1">
      <c r="A951" s="168"/>
      <c r="B951" s="168"/>
      <c r="C951" s="168"/>
      <c r="D951" s="168"/>
      <c r="E951" s="387"/>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2.75" customHeight="1">
      <c r="A952" s="168"/>
      <c r="B952" s="168"/>
      <c r="C952" s="168"/>
      <c r="D952" s="168"/>
      <c r="E952" s="387"/>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2.75" customHeight="1">
      <c r="A953" s="168"/>
      <c r="B953" s="168"/>
      <c r="C953" s="168"/>
      <c r="D953" s="168"/>
      <c r="E953" s="387"/>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2.75" customHeight="1">
      <c r="A954" s="168"/>
      <c r="B954" s="168"/>
      <c r="C954" s="168"/>
      <c r="D954" s="168"/>
      <c r="E954" s="387"/>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2.75" customHeight="1">
      <c r="A955" s="168"/>
      <c r="B955" s="168"/>
      <c r="C955" s="168"/>
      <c r="D955" s="168"/>
      <c r="E955" s="387"/>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2.75" customHeight="1">
      <c r="A956" s="168"/>
      <c r="B956" s="168"/>
      <c r="C956" s="168"/>
      <c r="D956" s="168"/>
      <c r="E956" s="387"/>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2.75" customHeight="1">
      <c r="A957" s="168"/>
      <c r="B957" s="168"/>
      <c r="C957" s="168"/>
      <c r="D957" s="168"/>
      <c r="E957" s="387"/>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2.75" customHeight="1">
      <c r="A958" s="168"/>
      <c r="B958" s="168"/>
      <c r="C958" s="168"/>
      <c r="D958" s="168"/>
      <c r="E958" s="387"/>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2.75" customHeight="1">
      <c r="A959" s="168"/>
      <c r="B959" s="168"/>
      <c r="C959" s="168"/>
      <c r="D959" s="168"/>
      <c r="E959" s="387"/>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2.75" customHeight="1">
      <c r="A960" s="168"/>
      <c r="B960" s="168"/>
      <c r="C960" s="168"/>
      <c r="D960" s="168"/>
      <c r="E960" s="387"/>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2.75" customHeight="1">
      <c r="A961" s="168"/>
      <c r="B961" s="168"/>
      <c r="C961" s="168"/>
      <c r="D961" s="168"/>
      <c r="E961" s="387"/>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2.75" customHeight="1">
      <c r="A962" s="168"/>
      <c r="B962" s="168"/>
      <c r="C962" s="168"/>
      <c r="D962" s="168"/>
      <c r="E962" s="387"/>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2.75" customHeight="1">
      <c r="A963" s="168"/>
      <c r="B963" s="168"/>
      <c r="C963" s="168"/>
      <c r="D963" s="168"/>
      <c r="E963" s="387"/>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2.75" customHeight="1">
      <c r="A964" s="168"/>
      <c r="B964" s="168"/>
      <c r="C964" s="168"/>
      <c r="D964" s="168"/>
      <c r="E964" s="387"/>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2.75" customHeight="1">
      <c r="A965" s="168"/>
      <c r="B965" s="168"/>
      <c r="C965" s="168"/>
      <c r="D965" s="168"/>
      <c r="E965" s="387"/>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2.75" customHeight="1">
      <c r="A966" s="168"/>
      <c r="B966" s="168"/>
      <c r="C966" s="168"/>
      <c r="D966" s="168"/>
      <c r="E966" s="387"/>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2.75" customHeight="1">
      <c r="A967" s="168"/>
      <c r="B967" s="168"/>
      <c r="C967" s="168"/>
      <c r="D967" s="168"/>
      <c r="E967" s="387"/>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2.75" customHeight="1">
      <c r="A968" s="168"/>
      <c r="B968" s="168"/>
      <c r="C968" s="168"/>
      <c r="D968" s="168"/>
      <c r="E968" s="387"/>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2.75" customHeight="1">
      <c r="A969" s="168"/>
      <c r="B969" s="168"/>
      <c r="C969" s="168"/>
      <c r="D969" s="168"/>
      <c r="E969" s="387"/>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2.75" customHeight="1">
      <c r="A970" s="168"/>
      <c r="B970" s="168"/>
      <c r="C970" s="168"/>
      <c r="D970" s="168"/>
      <c r="E970" s="387"/>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2.75" customHeight="1">
      <c r="A971" s="168"/>
      <c r="B971" s="168"/>
      <c r="C971" s="168"/>
      <c r="D971" s="168"/>
      <c r="E971" s="387"/>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2.75" customHeight="1">
      <c r="A972" s="168"/>
      <c r="B972" s="168"/>
      <c r="C972" s="168"/>
      <c r="D972" s="168"/>
      <c r="E972" s="387"/>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2.75" customHeight="1">
      <c r="A973" s="168"/>
      <c r="B973" s="168"/>
      <c r="C973" s="168"/>
      <c r="D973" s="168"/>
      <c r="E973" s="387"/>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2.75" customHeight="1">
      <c r="A974" s="168"/>
      <c r="B974" s="168"/>
      <c r="C974" s="168"/>
      <c r="D974" s="168"/>
      <c r="E974" s="387"/>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2.75" customHeight="1">
      <c r="A975" s="168"/>
      <c r="B975" s="168"/>
      <c r="C975" s="168"/>
      <c r="D975" s="168"/>
      <c r="E975" s="387"/>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2.75" customHeight="1">
      <c r="A976" s="168"/>
      <c r="B976" s="168"/>
      <c r="C976" s="168"/>
      <c r="D976" s="168"/>
      <c r="E976" s="387"/>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2.75" customHeight="1">
      <c r="A977" s="168"/>
      <c r="B977" s="168"/>
      <c r="C977" s="168"/>
      <c r="D977" s="168"/>
      <c r="E977" s="387"/>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2.75" customHeight="1">
      <c r="A978" s="168"/>
      <c r="B978" s="168"/>
      <c r="C978" s="168"/>
      <c r="D978" s="168"/>
      <c r="E978" s="387"/>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2.75" customHeight="1">
      <c r="A979" s="168"/>
      <c r="B979" s="168"/>
      <c r="C979" s="168"/>
      <c r="D979" s="168"/>
      <c r="E979" s="387"/>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2.75" customHeight="1">
      <c r="A980" s="168"/>
      <c r="B980" s="168"/>
      <c r="C980" s="168"/>
      <c r="D980" s="168"/>
      <c r="E980" s="387"/>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2.75" customHeight="1">
      <c r="A981" s="168"/>
      <c r="B981" s="168"/>
      <c r="C981" s="168"/>
      <c r="D981" s="168"/>
      <c r="E981" s="387"/>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2.75" customHeight="1">
      <c r="A982" s="168"/>
      <c r="B982" s="168"/>
      <c r="C982" s="168"/>
      <c r="D982" s="168"/>
      <c r="E982" s="387"/>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2.75" customHeight="1">
      <c r="A983" s="168"/>
      <c r="B983" s="168"/>
      <c r="C983" s="168"/>
      <c r="D983" s="168"/>
      <c r="E983" s="387"/>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2.75" customHeight="1">
      <c r="A984" s="168"/>
      <c r="B984" s="168"/>
      <c r="C984" s="168"/>
      <c r="D984" s="168"/>
      <c r="E984" s="387"/>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2.75" customHeight="1">
      <c r="A985" s="168"/>
      <c r="B985" s="168"/>
      <c r="C985" s="168"/>
      <c r="D985" s="168"/>
      <c r="E985" s="387"/>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2.75" customHeight="1">
      <c r="A986" s="168"/>
      <c r="B986" s="168"/>
      <c r="C986" s="168"/>
      <c r="D986" s="168"/>
      <c r="E986" s="387"/>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3.2">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sheetData>
  <mergeCells count="18">
    <mergeCell ref="H37:I37"/>
    <mergeCell ref="B35:D35"/>
    <mergeCell ref="F35:G35"/>
    <mergeCell ref="H35:I35"/>
    <mergeCell ref="A36:A37"/>
    <mergeCell ref="A2:B2"/>
    <mergeCell ref="C2:G2"/>
    <mergeCell ref="A3:H3"/>
    <mergeCell ref="A32:A34"/>
    <mergeCell ref="B32:D34"/>
    <mergeCell ref="E32:E34"/>
    <mergeCell ref="F32:G34"/>
    <mergeCell ref="H32:I33"/>
    <mergeCell ref="H34:I34"/>
    <mergeCell ref="B36:D37"/>
    <mergeCell ref="F36:G36"/>
    <mergeCell ref="H36:I36"/>
    <mergeCell ref="F37:G37"/>
  </mergeCells>
  <hyperlinks>
    <hyperlink ref="E5" r:id="rId1" display="ACUERDO 001 DE 2024" xr:uid="{78B501E0-F1A4-4FFD-A6B3-5B8B0EB1C57C}"/>
    <hyperlink ref="E6" r:id="rId2" xr:uid="{2AD35A4B-D2A2-45D4-A7E4-A6D20C08DA4F}"/>
    <hyperlink ref="E7" r:id="rId3" xr:uid="{2F66A07E-6E6B-46FF-82AA-8A0D66A19737}"/>
    <hyperlink ref="E9" r:id="rId4" location="17" xr:uid="{91C3A866-D835-42FE-B31E-7D629FBEFC77}"/>
    <hyperlink ref="E12" r:id="rId5" display="http://sisjur.bogotajuridica.gov.co/sisjur/normas/Norma1.jsp?i=63817" xr:uid="{4829A11B-B419-475A-96A9-2145F6EF2503}"/>
    <hyperlink ref="E13" r:id="rId6" display="http://sisjur.bogotajuridica.gov.co/sisjur/normas/Norma1.jsp?i=63004" xr:uid="{726C7482-C652-48B1-AC67-02E258B45E86}"/>
    <hyperlink ref="E14" r:id="rId7" display="http://sisjur.bogotajuridica.gov.co/sisjur/normas/Norma1.jsp?i=62440" xr:uid="{597A89EA-12BB-4A39-B26D-4B78D79F8737}"/>
    <hyperlink ref="E15" r:id="rId8" display="http://sisjur.bogotajuridica.gov.co/sisjur/normas/Norma1.jsp?i=62152" xr:uid="{677A35E1-5F92-46EF-B8C0-11A0451E0B7F}"/>
    <hyperlink ref="E16" r:id="rId9" display="https://www.secretariajuridica.gov.co/transparencia/marco-legal/normatividad/decreto-1080-2015" xr:uid="{D85797F8-064B-4FBD-9D47-526814840560}"/>
    <hyperlink ref="E17" r:id="rId10" display="https://secretariageneral.gov.co/transparencia/marco-legal/normatividad/decreto-nacional-106-2015" xr:uid="{D75AED74-EBD9-4245-B667-5B9D2410E311}"/>
    <hyperlink ref="E18" r:id="rId11" display="http://sisjur.bogotajuridica.gov.co/sisjur/normas/Norma1.jsp?i=57728" xr:uid="{353A6CF7-1DE4-46B9-B7B3-06DC880FFF5D}"/>
    <hyperlink ref="E19" r:id="rId12" display="http://sisjur.bogotajuridica.gov.co/sisjur/normas/Norma1.jsp?i=61834" xr:uid="{D310C25B-49E2-4DEA-92CA-5508D56DE0A7}"/>
    <hyperlink ref="E20" r:id="rId13" display="http://sisjur.bogotajuridica.gov.co/sisjur/normas/Norma1.jsp?i=53880" xr:uid="{A8385D5C-516F-4837-AC94-7C6DC4ABBE4F}"/>
    <hyperlink ref="E21" r:id="rId14" xr:uid="{03F93EAC-DD5D-44B8-9053-209047722708}"/>
    <hyperlink ref="E22" r:id="rId15" xr:uid="{23C4E6B2-E658-42C3-9DCB-D91B86A459DD}"/>
    <hyperlink ref="E23" r:id="rId16" xr:uid="{7AF9389E-94B1-4DFA-BFBC-0D8F305A1C7D}"/>
    <hyperlink ref="E24" r:id="rId17" display="http://sisjur.bogotajuridica.gov.co/sisjur/normas/Norma1.jsp?i=22475" xr:uid="{90CB779F-1782-4FFD-AE4E-58B755B420F3}"/>
    <hyperlink ref="E25" r:id="rId18" xr:uid="{77EB287F-A335-4B94-9C49-E0AC791F1B39}"/>
    <hyperlink ref="E26" r:id="rId19" xr:uid="{57DD25E5-4F85-4194-ADDB-33E423BD9438}"/>
    <hyperlink ref="E27" r:id="rId20" display="http://sisjur.bogotajuridica.gov.co/sisjur/normas/Norma1.jsp?i=4276" xr:uid="{42A5F854-7173-4EDA-9B91-40E53D6278EC}"/>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21"/>
  <legacyDrawing r:id="rId22"/>
  <tableParts count="1">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2D69B"/>
  </sheetPr>
  <dimension ref="A1:Z1015"/>
  <sheetViews>
    <sheetView topLeftCell="F1" zoomScale="80" zoomScaleNormal="80" workbookViewId="0">
      <selection activeCell="P1" sqref="P1"/>
    </sheetView>
  </sheetViews>
  <sheetFormatPr baseColWidth="10" defaultColWidth="12.5546875" defaultRowHeight="15" customHeight="1"/>
  <cols>
    <col min="1" max="2" width="20" customWidth="1"/>
    <col min="3" max="3" width="28.33203125" customWidth="1"/>
    <col min="4" max="4" width="25.5546875" customWidth="1"/>
    <col min="5" max="5" width="41.88671875" customWidth="1"/>
    <col min="6" max="6" width="16.5546875" customWidth="1"/>
    <col min="7" max="7" width="52.5546875" customWidth="1"/>
    <col min="8" max="8" width="50.6640625" customWidth="1"/>
    <col min="9" max="9" width="46.88671875" customWidth="1"/>
    <col min="10" max="22" width="11.5546875" customWidth="1"/>
    <col min="23" max="26" width="14.44140625" customWidth="1"/>
  </cols>
  <sheetData>
    <row r="1" spans="1:26" ht="90.75" customHeight="1">
      <c r="A1" s="166"/>
      <c r="B1" s="167"/>
      <c r="C1" s="167"/>
      <c r="D1" s="167"/>
      <c r="E1" s="167"/>
      <c r="F1" s="167"/>
      <c r="G1" s="167"/>
      <c r="H1" s="167"/>
      <c r="I1" s="167"/>
      <c r="J1" s="168"/>
      <c r="K1" s="168"/>
      <c r="L1" s="168"/>
      <c r="M1" s="168"/>
      <c r="N1" s="168"/>
      <c r="O1" s="168"/>
      <c r="P1" s="168"/>
      <c r="Q1" s="168"/>
      <c r="R1" s="168"/>
      <c r="S1" s="168"/>
      <c r="T1" s="168"/>
      <c r="U1" s="168"/>
      <c r="V1" s="168"/>
      <c r="W1" s="168"/>
      <c r="X1" s="168"/>
      <c r="Y1" s="168"/>
      <c r="Z1" s="168"/>
    </row>
    <row r="2" spans="1:26" ht="40.5" customHeight="1">
      <c r="A2" s="612" t="s">
        <v>0</v>
      </c>
      <c r="B2" s="613"/>
      <c r="C2" s="614" t="s">
        <v>1363</v>
      </c>
      <c r="D2" s="615"/>
      <c r="E2" s="615"/>
      <c r="F2" s="615"/>
      <c r="G2" s="613"/>
      <c r="H2" s="169" t="s">
        <v>2</v>
      </c>
      <c r="I2" s="170" t="s">
        <v>1364</v>
      </c>
      <c r="J2" s="168"/>
      <c r="K2" s="168"/>
      <c r="L2" s="168"/>
      <c r="M2" s="168"/>
      <c r="N2" s="168"/>
      <c r="O2" s="168"/>
      <c r="P2" s="168"/>
      <c r="Q2" s="168"/>
      <c r="R2" s="168"/>
      <c r="S2" s="168"/>
      <c r="T2" s="168"/>
      <c r="U2" s="168"/>
      <c r="V2" s="168"/>
      <c r="W2" s="168"/>
      <c r="X2" s="168"/>
      <c r="Y2" s="168"/>
      <c r="Z2" s="168"/>
    </row>
    <row r="3" spans="1:26" ht="27" customHeight="1">
      <c r="A3" s="616" t="s">
        <v>431</v>
      </c>
      <c r="B3" s="608"/>
      <c r="C3" s="608"/>
      <c r="D3" s="608"/>
      <c r="E3" s="608"/>
      <c r="F3" s="608"/>
      <c r="G3" s="608"/>
      <c r="H3" s="589"/>
      <c r="I3" s="171" t="s">
        <v>432</v>
      </c>
      <c r="J3" s="168"/>
      <c r="K3" s="168"/>
      <c r="L3" s="168"/>
      <c r="M3" s="168"/>
      <c r="N3" s="168"/>
      <c r="O3" s="168"/>
      <c r="P3" s="168"/>
      <c r="Q3" s="168"/>
      <c r="R3" s="168"/>
      <c r="S3" s="168"/>
      <c r="T3" s="168"/>
      <c r="U3" s="168"/>
      <c r="V3" s="168"/>
      <c r="W3" s="168"/>
      <c r="X3" s="168"/>
      <c r="Y3" s="168"/>
      <c r="Z3" s="168"/>
    </row>
    <row r="4" spans="1:26" ht="63.75" customHeight="1">
      <c r="A4" s="172" t="s">
        <v>6</v>
      </c>
      <c r="B4" s="173" t="s">
        <v>7</v>
      </c>
      <c r="C4" s="173" t="s">
        <v>433</v>
      </c>
      <c r="D4" s="173" t="s">
        <v>1365</v>
      </c>
      <c r="E4" s="173" t="s">
        <v>10</v>
      </c>
      <c r="F4" s="173" t="s">
        <v>435</v>
      </c>
      <c r="G4" s="173" t="s">
        <v>12</v>
      </c>
      <c r="H4" s="173" t="s">
        <v>13</v>
      </c>
      <c r="I4" s="173" t="s">
        <v>14</v>
      </c>
      <c r="J4" s="168"/>
      <c r="K4" s="168"/>
      <c r="L4" s="168"/>
      <c r="M4" s="168"/>
      <c r="N4" s="168"/>
      <c r="O4" s="168"/>
      <c r="P4" s="168"/>
      <c r="Q4" s="168"/>
      <c r="R4" s="168"/>
      <c r="S4" s="168"/>
      <c r="T4" s="168"/>
      <c r="U4" s="168"/>
      <c r="V4" s="168"/>
      <c r="W4" s="168"/>
      <c r="X4" s="168"/>
      <c r="Y4" s="168"/>
      <c r="Z4" s="168"/>
    </row>
    <row r="5" spans="1:26" ht="65.25" customHeight="1">
      <c r="A5" s="174" t="s">
        <v>1366</v>
      </c>
      <c r="B5" s="174" t="s">
        <v>54</v>
      </c>
      <c r="C5" s="174" t="s">
        <v>1367</v>
      </c>
      <c r="D5" s="174" t="s">
        <v>101</v>
      </c>
      <c r="E5" s="175">
        <v>40117</v>
      </c>
      <c r="F5" s="176">
        <v>45384</v>
      </c>
      <c r="G5" s="174" t="s">
        <v>1368</v>
      </c>
      <c r="H5" s="174" t="s">
        <v>38</v>
      </c>
      <c r="I5" s="174" t="s">
        <v>1369</v>
      </c>
      <c r="J5" s="168"/>
      <c r="K5" s="168"/>
      <c r="L5" s="168"/>
      <c r="M5" s="168"/>
      <c r="N5" s="168"/>
      <c r="O5" s="168"/>
      <c r="P5" s="168"/>
      <c r="Q5" s="168"/>
      <c r="R5" s="168"/>
      <c r="S5" s="168"/>
      <c r="T5" s="168"/>
      <c r="U5" s="168"/>
      <c r="V5" s="168"/>
      <c r="W5" s="168"/>
      <c r="X5" s="168"/>
      <c r="Y5" s="168"/>
      <c r="Z5" s="168"/>
    </row>
    <row r="6" spans="1:26" ht="65.25" customHeight="1">
      <c r="A6" s="177" t="s">
        <v>1370</v>
      </c>
      <c r="B6" s="177" t="s">
        <v>16</v>
      </c>
      <c r="C6" s="177" t="s">
        <v>1371</v>
      </c>
      <c r="D6" s="177" t="s">
        <v>101</v>
      </c>
      <c r="E6" s="178">
        <v>3179</v>
      </c>
      <c r="F6" s="179">
        <v>45288</v>
      </c>
      <c r="G6" s="177" t="s">
        <v>1372</v>
      </c>
      <c r="H6" s="177" t="s">
        <v>38</v>
      </c>
      <c r="I6" s="177" t="s">
        <v>1373</v>
      </c>
      <c r="J6" s="168"/>
      <c r="K6" s="168"/>
      <c r="L6" s="168"/>
      <c r="M6" s="168"/>
      <c r="N6" s="168"/>
      <c r="O6" s="168"/>
      <c r="P6" s="168"/>
      <c r="Q6" s="168"/>
      <c r="R6" s="168"/>
      <c r="S6" s="168"/>
      <c r="T6" s="168"/>
      <c r="U6" s="168"/>
      <c r="V6" s="168"/>
      <c r="W6" s="168"/>
      <c r="X6" s="168"/>
      <c r="Y6" s="168"/>
      <c r="Z6" s="168"/>
    </row>
    <row r="7" spans="1:26" ht="65.25" customHeight="1">
      <c r="A7" s="174" t="s">
        <v>1366</v>
      </c>
      <c r="B7" s="174" t="s">
        <v>16</v>
      </c>
      <c r="C7" s="174" t="s">
        <v>1938</v>
      </c>
      <c r="D7" s="174" t="s">
        <v>101</v>
      </c>
      <c r="E7" s="180">
        <v>771</v>
      </c>
      <c r="F7" s="176">
        <v>44907</v>
      </c>
      <c r="G7" s="174" t="s">
        <v>1939</v>
      </c>
      <c r="H7" s="174" t="s">
        <v>38</v>
      </c>
      <c r="I7" s="174" t="s">
        <v>1369</v>
      </c>
      <c r="J7" s="168"/>
      <c r="K7" s="168"/>
      <c r="L7" s="168"/>
      <c r="M7" s="168"/>
      <c r="N7" s="168"/>
      <c r="O7" s="168"/>
      <c r="P7" s="168"/>
      <c r="Q7" s="168"/>
      <c r="R7" s="168"/>
      <c r="S7" s="168"/>
      <c r="T7" s="168"/>
      <c r="U7" s="168"/>
      <c r="V7" s="168"/>
      <c r="W7" s="168"/>
      <c r="X7" s="168"/>
      <c r="Y7" s="168"/>
      <c r="Z7" s="168"/>
    </row>
    <row r="8" spans="1:26" ht="65.25" customHeight="1">
      <c r="A8" s="177" t="s">
        <v>1374</v>
      </c>
      <c r="B8" s="177" t="s">
        <v>1375</v>
      </c>
      <c r="C8" s="177" t="s">
        <v>199</v>
      </c>
      <c r="D8" s="177" t="s">
        <v>101</v>
      </c>
      <c r="E8" s="181">
        <v>141</v>
      </c>
      <c r="F8" s="179">
        <v>44798</v>
      </c>
      <c r="G8" s="177" t="s">
        <v>1376</v>
      </c>
      <c r="H8" s="177" t="s">
        <v>38</v>
      </c>
      <c r="I8" s="177" t="s">
        <v>1377</v>
      </c>
      <c r="J8" s="168"/>
      <c r="K8" s="168"/>
      <c r="L8" s="168"/>
      <c r="M8" s="168"/>
      <c r="N8" s="168"/>
      <c r="O8" s="168"/>
      <c r="P8" s="168"/>
      <c r="Q8" s="168"/>
      <c r="R8" s="168"/>
      <c r="S8" s="168"/>
      <c r="T8" s="168"/>
      <c r="U8" s="168"/>
      <c r="V8" s="168"/>
      <c r="W8" s="168"/>
      <c r="X8" s="168"/>
      <c r="Y8" s="168"/>
      <c r="Z8" s="168"/>
    </row>
    <row r="9" spans="1:26" ht="65.25" customHeight="1">
      <c r="A9" s="174" t="s">
        <v>1378</v>
      </c>
      <c r="B9" s="174" t="s">
        <v>54</v>
      </c>
      <c r="C9" s="174" t="s">
        <v>1379</v>
      </c>
      <c r="D9" s="174" t="s">
        <v>101</v>
      </c>
      <c r="E9" s="180">
        <v>851</v>
      </c>
      <c r="F9" s="176">
        <v>44778</v>
      </c>
      <c r="G9" s="174" t="s">
        <v>1380</v>
      </c>
      <c r="H9" s="174" t="s">
        <v>38</v>
      </c>
      <c r="I9" s="174" t="s">
        <v>1381</v>
      </c>
      <c r="J9" s="168"/>
      <c r="K9" s="168"/>
      <c r="L9" s="168"/>
      <c r="M9" s="168"/>
      <c r="N9" s="168"/>
      <c r="O9" s="168"/>
      <c r="P9" s="168"/>
      <c r="Q9" s="168"/>
      <c r="R9" s="168"/>
      <c r="S9" s="168"/>
      <c r="T9" s="168"/>
      <c r="U9" s="168"/>
      <c r="V9" s="168"/>
      <c r="W9" s="168"/>
      <c r="X9" s="168"/>
      <c r="Y9" s="168"/>
      <c r="Z9" s="168"/>
    </row>
    <row r="10" spans="1:26" ht="65.25" customHeight="1">
      <c r="A10" s="177" t="s">
        <v>1382</v>
      </c>
      <c r="B10" s="177" t="s">
        <v>16</v>
      </c>
      <c r="C10" s="177" t="s">
        <v>50</v>
      </c>
      <c r="D10" s="177" t="s">
        <v>18</v>
      </c>
      <c r="E10" s="181">
        <v>317</v>
      </c>
      <c r="F10" s="179">
        <v>44465</v>
      </c>
      <c r="G10" s="177" t="s">
        <v>1383</v>
      </c>
      <c r="H10" s="177" t="s">
        <v>38</v>
      </c>
      <c r="I10" s="177" t="s">
        <v>1373</v>
      </c>
      <c r="J10" s="168"/>
      <c r="K10" s="168"/>
      <c r="L10" s="168"/>
      <c r="M10" s="168"/>
      <c r="N10" s="168"/>
      <c r="O10" s="168"/>
      <c r="P10" s="168"/>
      <c r="Q10" s="168"/>
      <c r="R10" s="168"/>
      <c r="S10" s="168"/>
      <c r="T10" s="168"/>
      <c r="U10" s="168"/>
      <c r="V10" s="168"/>
      <c r="W10" s="168"/>
      <c r="X10" s="168"/>
      <c r="Y10" s="168"/>
      <c r="Z10" s="168"/>
    </row>
    <row r="11" spans="1:26" ht="65.25" customHeight="1">
      <c r="A11" s="174" t="s">
        <v>1391</v>
      </c>
      <c r="B11" s="174" t="s">
        <v>1375</v>
      </c>
      <c r="C11" s="174" t="s">
        <v>199</v>
      </c>
      <c r="D11" s="174" t="s">
        <v>93</v>
      </c>
      <c r="E11" s="180">
        <v>9</v>
      </c>
      <c r="F11" s="176">
        <v>44342</v>
      </c>
      <c r="G11" s="174" t="s">
        <v>1500</v>
      </c>
      <c r="H11" s="174" t="s">
        <v>1501</v>
      </c>
      <c r="I11" s="174" t="s">
        <v>1499</v>
      </c>
      <c r="J11" s="168"/>
      <c r="K11" s="168"/>
      <c r="L11" s="168"/>
      <c r="M11" s="168"/>
      <c r="N11" s="168"/>
      <c r="O11" s="168"/>
      <c r="P11" s="168"/>
      <c r="Q11" s="168"/>
      <c r="R11" s="168"/>
      <c r="S11" s="168"/>
      <c r="T11" s="168"/>
      <c r="U11" s="168"/>
      <c r="V11" s="168"/>
      <c r="W11" s="168"/>
      <c r="X11" s="168"/>
      <c r="Y11" s="168"/>
      <c r="Z11" s="168"/>
    </row>
    <row r="12" spans="1:26" ht="65.25" customHeight="1">
      <c r="A12" s="177" t="s">
        <v>1366</v>
      </c>
      <c r="B12" s="177" t="s">
        <v>54</v>
      </c>
      <c r="C12" s="177" t="s">
        <v>498</v>
      </c>
      <c r="D12" s="177" t="s">
        <v>101</v>
      </c>
      <c r="E12" s="181">
        <v>4272</v>
      </c>
      <c r="F12" s="179">
        <v>44254</v>
      </c>
      <c r="G12" s="177" t="s">
        <v>1384</v>
      </c>
      <c r="H12" s="177" t="s">
        <v>38</v>
      </c>
      <c r="I12" s="177" t="s">
        <v>1369</v>
      </c>
      <c r="J12" s="168"/>
      <c r="K12" s="168"/>
      <c r="L12" s="168"/>
      <c r="M12" s="168"/>
      <c r="N12" s="168"/>
      <c r="O12" s="168"/>
      <c r="P12" s="168"/>
      <c r="Q12" s="168"/>
      <c r="R12" s="168"/>
      <c r="S12" s="168"/>
      <c r="T12" s="168"/>
      <c r="U12" s="168"/>
      <c r="V12" s="168"/>
      <c r="W12" s="168"/>
      <c r="X12" s="168"/>
      <c r="Y12" s="168"/>
      <c r="Z12" s="168"/>
    </row>
    <row r="13" spans="1:26" ht="65.25" customHeight="1">
      <c r="A13" s="174" t="s">
        <v>1382</v>
      </c>
      <c r="B13" s="174" t="s">
        <v>16</v>
      </c>
      <c r="C13" s="174" t="s">
        <v>50</v>
      </c>
      <c r="D13" s="174" t="s">
        <v>18</v>
      </c>
      <c r="E13" s="182">
        <v>345</v>
      </c>
      <c r="F13" s="176">
        <v>44195</v>
      </c>
      <c r="G13" s="174" t="s">
        <v>1385</v>
      </c>
      <c r="H13" s="174" t="s">
        <v>38</v>
      </c>
      <c r="I13" s="174" t="s">
        <v>1386</v>
      </c>
      <c r="J13" s="168"/>
      <c r="K13" s="168"/>
      <c r="L13" s="168"/>
      <c r="M13" s="168"/>
      <c r="N13" s="168"/>
      <c r="O13" s="168"/>
      <c r="P13" s="168"/>
      <c r="Q13" s="168"/>
      <c r="R13" s="168"/>
      <c r="S13" s="168"/>
      <c r="T13" s="168"/>
      <c r="U13" s="168"/>
      <c r="V13" s="168"/>
      <c r="W13" s="168"/>
      <c r="X13" s="168"/>
      <c r="Y13" s="168"/>
      <c r="Z13" s="168"/>
    </row>
    <row r="14" spans="1:26" ht="65.25" customHeight="1">
      <c r="A14" s="177" t="s">
        <v>1366</v>
      </c>
      <c r="B14" s="177" t="s">
        <v>54</v>
      </c>
      <c r="C14" s="177" t="s">
        <v>450</v>
      </c>
      <c r="D14" s="177" t="s">
        <v>18</v>
      </c>
      <c r="E14" s="183">
        <v>2358</v>
      </c>
      <c r="F14" s="179">
        <v>43825</v>
      </c>
      <c r="G14" s="177" t="s">
        <v>1197</v>
      </c>
      <c r="H14" s="177" t="s">
        <v>38</v>
      </c>
      <c r="I14" s="177" t="s">
        <v>1369</v>
      </c>
      <c r="J14" s="168"/>
      <c r="K14" s="168"/>
      <c r="L14" s="168"/>
      <c r="M14" s="168"/>
      <c r="N14" s="168"/>
      <c r="O14" s="168"/>
      <c r="P14" s="168"/>
      <c r="Q14" s="168"/>
      <c r="R14" s="168"/>
      <c r="S14" s="168"/>
      <c r="T14" s="168"/>
      <c r="U14" s="168"/>
      <c r="V14" s="168"/>
      <c r="W14" s="168"/>
      <c r="X14" s="168"/>
      <c r="Y14" s="168"/>
      <c r="Z14" s="168"/>
    </row>
    <row r="15" spans="1:26" ht="65.25" customHeight="1">
      <c r="A15" s="174" t="s">
        <v>1387</v>
      </c>
      <c r="B15" s="174" t="s">
        <v>54</v>
      </c>
      <c r="C15" s="174" t="s">
        <v>1388</v>
      </c>
      <c r="D15" s="174" t="s">
        <v>101</v>
      </c>
      <c r="E15" s="182">
        <v>2184</v>
      </c>
      <c r="F15" s="176">
        <v>43825</v>
      </c>
      <c r="G15" s="174" t="s">
        <v>1389</v>
      </c>
      <c r="H15" s="174" t="s">
        <v>1390</v>
      </c>
      <c r="I15" s="174" t="s">
        <v>1386</v>
      </c>
      <c r="J15" s="168"/>
      <c r="K15" s="168"/>
      <c r="L15" s="168"/>
      <c r="M15" s="168"/>
      <c r="N15" s="168"/>
      <c r="O15" s="168"/>
      <c r="P15" s="168"/>
      <c r="Q15" s="168"/>
      <c r="R15" s="168"/>
      <c r="S15" s="168"/>
      <c r="T15" s="168"/>
      <c r="U15" s="168"/>
      <c r="V15" s="168"/>
      <c r="W15" s="168"/>
      <c r="X15" s="168"/>
      <c r="Y15" s="168"/>
      <c r="Z15" s="168"/>
    </row>
    <row r="16" spans="1:26" ht="65.25" customHeight="1">
      <c r="A16" s="177" t="s">
        <v>1391</v>
      </c>
      <c r="B16" s="177" t="s">
        <v>16</v>
      </c>
      <c r="C16" s="177" t="s">
        <v>216</v>
      </c>
      <c r="D16" s="177" t="s">
        <v>101</v>
      </c>
      <c r="E16" s="183" t="str">
        <f>HYPERLINK("https://www.alcaldiabogota.gov.co/sisjur/normas/Norma1.jsp?i=87123","1")</f>
        <v>1</v>
      </c>
      <c r="F16" s="179">
        <v>43738</v>
      </c>
      <c r="G16" s="177" t="s">
        <v>1392</v>
      </c>
      <c r="H16" s="177" t="s">
        <v>38</v>
      </c>
      <c r="I16" s="177" t="s">
        <v>1393</v>
      </c>
      <c r="J16" s="168"/>
      <c r="K16" s="168"/>
      <c r="L16" s="168"/>
      <c r="M16" s="168"/>
      <c r="N16" s="168"/>
      <c r="O16" s="168"/>
      <c r="P16" s="168"/>
      <c r="Q16" s="168"/>
      <c r="R16" s="168"/>
      <c r="S16" s="168"/>
      <c r="T16" s="168"/>
      <c r="U16" s="168"/>
      <c r="V16" s="168"/>
      <c r="W16" s="168"/>
      <c r="X16" s="168"/>
      <c r="Y16" s="168"/>
      <c r="Z16" s="168"/>
    </row>
    <row r="17" spans="1:26" ht="65.25" customHeight="1">
      <c r="A17" s="174" t="s">
        <v>1394</v>
      </c>
      <c r="B17" s="174" t="s">
        <v>16</v>
      </c>
      <c r="C17" s="174" t="s">
        <v>1367</v>
      </c>
      <c r="D17" s="174" t="s">
        <v>101</v>
      </c>
      <c r="E17" s="182" t="str">
        <f>HYPERLINK("https://www.alcaldiabogota.gov.co/sisjur/normas/Norma1.jsp?i=87952#1","40283")</f>
        <v>40283</v>
      </c>
      <c r="F17" s="176">
        <v>43551</v>
      </c>
      <c r="G17" s="174" t="s">
        <v>1395</v>
      </c>
      <c r="H17" s="174" t="s">
        <v>38</v>
      </c>
      <c r="I17" s="174" t="s">
        <v>1396</v>
      </c>
      <c r="J17" s="168"/>
      <c r="K17" s="168"/>
      <c r="L17" s="168"/>
      <c r="M17" s="168"/>
      <c r="N17" s="168"/>
      <c r="O17" s="168"/>
      <c r="P17" s="168"/>
      <c r="Q17" s="168"/>
      <c r="R17" s="168"/>
      <c r="S17" s="168"/>
      <c r="T17" s="168"/>
      <c r="U17" s="168"/>
      <c r="V17" s="168"/>
      <c r="W17" s="168"/>
      <c r="X17" s="168"/>
      <c r="Y17" s="168"/>
      <c r="Z17" s="168"/>
    </row>
    <row r="18" spans="1:26" ht="65.25" customHeight="1">
      <c r="A18" s="177" t="s">
        <v>1397</v>
      </c>
      <c r="B18" s="177" t="s">
        <v>16</v>
      </c>
      <c r="C18" s="177" t="s">
        <v>50</v>
      </c>
      <c r="D18" s="177" t="s">
        <v>18</v>
      </c>
      <c r="E18" s="183">
        <v>37</v>
      </c>
      <c r="F18" s="179">
        <v>43503</v>
      </c>
      <c r="G18" s="177" t="s">
        <v>1398</v>
      </c>
      <c r="H18" s="177" t="s">
        <v>1399</v>
      </c>
      <c r="I18" s="177" t="s">
        <v>1400</v>
      </c>
      <c r="J18" s="168"/>
      <c r="K18" s="168"/>
      <c r="L18" s="168"/>
      <c r="M18" s="168"/>
      <c r="N18" s="168"/>
      <c r="O18" s="168"/>
      <c r="P18" s="168"/>
      <c r="Q18" s="168"/>
      <c r="R18" s="168"/>
      <c r="S18" s="168"/>
      <c r="T18" s="168"/>
      <c r="U18" s="168"/>
      <c r="V18" s="168"/>
      <c r="W18" s="168"/>
      <c r="X18" s="168"/>
      <c r="Y18" s="168"/>
      <c r="Z18" s="168"/>
    </row>
    <row r="19" spans="1:26" ht="65.25" customHeight="1">
      <c r="A19" s="174" t="s">
        <v>1391</v>
      </c>
      <c r="B19" s="174" t="s">
        <v>54</v>
      </c>
      <c r="C19" s="174" t="s">
        <v>1497</v>
      </c>
      <c r="D19" s="174" t="s">
        <v>56</v>
      </c>
      <c r="E19" s="184">
        <v>1952</v>
      </c>
      <c r="F19" s="185">
        <v>43493</v>
      </c>
      <c r="G19" s="174" t="s">
        <v>1498</v>
      </c>
      <c r="H19" s="174" t="s">
        <v>38</v>
      </c>
      <c r="I19" s="174" t="s">
        <v>1499</v>
      </c>
      <c r="J19" s="168"/>
      <c r="K19" s="168"/>
      <c r="L19" s="168"/>
      <c r="M19" s="168"/>
      <c r="N19" s="168"/>
      <c r="O19" s="168"/>
      <c r="P19" s="168"/>
      <c r="Q19" s="168"/>
      <c r="R19" s="168"/>
      <c r="S19" s="168"/>
      <c r="T19" s="168"/>
      <c r="U19" s="168"/>
      <c r="V19" s="168"/>
      <c r="W19" s="168"/>
      <c r="X19" s="168"/>
      <c r="Y19" s="168"/>
      <c r="Z19" s="168"/>
    </row>
    <row r="20" spans="1:26" ht="65.25" customHeight="1">
      <c r="A20" s="177" t="s">
        <v>1391</v>
      </c>
      <c r="B20" s="177" t="s">
        <v>16</v>
      </c>
      <c r="C20" s="177" t="s">
        <v>50</v>
      </c>
      <c r="D20" s="177" t="s">
        <v>18</v>
      </c>
      <c r="E20" s="181">
        <v>560</v>
      </c>
      <c r="F20" s="179">
        <v>43371</v>
      </c>
      <c r="G20" s="177" t="s">
        <v>1401</v>
      </c>
      <c r="H20" s="177" t="s">
        <v>38</v>
      </c>
      <c r="I20" s="177" t="s">
        <v>1402</v>
      </c>
      <c r="J20" s="168"/>
      <c r="K20" s="168"/>
      <c r="L20" s="168"/>
      <c r="M20" s="168"/>
      <c r="N20" s="168"/>
      <c r="O20" s="168"/>
      <c r="P20" s="168"/>
      <c r="Q20" s="168"/>
      <c r="R20" s="168"/>
      <c r="S20" s="168"/>
      <c r="T20" s="168"/>
      <c r="U20" s="168"/>
      <c r="V20" s="168"/>
      <c r="W20" s="168"/>
      <c r="X20" s="168"/>
      <c r="Y20" s="168"/>
      <c r="Z20" s="168"/>
    </row>
    <row r="21" spans="1:26" ht="65.25" customHeight="1">
      <c r="A21" s="174" t="s">
        <v>1378</v>
      </c>
      <c r="B21" s="174" t="s">
        <v>54</v>
      </c>
      <c r="C21" s="174" t="s">
        <v>1403</v>
      </c>
      <c r="D21" s="174" t="s">
        <v>18</v>
      </c>
      <c r="E21" s="182">
        <v>284</v>
      </c>
      <c r="F21" s="176">
        <v>43146</v>
      </c>
      <c r="G21" s="174" t="s">
        <v>1404</v>
      </c>
      <c r="H21" s="174" t="s">
        <v>38</v>
      </c>
      <c r="I21" s="174" t="s">
        <v>1405</v>
      </c>
      <c r="J21" s="168"/>
      <c r="K21" s="168"/>
      <c r="L21" s="168"/>
      <c r="M21" s="168"/>
      <c r="N21" s="168"/>
      <c r="O21" s="168"/>
      <c r="P21" s="168"/>
      <c r="Q21" s="168"/>
      <c r="R21" s="168"/>
      <c r="S21" s="168"/>
      <c r="T21" s="168"/>
      <c r="U21" s="168"/>
      <c r="V21" s="168"/>
      <c r="W21" s="168"/>
      <c r="X21" s="168"/>
      <c r="Y21" s="168"/>
      <c r="Z21" s="168"/>
    </row>
    <row r="22" spans="1:26" ht="65.25" customHeight="1">
      <c r="A22" s="177" t="s">
        <v>1370</v>
      </c>
      <c r="B22" s="177" t="s">
        <v>16</v>
      </c>
      <c r="C22" s="177" t="s">
        <v>50</v>
      </c>
      <c r="D22" s="177" t="s">
        <v>18</v>
      </c>
      <c r="E22" s="181" t="str">
        <f>HYPERLINK("https://www.alcaldiabogota.gov.co/sisjur/normas/Norma1.jsp?i=75162#25","815")</f>
        <v>815</v>
      </c>
      <c r="F22" s="179">
        <v>43097</v>
      </c>
      <c r="G22" s="177" t="s">
        <v>1406</v>
      </c>
      <c r="H22" s="177" t="s">
        <v>38</v>
      </c>
      <c r="I22" s="177" t="s">
        <v>1407</v>
      </c>
      <c r="J22" s="168"/>
      <c r="K22" s="168"/>
      <c r="L22" s="168"/>
      <c r="M22" s="168"/>
      <c r="N22" s="168"/>
      <c r="O22" s="168"/>
      <c r="P22" s="168"/>
      <c r="Q22" s="168"/>
      <c r="R22" s="168"/>
      <c r="S22" s="168"/>
      <c r="T22" s="168"/>
      <c r="U22" s="168"/>
      <c r="V22" s="168"/>
      <c r="W22" s="168"/>
      <c r="X22" s="168"/>
      <c r="Y22" s="168"/>
      <c r="Z22" s="168"/>
    </row>
    <row r="23" spans="1:26" ht="65.25" customHeight="1">
      <c r="A23" s="174" t="s">
        <v>1366</v>
      </c>
      <c r="B23" s="174" t="s">
        <v>16</v>
      </c>
      <c r="C23" s="174" t="s">
        <v>653</v>
      </c>
      <c r="D23" s="174" t="s">
        <v>1408</v>
      </c>
      <c r="E23" s="182" t="str">
        <f>HYPERLINK("http://serviciudad.gov.co/docweb/normograma/Tecnica/NTC-1500%202.pdf","1500")</f>
        <v>1500</v>
      </c>
      <c r="F23" s="176">
        <v>42970</v>
      </c>
      <c r="G23" s="174" t="s">
        <v>1409</v>
      </c>
      <c r="H23" s="174" t="s">
        <v>38</v>
      </c>
      <c r="I23" s="174" t="s">
        <v>1369</v>
      </c>
      <c r="J23" s="168"/>
      <c r="K23" s="168"/>
      <c r="L23" s="168"/>
      <c r="M23" s="168"/>
      <c r="N23" s="168"/>
      <c r="O23" s="168"/>
      <c r="P23" s="168"/>
      <c r="Q23" s="168"/>
      <c r="R23" s="168"/>
      <c r="S23" s="168"/>
      <c r="T23" s="168"/>
      <c r="U23" s="168"/>
      <c r="V23" s="168"/>
      <c r="W23" s="168"/>
      <c r="X23" s="168"/>
      <c r="Y23" s="168"/>
      <c r="Z23" s="168"/>
    </row>
    <row r="24" spans="1:26" ht="65.25" customHeight="1">
      <c r="A24" s="177" t="s">
        <v>1414</v>
      </c>
      <c r="B24" s="177" t="s">
        <v>54</v>
      </c>
      <c r="C24" s="177" t="s">
        <v>1388</v>
      </c>
      <c r="D24" s="177" t="s">
        <v>101</v>
      </c>
      <c r="E24" s="177">
        <v>1326</v>
      </c>
      <c r="F24" s="179">
        <v>42922</v>
      </c>
      <c r="G24" s="177" t="s">
        <v>1418</v>
      </c>
      <c r="H24" s="177" t="s">
        <v>38</v>
      </c>
      <c r="I24" s="177" t="s">
        <v>1373</v>
      </c>
      <c r="J24" s="168"/>
      <c r="K24" s="168"/>
      <c r="L24" s="168"/>
      <c r="M24" s="168"/>
      <c r="N24" s="168"/>
      <c r="O24" s="168"/>
      <c r="P24" s="168"/>
      <c r="Q24" s="168"/>
      <c r="R24" s="168"/>
      <c r="S24" s="168"/>
      <c r="T24" s="168"/>
      <c r="U24" s="168"/>
      <c r="V24" s="168"/>
      <c r="W24" s="168"/>
      <c r="X24" s="168"/>
      <c r="Y24" s="168"/>
      <c r="Z24" s="168"/>
    </row>
    <row r="25" spans="1:26" ht="65.25" customHeight="1">
      <c r="A25" s="174" t="s">
        <v>1410</v>
      </c>
      <c r="B25" s="174" t="s">
        <v>54</v>
      </c>
      <c r="C25" s="174" t="s">
        <v>450</v>
      </c>
      <c r="D25" s="174" t="s">
        <v>18</v>
      </c>
      <c r="E25" s="182">
        <v>945</v>
      </c>
      <c r="F25" s="176">
        <v>42891</v>
      </c>
      <c r="G25" s="174" t="s">
        <v>1411</v>
      </c>
      <c r="H25" s="174" t="s">
        <v>38</v>
      </c>
      <c r="I25" s="174" t="s">
        <v>1369</v>
      </c>
      <c r="J25" s="168"/>
      <c r="K25" s="168"/>
      <c r="L25" s="168"/>
      <c r="M25" s="168"/>
      <c r="N25" s="168"/>
      <c r="O25" s="168"/>
      <c r="P25" s="168"/>
      <c r="Q25" s="168"/>
      <c r="R25" s="168"/>
      <c r="S25" s="168"/>
      <c r="T25" s="168"/>
      <c r="U25" s="168"/>
      <c r="V25" s="168"/>
      <c r="W25" s="168"/>
      <c r="X25" s="168"/>
      <c r="Y25" s="168"/>
      <c r="Z25" s="168"/>
    </row>
    <row r="26" spans="1:26" ht="65.25" customHeight="1">
      <c r="A26" s="177" t="s">
        <v>1397</v>
      </c>
      <c r="B26" s="177" t="s">
        <v>54</v>
      </c>
      <c r="C26" s="177" t="s">
        <v>1412</v>
      </c>
      <c r="D26" s="177" t="s">
        <v>362</v>
      </c>
      <c r="E26" s="177">
        <v>1811</v>
      </c>
      <c r="F26" s="179">
        <v>42664</v>
      </c>
      <c r="G26" s="177" t="s">
        <v>1413</v>
      </c>
      <c r="H26" s="177" t="s">
        <v>38</v>
      </c>
      <c r="I26" s="177" t="s">
        <v>1400</v>
      </c>
      <c r="J26" s="168"/>
      <c r="K26" s="168"/>
      <c r="L26" s="168"/>
      <c r="M26" s="168"/>
      <c r="N26" s="168"/>
      <c r="O26" s="168"/>
      <c r="P26" s="168"/>
      <c r="Q26" s="168"/>
      <c r="R26" s="168"/>
      <c r="S26" s="168"/>
      <c r="T26" s="168"/>
      <c r="U26" s="168"/>
      <c r="V26" s="168"/>
      <c r="W26" s="168"/>
      <c r="X26" s="168"/>
      <c r="Y26" s="168"/>
      <c r="Z26" s="168"/>
    </row>
    <row r="27" spans="1:26" ht="65.25" customHeight="1">
      <c r="A27" s="174" t="s">
        <v>1414</v>
      </c>
      <c r="B27" s="174" t="s">
        <v>16</v>
      </c>
      <c r="C27" s="174" t="s">
        <v>50</v>
      </c>
      <c r="D27" s="174" t="s">
        <v>18</v>
      </c>
      <c r="E27" s="174">
        <v>265</v>
      </c>
      <c r="F27" s="176">
        <v>42550</v>
      </c>
      <c r="G27" s="174" t="s">
        <v>1417</v>
      </c>
      <c r="H27" s="174" t="s">
        <v>38</v>
      </c>
      <c r="I27" s="174" t="s">
        <v>1373</v>
      </c>
      <c r="J27" s="168"/>
      <c r="K27" s="168"/>
      <c r="L27" s="168"/>
      <c r="M27" s="168"/>
      <c r="N27" s="168"/>
      <c r="O27" s="168"/>
      <c r="P27" s="168"/>
      <c r="Q27" s="168"/>
      <c r="R27" s="168"/>
      <c r="S27" s="168"/>
      <c r="T27" s="168"/>
      <c r="U27" s="168"/>
      <c r="V27" s="168"/>
      <c r="W27" s="168"/>
      <c r="X27" s="168"/>
      <c r="Y27" s="168"/>
      <c r="Z27" s="168"/>
    </row>
    <row r="28" spans="1:26" ht="65.25" customHeight="1">
      <c r="A28" s="177" t="s">
        <v>1414</v>
      </c>
      <c r="B28" s="177" t="s">
        <v>16</v>
      </c>
      <c r="C28" s="177" t="s">
        <v>50</v>
      </c>
      <c r="D28" s="177" t="s">
        <v>18</v>
      </c>
      <c r="E28" s="181">
        <v>442</v>
      </c>
      <c r="F28" s="179">
        <v>42317</v>
      </c>
      <c r="G28" s="177" t="s">
        <v>1415</v>
      </c>
      <c r="H28" s="177" t="s">
        <v>1416</v>
      </c>
      <c r="I28" s="177" t="s">
        <v>1373</v>
      </c>
      <c r="J28" s="168"/>
      <c r="K28" s="168"/>
      <c r="L28" s="168"/>
      <c r="M28" s="168"/>
      <c r="N28" s="168"/>
      <c r="O28" s="168"/>
      <c r="P28" s="168"/>
      <c r="Q28" s="168"/>
      <c r="R28" s="168"/>
      <c r="S28" s="168"/>
      <c r="T28" s="168"/>
      <c r="U28" s="168"/>
      <c r="V28" s="168"/>
      <c r="W28" s="168"/>
      <c r="X28" s="168"/>
      <c r="Y28" s="168"/>
      <c r="Z28" s="168"/>
    </row>
    <row r="29" spans="1:26" ht="65.25" customHeight="1">
      <c r="A29" s="174" t="s">
        <v>1419</v>
      </c>
      <c r="B29" s="174" t="s">
        <v>54</v>
      </c>
      <c r="C29" s="174" t="s">
        <v>1388</v>
      </c>
      <c r="D29" s="174" t="s">
        <v>18</v>
      </c>
      <c r="E29" s="182">
        <v>1076</v>
      </c>
      <c r="F29" s="176">
        <v>42150</v>
      </c>
      <c r="G29" s="174" t="s">
        <v>1420</v>
      </c>
      <c r="H29" s="174" t="s">
        <v>38</v>
      </c>
      <c r="I29" s="174" t="s">
        <v>1421</v>
      </c>
      <c r="J29" s="168"/>
      <c r="K29" s="168"/>
      <c r="L29" s="168"/>
      <c r="M29" s="168"/>
      <c r="N29" s="168"/>
      <c r="O29" s="168"/>
      <c r="P29" s="168"/>
      <c r="Q29" s="168"/>
      <c r="R29" s="168"/>
      <c r="S29" s="168"/>
      <c r="T29" s="168"/>
      <c r="U29" s="168"/>
      <c r="V29" s="168"/>
      <c r="W29" s="168"/>
      <c r="X29" s="168"/>
      <c r="Y29" s="168"/>
      <c r="Z29" s="168"/>
    </row>
    <row r="30" spans="1:26" ht="65.25" customHeight="1">
      <c r="A30" s="177" t="s">
        <v>1391</v>
      </c>
      <c r="B30" s="177" t="s">
        <v>54</v>
      </c>
      <c r="C30" s="177" t="s">
        <v>450</v>
      </c>
      <c r="D30" s="177" t="s">
        <v>18</v>
      </c>
      <c r="E30" s="181">
        <v>1082</v>
      </c>
      <c r="F30" s="179">
        <v>42150</v>
      </c>
      <c r="G30" s="177" t="s">
        <v>1422</v>
      </c>
      <c r="H30" s="177" t="s">
        <v>38</v>
      </c>
      <c r="I30" s="177" t="s">
        <v>1402</v>
      </c>
      <c r="J30" s="168"/>
      <c r="K30" s="168"/>
      <c r="L30" s="168"/>
      <c r="M30" s="168"/>
      <c r="N30" s="168"/>
      <c r="O30" s="168"/>
      <c r="P30" s="168"/>
      <c r="Q30" s="168"/>
      <c r="R30" s="168"/>
      <c r="S30" s="168"/>
      <c r="T30" s="168"/>
      <c r="U30" s="168"/>
      <c r="V30" s="168"/>
      <c r="W30" s="168"/>
      <c r="X30" s="168"/>
      <c r="Y30" s="168"/>
      <c r="Z30" s="168"/>
    </row>
    <row r="31" spans="1:26" ht="65.25" customHeight="1">
      <c r="A31" s="174" t="s">
        <v>1366</v>
      </c>
      <c r="B31" s="174" t="s">
        <v>54</v>
      </c>
      <c r="C31" s="174" t="s">
        <v>1367</v>
      </c>
      <c r="D31" s="174" t="s">
        <v>101</v>
      </c>
      <c r="E31" s="182">
        <v>40492</v>
      </c>
      <c r="F31" s="176">
        <v>42118</v>
      </c>
      <c r="G31" s="174" t="s">
        <v>1423</v>
      </c>
      <c r="H31" s="174" t="s">
        <v>38</v>
      </c>
      <c r="I31" s="174" t="s">
        <v>1369</v>
      </c>
      <c r="J31" s="168"/>
      <c r="K31" s="168"/>
      <c r="L31" s="168"/>
      <c r="M31" s="168"/>
      <c r="N31" s="168"/>
      <c r="O31" s="168"/>
      <c r="P31" s="168"/>
      <c r="Q31" s="168"/>
      <c r="R31" s="168"/>
      <c r="S31" s="168"/>
      <c r="T31" s="168"/>
      <c r="U31" s="168"/>
      <c r="V31" s="168"/>
      <c r="W31" s="168"/>
      <c r="X31" s="168"/>
      <c r="Y31" s="168"/>
      <c r="Z31" s="168"/>
    </row>
    <row r="32" spans="1:26" ht="65.25" customHeight="1">
      <c r="A32" s="177" t="s">
        <v>1424</v>
      </c>
      <c r="B32" s="177" t="s">
        <v>16</v>
      </c>
      <c r="C32" s="177" t="s">
        <v>45</v>
      </c>
      <c r="D32" s="177" t="s">
        <v>157</v>
      </c>
      <c r="E32" s="181" t="str">
        <f>HYPERLINK("https://www.alcaldiabogota.gov.co/sisjur/normas/Norma1.jsp?i=60086","574")</f>
        <v>574</v>
      </c>
      <c r="F32" s="179">
        <v>41974</v>
      </c>
      <c r="G32" s="177" t="s">
        <v>1425</v>
      </c>
      <c r="H32" s="177" t="s">
        <v>38</v>
      </c>
      <c r="I32" s="177" t="s">
        <v>1426</v>
      </c>
      <c r="J32" s="168"/>
      <c r="K32" s="168"/>
      <c r="L32" s="168"/>
      <c r="M32" s="168"/>
      <c r="N32" s="168"/>
      <c r="O32" s="168"/>
      <c r="P32" s="168"/>
      <c r="Q32" s="168"/>
      <c r="R32" s="168"/>
      <c r="S32" s="168"/>
      <c r="T32" s="168"/>
      <c r="U32" s="168"/>
      <c r="V32" s="168"/>
      <c r="W32" s="168"/>
      <c r="X32" s="168"/>
      <c r="Y32" s="168"/>
      <c r="Z32" s="168"/>
    </row>
    <row r="33" spans="1:26" ht="65.25" customHeight="1">
      <c r="A33" s="174" t="s">
        <v>1366</v>
      </c>
      <c r="B33" s="174" t="s">
        <v>16</v>
      </c>
      <c r="C33" s="174" t="s">
        <v>1427</v>
      </c>
      <c r="D33" s="174" t="s">
        <v>101</v>
      </c>
      <c r="E33" s="182" t="str">
        <f>HYPERLINK("https://www.alcaldiabogota.gov.co/sisjur/normas/Norma1.jsp?i=57204","92")</f>
        <v>92</v>
      </c>
      <c r="F33" s="176">
        <v>41732</v>
      </c>
      <c r="G33" s="174" t="s">
        <v>1428</v>
      </c>
      <c r="H33" s="174" t="s">
        <v>38</v>
      </c>
      <c r="I33" s="174" t="s">
        <v>1369</v>
      </c>
      <c r="J33" s="168"/>
      <c r="K33" s="168"/>
      <c r="L33" s="168"/>
      <c r="M33" s="168"/>
      <c r="N33" s="168"/>
      <c r="O33" s="168"/>
      <c r="P33" s="168"/>
      <c r="Q33" s="168"/>
      <c r="R33" s="168"/>
      <c r="S33" s="168"/>
      <c r="T33" s="168"/>
      <c r="U33" s="168"/>
      <c r="V33" s="168"/>
      <c r="W33" s="168"/>
      <c r="X33" s="168"/>
      <c r="Y33" s="168"/>
      <c r="Z33" s="168"/>
    </row>
    <row r="34" spans="1:26" ht="65.25" customHeight="1">
      <c r="A34" s="177" t="s">
        <v>1429</v>
      </c>
      <c r="B34" s="177" t="s">
        <v>16</v>
      </c>
      <c r="C34" s="177" t="s">
        <v>1430</v>
      </c>
      <c r="D34" s="177" t="s">
        <v>101</v>
      </c>
      <c r="E34" s="181" t="str">
        <f>HYPERLINK("https://www.alcaldiabogota.gov.co/sisjur/normas/Norma1.jsp?i=56692","51")</f>
        <v>51</v>
      </c>
      <c r="F34" s="179">
        <v>41666</v>
      </c>
      <c r="G34" s="177" t="s">
        <v>1431</v>
      </c>
      <c r="H34" s="177" t="s">
        <v>38</v>
      </c>
      <c r="I34" s="177" t="s">
        <v>1432</v>
      </c>
      <c r="J34" s="168"/>
      <c r="K34" s="168"/>
      <c r="L34" s="168"/>
      <c r="M34" s="168"/>
      <c r="N34" s="168"/>
      <c r="O34" s="168"/>
      <c r="P34" s="168"/>
      <c r="Q34" s="168"/>
      <c r="R34" s="168"/>
      <c r="S34" s="168"/>
      <c r="T34" s="168"/>
      <c r="U34" s="168"/>
      <c r="V34" s="168"/>
      <c r="W34" s="168"/>
      <c r="X34" s="168"/>
      <c r="Y34" s="168"/>
      <c r="Z34" s="168"/>
    </row>
    <row r="35" spans="1:26" ht="65.25" customHeight="1">
      <c r="A35" s="174" t="s">
        <v>1419</v>
      </c>
      <c r="B35" s="174" t="s">
        <v>16</v>
      </c>
      <c r="C35" s="174" t="s">
        <v>45</v>
      </c>
      <c r="D35" s="174" t="s">
        <v>157</v>
      </c>
      <c r="E35" s="182" t="str">
        <f>HYPERLINK("https://www.alcaldiabogota.gov.co/sisjur/normas/Norma1.jsp?i=56074","540")</f>
        <v>540</v>
      </c>
      <c r="F35" s="176">
        <v>41634</v>
      </c>
      <c r="G35" s="174" t="s">
        <v>1433</v>
      </c>
      <c r="H35" s="174" t="s">
        <v>38</v>
      </c>
      <c r="I35" s="174" t="s">
        <v>1407</v>
      </c>
      <c r="J35" s="168"/>
      <c r="K35" s="168"/>
      <c r="L35" s="168"/>
      <c r="M35" s="168"/>
      <c r="N35" s="168"/>
      <c r="O35" s="168"/>
      <c r="P35" s="168"/>
      <c r="Q35" s="168"/>
      <c r="R35" s="168"/>
      <c r="S35" s="168"/>
      <c r="T35" s="168"/>
      <c r="U35" s="168"/>
      <c r="V35" s="168"/>
      <c r="W35" s="168"/>
      <c r="X35" s="168"/>
      <c r="Y35" s="168"/>
      <c r="Z35" s="168"/>
    </row>
    <row r="36" spans="1:26" ht="65.25" customHeight="1">
      <c r="A36" s="177" t="s">
        <v>1434</v>
      </c>
      <c r="B36" s="177" t="s">
        <v>54</v>
      </c>
      <c r="C36" s="177" t="s">
        <v>450</v>
      </c>
      <c r="D36" s="177" t="s">
        <v>18</v>
      </c>
      <c r="E36" s="181" t="str">
        <f>HYPERLINK("https://www.alcaldiabogota.gov.co/sisjur/normas/Norma1.jsp?i=56035","2981")</f>
        <v>2981</v>
      </c>
      <c r="F36" s="179">
        <v>41628</v>
      </c>
      <c r="G36" s="177" t="s">
        <v>1435</v>
      </c>
      <c r="H36" s="177" t="s">
        <v>38</v>
      </c>
      <c r="I36" s="177" t="s">
        <v>1436</v>
      </c>
      <c r="J36" s="168"/>
      <c r="K36" s="168"/>
      <c r="L36" s="168"/>
      <c r="M36" s="168"/>
      <c r="N36" s="168"/>
      <c r="O36" s="168"/>
      <c r="P36" s="168"/>
      <c r="Q36" s="168"/>
      <c r="R36" s="168"/>
      <c r="S36" s="168"/>
      <c r="T36" s="168"/>
      <c r="U36" s="168"/>
      <c r="V36" s="168"/>
      <c r="W36" s="168"/>
      <c r="X36" s="168"/>
      <c r="Y36" s="168"/>
      <c r="Z36" s="168"/>
    </row>
    <row r="37" spans="1:26" ht="65.25" customHeight="1">
      <c r="A37" s="174" t="s">
        <v>1437</v>
      </c>
      <c r="B37" s="174" t="s">
        <v>54</v>
      </c>
      <c r="C37" s="174" t="s">
        <v>450</v>
      </c>
      <c r="D37" s="174" t="s">
        <v>362</v>
      </c>
      <c r="E37" s="182">
        <v>1672</v>
      </c>
      <c r="F37" s="176">
        <v>41474</v>
      </c>
      <c r="G37" s="174" t="s">
        <v>1438</v>
      </c>
      <c r="H37" s="174" t="s">
        <v>38</v>
      </c>
      <c r="I37" s="174" t="s">
        <v>1439</v>
      </c>
      <c r="J37" s="168"/>
      <c r="K37" s="168"/>
      <c r="L37" s="168"/>
      <c r="M37" s="168"/>
      <c r="N37" s="168"/>
      <c r="O37" s="168"/>
      <c r="P37" s="168"/>
      <c r="Q37" s="168"/>
      <c r="R37" s="168"/>
      <c r="S37" s="168"/>
      <c r="T37" s="168"/>
      <c r="U37" s="168"/>
      <c r="V37" s="168"/>
      <c r="W37" s="168"/>
      <c r="X37" s="168"/>
      <c r="Y37" s="168"/>
      <c r="Z37" s="168"/>
    </row>
    <row r="38" spans="1:26" ht="65.25" customHeight="1">
      <c r="A38" s="177" t="s">
        <v>1366</v>
      </c>
      <c r="B38" s="177" t="s">
        <v>54</v>
      </c>
      <c r="C38" s="177" t="s">
        <v>653</v>
      </c>
      <c r="D38" s="177" t="s">
        <v>1408</v>
      </c>
      <c r="E38" s="183" t="s">
        <v>1940</v>
      </c>
      <c r="F38" s="179">
        <v>41176</v>
      </c>
      <c r="G38" s="177" t="s">
        <v>1941</v>
      </c>
      <c r="H38" s="177" t="s">
        <v>38</v>
      </c>
      <c r="I38" s="177" t="s">
        <v>1369</v>
      </c>
      <c r="J38" s="168"/>
      <c r="K38" s="168"/>
      <c r="L38" s="168"/>
      <c r="M38" s="168"/>
      <c r="N38" s="168"/>
      <c r="O38" s="168"/>
      <c r="P38" s="168"/>
      <c r="Q38" s="168"/>
      <c r="R38" s="168"/>
      <c r="S38" s="168"/>
      <c r="T38" s="168"/>
      <c r="U38" s="168"/>
      <c r="V38" s="168"/>
      <c r="W38" s="168"/>
      <c r="X38" s="168"/>
      <c r="Y38" s="168"/>
      <c r="Z38" s="168"/>
    </row>
    <row r="39" spans="1:26" ht="65.25" customHeight="1">
      <c r="A39" s="174" t="s">
        <v>1440</v>
      </c>
      <c r="B39" s="174" t="s">
        <v>54</v>
      </c>
      <c r="C39" s="174" t="s">
        <v>450</v>
      </c>
      <c r="D39" s="174" t="s">
        <v>43</v>
      </c>
      <c r="E39" s="182" t="str">
        <f>HYPERLINK("https://www.alcaldiabogota.gov.co/sisjur/normas/Norma1.jsp?i=50155","4")</f>
        <v>4</v>
      </c>
      <c r="F39" s="176">
        <v>41002</v>
      </c>
      <c r="G39" s="174" t="s">
        <v>1441</v>
      </c>
      <c r="H39" s="174" t="s">
        <v>38</v>
      </c>
      <c r="I39" s="174" t="s">
        <v>1442</v>
      </c>
      <c r="J39" s="168"/>
      <c r="K39" s="168"/>
      <c r="L39" s="168"/>
      <c r="M39" s="168"/>
      <c r="N39" s="168"/>
      <c r="O39" s="168"/>
      <c r="P39" s="168"/>
      <c r="Q39" s="168"/>
      <c r="R39" s="168"/>
      <c r="S39" s="168"/>
      <c r="T39" s="168"/>
      <c r="U39" s="168"/>
      <c r="V39" s="168"/>
      <c r="W39" s="168"/>
      <c r="X39" s="168"/>
      <c r="Y39" s="168"/>
      <c r="Z39" s="168"/>
    </row>
    <row r="40" spans="1:26" ht="65.25" customHeight="1">
      <c r="A40" s="177" t="s">
        <v>1366</v>
      </c>
      <c r="B40" s="177" t="s">
        <v>16</v>
      </c>
      <c r="C40" s="177" t="s">
        <v>50</v>
      </c>
      <c r="D40" s="177" t="s">
        <v>18</v>
      </c>
      <c r="E40" s="183">
        <v>663</v>
      </c>
      <c r="F40" s="179">
        <v>40905</v>
      </c>
      <c r="G40" s="177" t="s">
        <v>1443</v>
      </c>
      <c r="H40" s="177" t="s">
        <v>38</v>
      </c>
      <c r="I40" s="177" t="s">
        <v>1369</v>
      </c>
      <c r="J40" s="168"/>
      <c r="K40" s="168"/>
      <c r="L40" s="168"/>
      <c r="M40" s="168"/>
      <c r="N40" s="168"/>
      <c r="O40" s="168"/>
      <c r="P40" s="168"/>
      <c r="Q40" s="168"/>
      <c r="R40" s="168"/>
      <c r="S40" s="168"/>
      <c r="T40" s="168"/>
      <c r="U40" s="168"/>
      <c r="V40" s="168"/>
      <c r="W40" s="168"/>
      <c r="X40" s="168"/>
      <c r="Y40" s="168"/>
      <c r="Z40" s="168"/>
    </row>
    <row r="41" spans="1:26" ht="65.25" customHeight="1">
      <c r="A41" s="174" t="s">
        <v>1366</v>
      </c>
      <c r="B41" s="174" t="s">
        <v>16</v>
      </c>
      <c r="C41" s="174" t="s">
        <v>45</v>
      </c>
      <c r="D41" s="174" t="s">
        <v>157</v>
      </c>
      <c r="E41" s="182" t="str">
        <f>HYPERLINK("https://www.alcaldiabogota.gov.co/sisjur/normas/Norma1.jsp?i=41761#0","470")</f>
        <v>470</v>
      </c>
      <c r="F41" s="176">
        <v>40616</v>
      </c>
      <c r="G41" s="174" t="s">
        <v>1444</v>
      </c>
      <c r="H41" s="174" t="s">
        <v>1445</v>
      </c>
      <c r="I41" s="174" t="s">
        <v>1369</v>
      </c>
      <c r="J41" s="168"/>
      <c r="K41" s="168"/>
      <c r="L41" s="168"/>
      <c r="M41" s="168"/>
      <c r="N41" s="168"/>
      <c r="O41" s="168"/>
      <c r="P41" s="168"/>
      <c r="Q41" s="168"/>
      <c r="R41" s="168"/>
      <c r="S41" s="168"/>
      <c r="T41" s="168"/>
      <c r="U41" s="168"/>
      <c r="V41" s="168"/>
      <c r="W41" s="168"/>
      <c r="X41" s="168"/>
      <c r="Y41" s="168"/>
      <c r="Z41" s="168"/>
    </row>
    <row r="42" spans="1:26" ht="65.25" customHeight="1">
      <c r="A42" s="177" t="s">
        <v>1424</v>
      </c>
      <c r="B42" s="177" t="s">
        <v>54</v>
      </c>
      <c r="C42" s="177" t="s">
        <v>450</v>
      </c>
      <c r="D42" s="177" t="s">
        <v>18</v>
      </c>
      <c r="E42" s="183" t="str">
        <f>HYPERLINK("https://www.alcaldiabogota.gov.co/sisjur/normas/Norma1.jsp?i=40620","3930")</f>
        <v>3930</v>
      </c>
      <c r="F42" s="179">
        <v>40476</v>
      </c>
      <c r="G42" s="177" t="s">
        <v>1446</v>
      </c>
      <c r="H42" s="177" t="s">
        <v>38</v>
      </c>
      <c r="I42" s="177" t="s">
        <v>1447</v>
      </c>
      <c r="J42" s="168"/>
      <c r="K42" s="168"/>
      <c r="L42" s="168"/>
      <c r="M42" s="168"/>
      <c r="N42" s="168"/>
      <c r="O42" s="168"/>
      <c r="P42" s="168"/>
      <c r="Q42" s="168"/>
      <c r="R42" s="168"/>
      <c r="S42" s="168"/>
      <c r="T42" s="168"/>
      <c r="U42" s="168"/>
      <c r="V42" s="168"/>
      <c r="W42" s="168"/>
      <c r="X42" s="168"/>
      <c r="Y42" s="168"/>
      <c r="Z42" s="168"/>
    </row>
    <row r="43" spans="1:26" ht="65.25" customHeight="1">
      <c r="A43" s="174" t="s">
        <v>1382</v>
      </c>
      <c r="B43" s="174" t="s">
        <v>54</v>
      </c>
      <c r="C43" s="174" t="s">
        <v>1448</v>
      </c>
      <c r="D43" s="174" t="s">
        <v>101</v>
      </c>
      <c r="E43" s="182" t="str">
        <f>HYPERLINK("https://www.alcaldiabogota.gov.co/sisjur/normas/Norma1.jsp?i=40105","1511")</f>
        <v>1511</v>
      </c>
      <c r="F43" s="176">
        <v>40395</v>
      </c>
      <c r="G43" s="174" t="s">
        <v>1449</v>
      </c>
      <c r="H43" s="174" t="s">
        <v>38</v>
      </c>
      <c r="I43" s="174" t="s">
        <v>1439</v>
      </c>
      <c r="J43" s="168"/>
      <c r="K43" s="168"/>
      <c r="L43" s="168"/>
      <c r="M43" s="168"/>
      <c r="N43" s="168"/>
      <c r="O43" s="168"/>
      <c r="P43" s="168"/>
      <c r="Q43" s="168"/>
      <c r="R43" s="168"/>
      <c r="S43" s="168"/>
      <c r="T43" s="168"/>
      <c r="U43" s="168"/>
      <c r="V43" s="168"/>
      <c r="W43" s="168"/>
      <c r="X43" s="168"/>
      <c r="Y43" s="168"/>
      <c r="Z43" s="168"/>
    </row>
    <row r="44" spans="1:26" ht="65.25" customHeight="1">
      <c r="A44" s="177" t="s">
        <v>1382</v>
      </c>
      <c r="B44" s="177" t="s">
        <v>54</v>
      </c>
      <c r="C44" s="177" t="s">
        <v>1448</v>
      </c>
      <c r="D44" s="177" t="s">
        <v>101</v>
      </c>
      <c r="E44" s="183" t="str">
        <f>HYPERLINK("https://www.alcaldiabogota.gov.co/sisjur/normas/Norma1.jsp?i=40106","1512")</f>
        <v>1512</v>
      </c>
      <c r="F44" s="179">
        <v>40395</v>
      </c>
      <c r="G44" s="177" t="s">
        <v>1450</v>
      </c>
      <c r="H44" s="177" t="s">
        <v>38</v>
      </c>
      <c r="I44" s="177" t="s">
        <v>1451</v>
      </c>
      <c r="J44" s="168"/>
      <c r="K44" s="168"/>
      <c r="L44" s="168"/>
      <c r="M44" s="168"/>
      <c r="N44" s="168"/>
      <c r="O44" s="168"/>
      <c r="P44" s="168"/>
      <c r="Q44" s="168"/>
      <c r="R44" s="168"/>
      <c r="S44" s="168"/>
      <c r="T44" s="168"/>
      <c r="U44" s="168"/>
      <c r="V44" s="168"/>
      <c r="W44" s="168"/>
      <c r="X44" s="168"/>
      <c r="Y44" s="168"/>
      <c r="Z44" s="168"/>
    </row>
    <row r="45" spans="1:26" ht="65.25" customHeight="1">
      <c r="A45" s="174" t="s">
        <v>1382</v>
      </c>
      <c r="B45" s="174" t="s">
        <v>54</v>
      </c>
      <c r="C45" s="174" t="s">
        <v>1448</v>
      </c>
      <c r="D45" s="174" t="s">
        <v>101</v>
      </c>
      <c r="E45" s="182" t="str">
        <f>HYPERLINK("https://www.alcaldiabogota.gov.co/sisjur/normas/Norma1.jsp?i=40019","1297")</f>
        <v>1297</v>
      </c>
      <c r="F45" s="176">
        <v>40367</v>
      </c>
      <c r="G45" s="174" t="s">
        <v>1452</v>
      </c>
      <c r="H45" s="174" t="s">
        <v>38</v>
      </c>
      <c r="I45" s="174" t="s">
        <v>1439</v>
      </c>
      <c r="J45" s="168"/>
      <c r="K45" s="168"/>
      <c r="L45" s="168"/>
      <c r="M45" s="168"/>
      <c r="N45" s="168"/>
      <c r="O45" s="168"/>
      <c r="P45" s="168"/>
      <c r="Q45" s="168"/>
      <c r="R45" s="168"/>
      <c r="S45" s="168"/>
      <c r="T45" s="168"/>
      <c r="U45" s="168"/>
      <c r="V45" s="168"/>
      <c r="W45" s="168"/>
      <c r="X45" s="168"/>
      <c r="Y45" s="168"/>
      <c r="Z45" s="168"/>
    </row>
    <row r="46" spans="1:26" ht="65.25" customHeight="1">
      <c r="A46" s="177" t="s">
        <v>1366</v>
      </c>
      <c r="B46" s="177" t="s">
        <v>54</v>
      </c>
      <c r="C46" s="177" t="s">
        <v>653</v>
      </c>
      <c r="D46" s="177" t="s">
        <v>1408</v>
      </c>
      <c r="E46" s="183">
        <v>2503</v>
      </c>
      <c r="F46" s="179">
        <v>40317</v>
      </c>
      <c r="G46" s="177" t="s">
        <v>1942</v>
      </c>
      <c r="H46" s="177" t="s">
        <v>38</v>
      </c>
      <c r="I46" s="177" t="s">
        <v>1369</v>
      </c>
      <c r="J46" s="168"/>
      <c r="K46" s="168"/>
      <c r="L46" s="168"/>
      <c r="M46" s="168"/>
      <c r="N46" s="168"/>
      <c r="O46" s="168"/>
      <c r="P46" s="168"/>
      <c r="Q46" s="168"/>
      <c r="R46" s="168"/>
      <c r="S46" s="168"/>
      <c r="T46" s="168"/>
      <c r="U46" s="168"/>
      <c r="V46" s="168"/>
      <c r="W46" s="168"/>
      <c r="X46" s="168"/>
      <c r="Y46" s="168"/>
      <c r="Z46" s="168"/>
    </row>
    <row r="47" spans="1:26" ht="65.25" customHeight="1">
      <c r="A47" s="174" t="s">
        <v>1382</v>
      </c>
      <c r="B47" s="174" t="s">
        <v>54</v>
      </c>
      <c r="C47" s="174" t="s">
        <v>450</v>
      </c>
      <c r="D47" s="174" t="s">
        <v>56</v>
      </c>
      <c r="E47" s="182">
        <v>1252</v>
      </c>
      <c r="F47" s="176">
        <v>39779</v>
      </c>
      <c r="G47" s="174" t="s">
        <v>1453</v>
      </c>
      <c r="H47" s="174" t="s">
        <v>38</v>
      </c>
      <c r="I47" s="174" t="s">
        <v>1421</v>
      </c>
      <c r="J47" s="168"/>
      <c r="K47" s="168"/>
      <c r="L47" s="168"/>
      <c r="M47" s="168"/>
      <c r="N47" s="168"/>
      <c r="O47" s="168"/>
      <c r="P47" s="168"/>
      <c r="Q47" s="168"/>
      <c r="R47" s="168"/>
      <c r="S47" s="168"/>
      <c r="T47" s="168"/>
      <c r="U47" s="168"/>
      <c r="V47" s="168"/>
      <c r="W47" s="168"/>
      <c r="X47" s="168"/>
      <c r="Y47" s="168"/>
      <c r="Z47" s="168"/>
    </row>
    <row r="48" spans="1:26" ht="65.25" customHeight="1">
      <c r="A48" s="177" t="s">
        <v>1382</v>
      </c>
      <c r="B48" s="177" t="s">
        <v>54</v>
      </c>
      <c r="C48" s="177" t="s">
        <v>450</v>
      </c>
      <c r="D48" s="177" t="s">
        <v>18</v>
      </c>
      <c r="E48" s="181" t="str">
        <f>HYPERLINK("https://www.alcaldiabogota.gov.co/sisjur/normas/Norma1.jsp?i=32715","3450")</f>
        <v>3450</v>
      </c>
      <c r="F48" s="179">
        <v>39703</v>
      </c>
      <c r="G48" s="177" t="s">
        <v>1454</v>
      </c>
      <c r="H48" s="177" t="s">
        <v>38</v>
      </c>
      <c r="I48" s="177" t="s">
        <v>1396</v>
      </c>
      <c r="J48" s="168"/>
      <c r="K48" s="168"/>
      <c r="L48" s="168"/>
      <c r="M48" s="168"/>
      <c r="N48" s="168"/>
      <c r="O48" s="168"/>
      <c r="P48" s="168"/>
      <c r="Q48" s="168"/>
      <c r="R48" s="168"/>
      <c r="S48" s="168"/>
      <c r="T48" s="168"/>
      <c r="U48" s="168"/>
      <c r="V48" s="168"/>
      <c r="W48" s="168"/>
      <c r="X48" s="168"/>
      <c r="Y48" s="168"/>
      <c r="Z48" s="168"/>
    </row>
    <row r="49" spans="1:26" ht="65.25" customHeight="1">
      <c r="A49" s="174" t="s">
        <v>1382</v>
      </c>
      <c r="B49" s="174" t="s">
        <v>16</v>
      </c>
      <c r="C49" s="174" t="s">
        <v>1371</v>
      </c>
      <c r="D49" s="174" t="s">
        <v>101</v>
      </c>
      <c r="E49" s="182" t="str">
        <f>HYPERLINK("https://www.alcaldiabogota.gov.co/sisjur/normas/Norma1.jsp?i=33005","931")</f>
        <v>931</v>
      </c>
      <c r="F49" s="176">
        <v>39574</v>
      </c>
      <c r="G49" s="174" t="s">
        <v>1455</v>
      </c>
      <c r="H49" s="174" t="s">
        <v>38</v>
      </c>
      <c r="I49" s="174" t="s">
        <v>1447</v>
      </c>
      <c r="J49" s="168"/>
      <c r="K49" s="168"/>
      <c r="L49" s="168"/>
      <c r="M49" s="168"/>
      <c r="N49" s="168"/>
      <c r="O49" s="168"/>
      <c r="P49" s="168"/>
      <c r="Q49" s="168"/>
      <c r="R49" s="168"/>
      <c r="S49" s="168"/>
      <c r="T49" s="168"/>
      <c r="U49" s="168"/>
      <c r="V49" s="168"/>
      <c r="W49" s="168"/>
      <c r="X49" s="168"/>
      <c r="Y49" s="168"/>
      <c r="Z49" s="168"/>
    </row>
    <row r="50" spans="1:26" ht="65.25" customHeight="1">
      <c r="A50" s="177" t="s">
        <v>1382</v>
      </c>
      <c r="B50" s="177" t="s">
        <v>54</v>
      </c>
      <c r="C50" s="177" t="s">
        <v>450</v>
      </c>
      <c r="D50" s="177" t="s">
        <v>18</v>
      </c>
      <c r="E50" s="181" t="str">
        <f>HYPERLINK("https://www.alcaldiabogota.gov.co/sisjur/normas/Norma1.jsp?i=29344","895")</f>
        <v>895</v>
      </c>
      <c r="F50" s="179">
        <v>39535</v>
      </c>
      <c r="G50" s="177" t="s">
        <v>1456</v>
      </c>
      <c r="H50" s="177" t="s">
        <v>38</v>
      </c>
      <c r="I50" s="177" t="s">
        <v>1396</v>
      </c>
      <c r="J50" s="168"/>
      <c r="K50" s="168"/>
      <c r="L50" s="168"/>
      <c r="M50" s="168"/>
      <c r="N50" s="168"/>
      <c r="O50" s="168"/>
      <c r="P50" s="168"/>
      <c r="Q50" s="168"/>
      <c r="R50" s="168"/>
      <c r="S50" s="168"/>
      <c r="T50" s="168"/>
      <c r="U50" s="168"/>
      <c r="V50" s="168"/>
      <c r="W50" s="168"/>
      <c r="X50" s="168"/>
      <c r="Y50" s="168"/>
      <c r="Z50" s="168"/>
    </row>
    <row r="51" spans="1:26" ht="65.25" customHeight="1">
      <c r="A51" s="174" t="s">
        <v>1382</v>
      </c>
      <c r="B51" s="174" t="s">
        <v>54</v>
      </c>
      <c r="C51" s="174" t="s">
        <v>1448</v>
      </c>
      <c r="D51" s="174" t="s">
        <v>101</v>
      </c>
      <c r="E51" s="182" t="str">
        <f>HYPERLINK("https://www.alcaldiabogota.gov.co/sisjur/normas/Norma1.jsp?i=26053","1362")</f>
        <v>1362</v>
      </c>
      <c r="F51" s="176">
        <v>39296</v>
      </c>
      <c r="G51" s="174" t="s">
        <v>1457</v>
      </c>
      <c r="H51" s="174" t="s">
        <v>38</v>
      </c>
      <c r="I51" s="174" t="s">
        <v>1439</v>
      </c>
      <c r="J51" s="168"/>
      <c r="K51" s="168"/>
      <c r="L51" s="168"/>
      <c r="M51" s="168"/>
      <c r="N51" s="168"/>
      <c r="O51" s="168"/>
      <c r="P51" s="168"/>
      <c r="Q51" s="168"/>
      <c r="R51" s="168"/>
      <c r="S51" s="168"/>
      <c r="T51" s="168"/>
      <c r="U51" s="168"/>
      <c r="V51" s="168"/>
      <c r="W51" s="168"/>
      <c r="X51" s="168"/>
      <c r="Y51" s="168"/>
      <c r="Z51" s="168"/>
    </row>
    <row r="52" spans="1:26" ht="65.25" customHeight="1">
      <c r="A52" s="177" t="s">
        <v>1382</v>
      </c>
      <c r="B52" s="177" t="s">
        <v>16</v>
      </c>
      <c r="C52" s="177" t="s">
        <v>45</v>
      </c>
      <c r="D52" s="177" t="s">
        <v>157</v>
      </c>
      <c r="E52" s="181" t="str">
        <f>HYPERLINK("https://www.alcaldiabogota.gov.co/sisjur/normas/Norma1.jsp?i=25613","287")</f>
        <v>287</v>
      </c>
      <c r="F52" s="179">
        <v>39261</v>
      </c>
      <c r="G52" s="177" t="s">
        <v>1458</v>
      </c>
      <c r="H52" s="177" t="s">
        <v>38</v>
      </c>
      <c r="I52" s="177" t="s">
        <v>1386</v>
      </c>
      <c r="J52" s="186"/>
      <c r="K52" s="186"/>
      <c r="L52" s="186"/>
      <c r="M52" s="186"/>
      <c r="N52" s="186"/>
      <c r="O52" s="186"/>
      <c r="P52" s="186"/>
      <c r="Q52" s="186"/>
      <c r="R52" s="186"/>
      <c r="S52" s="186"/>
      <c r="T52" s="186"/>
      <c r="U52" s="186"/>
      <c r="V52" s="186"/>
      <c r="W52" s="186"/>
      <c r="X52" s="186"/>
      <c r="Y52" s="186"/>
      <c r="Z52" s="186"/>
    </row>
    <row r="53" spans="1:26" ht="65.25" customHeight="1">
      <c r="A53" s="174" t="s">
        <v>1382</v>
      </c>
      <c r="B53" s="174" t="s">
        <v>54</v>
      </c>
      <c r="C53" s="174" t="s">
        <v>450</v>
      </c>
      <c r="D53" s="174" t="s">
        <v>18</v>
      </c>
      <c r="E53" s="182" t="str">
        <f>HYPERLINK("http://sisjur.bogotajuridica.gov.co/sisjur/normas/Norma1.jsp?i=30007","1575")</f>
        <v>1575</v>
      </c>
      <c r="F53" s="176">
        <v>39211</v>
      </c>
      <c r="G53" s="174" t="s">
        <v>1459</v>
      </c>
      <c r="H53" s="174" t="s">
        <v>38</v>
      </c>
      <c r="I53" s="174" t="s">
        <v>1460</v>
      </c>
      <c r="J53" s="168"/>
      <c r="K53" s="168"/>
      <c r="L53" s="168"/>
      <c r="M53" s="168"/>
      <c r="N53" s="168"/>
      <c r="O53" s="168"/>
      <c r="P53" s="168"/>
      <c r="Q53" s="168"/>
      <c r="R53" s="168"/>
      <c r="S53" s="168"/>
      <c r="T53" s="168"/>
      <c r="U53" s="168"/>
      <c r="V53" s="168"/>
      <c r="W53" s="168"/>
      <c r="X53" s="168"/>
      <c r="Y53" s="168"/>
      <c r="Z53" s="168"/>
    </row>
    <row r="54" spans="1:26" ht="65.25" customHeight="1">
      <c r="A54" s="177" t="s">
        <v>1382</v>
      </c>
      <c r="B54" s="177" t="s">
        <v>54</v>
      </c>
      <c r="C54" s="177" t="s">
        <v>1448</v>
      </c>
      <c r="D54" s="177" t="s">
        <v>101</v>
      </c>
      <c r="E54" s="181" t="str">
        <f>HYPERLINK("https://www.alcaldiabogota.gov.co/sisjur/normas/Norma1.jsp?i=20837#0","1402")</f>
        <v>1402</v>
      </c>
      <c r="F54" s="179">
        <v>38915</v>
      </c>
      <c r="G54" s="177" t="s">
        <v>1461</v>
      </c>
      <c r="H54" s="177" t="s">
        <v>38</v>
      </c>
      <c r="I54" s="177" t="s">
        <v>1439</v>
      </c>
      <c r="J54" s="168"/>
      <c r="K54" s="168"/>
      <c r="L54" s="168"/>
      <c r="M54" s="168"/>
      <c r="N54" s="168"/>
      <c r="O54" s="168"/>
      <c r="P54" s="168"/>
      <c r="Q54" s="168"/>
      <c r="R54" s="168"/>
      <c r="S54" s="168"/>
      <c r="T54" s="168"/>
      <c r="U54" s="168"/>
      <c r="V54" s="168"/>
      <c r="W54" s="168"/>
      <c r="X54" s="168"/>
      <c r="Y54" s="168"/>
      <c r="Z54" s="168"/>
    </row>
    <row r="55" spans="1:26" ht="65.25" customHeight="1">
      <c r="A55" s="174" t="s">
        <v>1382</v>
      </c>
      <c r="B55" s="174" t="s">
        <v>16</v>
      </c>
      <c r="C55" s="174" t="s">
        <v>450</v>
      </c>
      <c r="D55" s="174" t="s">
        <v>18</v>
      </c>
      <c r="E55" s="182" t="str">
        <f>HYPERLINK("https://www.alcaldiabogota.gov.co/sisjur/normas/Norma1.jsp?i=18718","4741")</f>
        <v>4741</v>
      </c>
      <c r="F55" s="176">
        <v>38716</v>
      </c>
      <c r="G55" s="174" t="s">
        <v>1462</v>
      </c>
      <c r="H55" s="174" t="s">
        <v>1463</v>
      </c>
      <c r="I55" s="174" t="s">
        <v>1439</v>
      </c>
      <c r="J55" s="168"/>
      <c r="K55" s="168"/>
      <c r="L55" s="168"/>
      <c r="M55" s="168"/>
      <c r="N55" s="168"/>
      <c r="O55" s="168"/>
      <c r="P55" s="168"/>
      <c r="Q55" s="168"/>
      <c r="R55" s="168"/>
      <c r="S55" s="168"/>
      <c r="T55" s="168"/>
      <c r="U55" s="168"/>
      <c r="V55" s="168"/>
      <c r="W55" s="168"/>
      <c r="X55" s="168"/>
      <c r="Y55" s="168"/>
      <c r="Z55" s="168"/>
    </row>
    <row r="56" spans="1:26" ht="65.25" customHeight="1">
      <c r="A56" s="177" t="s">
        <v>1382</v>
      </c>
      <c r="B56" s="177" t="s">
        <v>16</v>
      </c>
      <c r="C56" s="177" t="s">
        <v>45</v>
      </c>
      <c r="D56" s="177" t="s">
        <v>157</v>
      </c>
      <c r="E56" s="181" t="str">
        <f>HYPERLINK("https://www.alcaldiabogota.gov.co/sisjur/normas/Norma1.jsp?i=18566","197")</f>
        <v>197</v>
      </c>
      <c r="F56" s="179">
        <v>38714</v>
      </c>
      <c r="G56" s="177" t="s">
        <v>1464</v>
      </c>
      <c r="H56" s="177" t="s">
        <v>38</v>
      </c>
      <c r="I56" s="177" t="s">
        <v>1447</v>
      </c>
      <c r="J56" s="168"/>
      <c r="K56" s="168"/>
      <c r="L56" s="168"/>
      <c r="M56" s="168"/>
      <c r="N56" s="168"/>
      <c r="O56" s="168"/>
      <c r="P56" s="168"/>
      <c r="Q56" s="168"/>
      <c r="R56" s="168"/>
      <c r="S56" s="168"/>
      <c r="T56" s="168"/>
      <c r="U56" s="168"/>
      <c r="V56" s="168"/>
      <c r="W56" s="168"/>
      <c r="X56" s="168"/>
      <c r="Y56" s="168"/>
      <c r="Z56" s="168"/>
    </row>
    <row r="57" spans="1:26" ht="65.25" customHeight="1">
      <c r="A57" s="174" t="s">
        <v>1382</v>
      </c>
      <c r="B57" s="174" t="s">
        <v>54</v>
      </c>
      <c r="C57" s="174" t="s">
        <v>1448</v>
      </c>
      <c r="D57" s="174" t="s">
        <v>101</v>
      </c>
      <c r="E57" s="182">
        <v>1023</v>
      </c>
      <c r="F57" s="176">
        <v>38561</v>
      </c>
      <c r="G57" s="174" t="s">
        <v>1465</v>
      </c>
      <c r="H57" s="174" t="s">
        <v>1466</v>
      </c>
      <c r="I57" s="174" t="s">
        <v>1447</v>
      </c>
      <c r="J57" s="168"/>
      <c r="K57" s="168"/>
      <c r="L57" s="168"/>
      <c r="M57" s="168"/>
      <c r="N57" s="168"/>
      <c r="O57" s="168"/>
      <c r="P57" s="168"/>
      <c r="Q57" s="168"/>
      <c r="R57" s="168"/>
      <c r="S57" s="168"/>
      <c r="T57" s="168"/>
      <c r="U57" s="168"/>
      <c r="V57" s="168"/>
      <c r="W57" s="168"/>
      <c r="X57" s="168"/>
      <c r="Y57" s="168"/>
      <c r="Z57" s="168"/>
    </row>
    <row r="58" spans="1:26" ht="65.25" customHeight="1">
      <c r="A58" s="177" t="s">
        <v>1382</v>
      </c>
      <c r="B58" s="177" t="s">
        <v>16</v>
      </c>
      <c r="C58" s="177" t="s">
        <v>50</v>
      </c>
      <c r="D58" s="177" t="s">
        <v>18</v>
      </c>
      <c r="E58" s="181" t="str">
        <f>HYPERLINK("https://www.alcaldiabogota.gov.co/sisjur/normas/Norma1.jsp?i=15484","400")</f>
        <v>400</v>
      </c>
      <c r="F58" s="179">
        <v>38336</v>
      </c>
      <c r="G58" s="177" t="s">
        <v>1467</v>
      </c>
      <c r="H58" s="177" t="s">
        <v>38</v>
      </c>
      <c r="I58" s="177" t="s">
        <v>1468</v>
      </c>
      <c r="J58" s="168"/>
      <c r="K58" s="168"/>
      <c r="L58" s="168"/>
      <c r="M58" s="168"/>
      <c r="N58" s="168"/>
      <c r="O58" s="168"/>
      <c r="P58" s="168"/>
      <c r="Q58" s="168"/>
      <c r="R58" s="168"/>
      <c r="S58" s="168"/>
      <c r="T58" s="168"/>
      <c r="U58" s="168"/>
      <c r="V58" s="168"/>
      <c r="W58" s="168"/>
      <c r="X58" s="168"/>
      <c r="Y58" s="168"/>
      <c r="Z58" s="168"/>
    </row>
    <row r="59" spans="1:26" ht="65.25" customHeight="1">
      <c r="A59" s="174" t="s">
        <v>1382</v>
      </c>
      <c r="B59" s="174" t="s">
        <v>16</v>
      </c>
      <c r="C59" s="174" t="s">
        <v>50</v>
      </c>
      <c r="D59" s="174" t="s">
        <v>18</v>
      </c>
      <c r="E59" s="182" t="str">
        <f>HYPERLINK("https://www.alcaldiabogota.gov.co/sisjur/normas/Norma1.jsp?i=11056","506")</f>
        <v>506</v>
      </c>
      <c r="F59" s="176">
        <v>37985</v>
      </c>
      <c r="G59" s="174" t="s">
        <v>1469</v>
      </c>
      <c r="H59" s="174" t="s">
        <v>38</v>
      </c>
      <c r="I59" s="174" t="s">
        <v>1407</v>
      </c>
      <c r="J59" s="168"/>
      <c r="K59" s="168"/>
      <c r="L59" s="168"/>
      <c r="M59" s="168"/>
      <c r="N59" s="168"/>
      <c r="O59" s="168"/>
      <c r="P59" s="168"/>
      <c r="Q59" s="168"/>
      <c r="R59" s="168"/>
      <c r="S59" s="168"/>
      <c r="T59" s="168"/>
      <c r="U59" s="168"/>
      <c r="V59" s="168"/>
      <c r="W59" s="168"/>
      <c r="X59" s="168"/>
      <c r="Y59" s="168"/>
      <c r="Z59" s="168"/>
    </row>
    <row r="60" spans="1:26" ht="65.25" customHeight="1">
      <c r="A60" s="177" t="s">
        <v>1382</v>
      </c>
      <c r="B60" s="177" t="s">
        <v>16</v>
      </c>
      <c r="C60" s="177" t="s">
        <v>45</v>
      </c>
      <c r="D60" s="177" t="s">
        <v>157</v>
      </c>
      <c r="E60" s="181">
        <v>114</v>
      </c>
      <c r="F60" s="179">
        <v>37984</v>
      </c>
      <c r="G60" s="177" t="s">
        <v>1470</v>
      </c>
      <c r="H60" s="177" t="s">
        <v>38</v>
      </c>
      <c r="I60" s="177" t="s">
        <v>1468</v>
      </c>
      <c r="J60" s="168"/>
      <c r="K60" s="168"/>
      <c r="L60" s="168"/>
      <c r="M60" s="168"/>
      <c r="N60" s="168"/>
      <c r="O60" s="168"/>
      <c r="P60" s="168"/>
      <c r="Q60" s="168"/>
      <c r="R60" s="168"/>
      <c r="S60" s="168"/>
      <c r="T60" s="168"/>
      <c r="U60" s="168"/>
      <c r="V60" s="168"/>
      <c r="W60" s="168"/>
      <c r="X60" s="168"/>
      <c r="Y60" s="168"/>
      <c r="Z60" s="168"/>
    </row>
    <row r="61" spans="1:26" ht="65.25" customHeight="1">
      <c r="A61" s="174" t="s">
        <v>1366</v>
      </c>
      <c r="B61" s="174" t="s">
        <v>16</v>
      </c>
      <c r="C61" s="174" t="s">
        <v>653</v>
      </c>
      <c r="D61" s="174" t="s">
        <v>1408</v>
      </c>
      <c r="E61" s="182" t="str">
        <f>HYPERLINK("https://es.scribd.com/document/349413842/NTC-5183-Calidad-de-Aire-Ventilacion-pdf","5183")</f>
        <v>5183</v>
      </c>
      <c r="F61" s="176">
        <v>37859</v>
      </c>
      <c r="G61" s="174" t="s">
        <v>1471</v>
      </c>
      <c r="H61" s="174" t="s">
        <v>38</v>
      </c>
      <c r="I61" s="174" t="s">
        <v>1369</v>
      </c>
      <c r="J61" s="168"/>
      <c r="K61" s="168"/>
      <c r="L61" s="168"/>
      <c r="M61" s="168"/>
      <c r="N61" s="168"/>
      <c r="O61" s="168"/>
      <c r="P61" s="168"/>
      <c r="Q61" s="168"/>
      <c r="R61" s="168"/>
      <c r="S61" s="168"/>
      <c r="T61" s="168"/>
      <c r="U61" s="168"/>
      <c r="V61" s="168"/>
      <c r="W61" s="168"/>
      <c r="X61" s="168"/>
      <c r="Y61" s="168"/>
      <c r="Z61" s="168"/>
    </row>
    <row r="62" spans="1:26" ht="65.25" customHeight="1">
      <c r="A62" s="177" t="s">
        <v>1472</v>
      </c>
      <c r="B62" s="177" t="s">
        <v>54</v>
      </c>
      <c r="C62" s="177" t="s">
        <v>653</v>
      </c>
      <c r="D62" s="177" t="s">
        <v>1408</v>
      </c>
      <c r="E62" s="181">
        <v>5131</v>
      </c>
      <c r="F62" s="179">
        <v>37587</v>
      </c>
      <c r="G62" s="177" t="s">
        <v>1473</v>
      </c>
      <c r="H62" s="177" t="s">
        <v>38</v>
      </c>
      <c r="I62" s="177" t="s">
        <v>1439</v>
      </c>
      <c r="J62" s="168"/>
      <c r="K62" s="168"/>
      <c r="L62" s="168"/>
      <c r="M62" s="168"/>
      <c r="N62" s="168"/>
      <c r="O62" s="168"/>
      <c r="P62" s="168"/>
      <c r="Q62" s="168"/>
      <c r="R62" s="168"/>
      <c r="S62" s="168"/>
      <c r="T62" s="168"/>
      <c r="U62" s="168"/>
      <c r="V62" s="168"/>
      <c r="W62" s="168"/>
      <c r="X62" s="168"/>
      <c r="Y62" s="168"/>
      <c r="Z62" s="168"/>
    </row>
    <row r="63" spans="1:26" ht="65.25" customHeight="1">
      <c r="A63" s="174" t="s">
        <v>1474</v>
      </c>
      <c r="B63" s="174" t="s">
        <v>16</v>
      </c>
      <c r="C63" s="174" t="s">
        <v>50</v>
      </c>
      <c r="D63" s="174" t="s">
        <v>18</v>
      </c>
      <c r="E63" s="182" t="str">
        <f>HYPERLINK("https://www.alcaldiabogota.gov.co/sisjur/normas/Norma1.jsp?i=4718","959")</f>
        <v>959</v>
      </c>
      <c r="F63" s="176">
        <v>36831</v>
      </c>
      <c r="G63" s="174" t="s">
        <v>1475</v>
      </c>
      <c r="H63" s="174" t="s">
        <v>38</v>
      </c>
      <c r="I63" s="174" t="s">
        <v>1407</v>
      </c>
      <c r="J63" s="168"/>
      <c r="K63" s="168"/>
      <c r="L63" s="168"/>
      <c r="M63" s="168"/>
      <c r="N63" s="168"/>
      <c r="O63" s="168"/>
      <c r="P63" s="168"/>
      <c r="Q63" s="168"/>
      <c r="R63" s="168"/>
      <c r="S63" s="168"/>
      <c r="T63" s="168"/>
      <c r="U63" s="168"/>
      <c r="V63" s="168"/>
      <c r="W63" s="168"/>
      <c r="X63" s="168"/>
      <c r="Y63" s="168"/>
      <c r="Z63" s="168"/>
    </row>
    <row r="64" spans="1:26" ht="65.25" customHeight="1">
      <c r="A64" s="177" t="s">
        <v>1424</v>
      </c>
      <c r="B64" s="177" t="s">
        <v>16</v>
      </c>
      <c r="C64" s="177" t="s">
        <v>450</v>
      </c>
      <c r="D64" s="177" t="s">
        <v>18</v>
      </c>
      <c r="E64" s="181" t="str">
        <f>HYPERLINK("https://www.alcaldiabogota.gov.co/sisjur/normas/Norma1.jsp?i=3333","3102")</f>
        <v>3102</v>
      </c>
      <c r="F64" s="179">
        <v>35794</v>
      </c>
      <c r="G64" s="177" t="s">
        <v>1476</v>
      </c>
      <c r="H64" s="177" t="s">
        <v>38</v>
      </c>
      <c r="I64" s="177" t="s">
        <v>1396</v>
      </c>
      <c r="J64" s="168"/>
      <c r="K64" s="168"/>
      <c r="L64" s="168"/>
      <c r="M64" s="168"/>
      <c r="N64" s="168"/>
      <c r="O64" s="168"/>
      <c r="P64" s="168"/>
      <c r="Q64" s="168"/>
      <c r="R64" s="168"/>
      <c r="S64" s="168"/>
      <c r="T64" s="168"/>
      <c r="U64" s="168"/>
      <c r="V64" s="168"/>
      <c r="W64" s="168"/>
      <c r="X64" s="168"/>
      <c r="Y64" s="168"/>
      <c r="Z64" s="168"/>
    </row>
    <row r="65" spans="1:26" ht="65.25" customHeight="1">
      <c r="A65" s="174" t="s">
        <v>1410</v>
      </c>
      <c r="B65" s="174" t="s">
        <v>54</v>
      </c>
      <c r="C65" s="174" t="s">
        <v>450</v>
      </c>
      <c r="D65" s="174" t="s">
        <v>362</v>
      </c>
      <c r="E65" s="182">
        <v>400</v>
      </c>
      <c r="F65" s="176">
        <v>35661</v>
      </c>
      <c r="G65" s="174" t="s">
        <v>1477</v>
      </c>
      <c r="H65" s="174" t="s">
        <v>38</v>
      </c>
      <c r="I65" s="174" t="s">
        <v>1369</v>
      </c>
      <c r="J65" s="168"/>
      <c r="K65" s="168"/>
      <c r="L65" s="168"/>
      <c r="M65" s="168"/>
      <c r="N65" s="168"/>
      <c r="O65" s="168"/>
      <c r="P65" s="168"/>
      <c r="Q65" s="168"/>
      <c r="R65" s="168"/>
      <c r="S65" s="168"/>
      <c r="T65" s="168"/>
      <c r="U65" s="168"/>
      <c r="V65" s="168"/>
      <c r="W65" s="168"/>
      <c r="X65" s="168"/>
      <c r="Y65" s="168"/>
      <c r="Z65" s="168"/>
    </row>
    <row r="66" spans="1:26" ht="65.25" customHeight="1">
      <c r="A66" s="177" t="s">
        <v>1478</v>
      </c>
      <c r="B66" s="177" t="s">
        <v>16</v>
      </c>
      <c r="C66" s="177" t="s">
        <v>1479</v>
      </c>
      <c r="D66" s="177" t="s">
        <v>18</v>
      </c>
      <c r="E66" s="181">
        <v>1843</v>
      </c>
      <c r="F66" s="179">
        <v>33441</v>
      </c>
      <c r="G66" s="177" t="s">
        <v>1480</v>
      </c>
      <c r="H66" s="177" t="s">
        <v>38</v>
      </c>
      <c r="I66" s="177" t="s">
        <v>1481</v>
      </c>
      <c r="J66" s="168"/>
      <c r="K66" s="168"/>
      <c r="L66" s="168"/>
      <c r="M66" s="168"/>
      <c r="N66" s="168"/>
      <c r="O66" s="168"/>
      <c r="P66" s="168"/>
      <c r="Q66" s="168"/>
      <c r="R66" s="168"/>
      <c r="S66" s="168"/>
      <c r="T66" s="168"/>
      <c r="U66" s="168"/>
      <c r="V66" s="168"/>
      <c r="W66" s="168"/>
      <c r="X66" s="168"/>
      <c r="Y66" s="168"/>
      <c r="Z66" s="168"/>
    </row>
    <row r="67" spans="1:26" ht="65.25" customHeight="1">
      <c r="A67" s="174" t="s">
        <v>1419</v>
      </c>
      <c r="B67" s="174" t="s">
        <v>54</v>
      </c>
      <c r="C67" s="174" t="s">
        <v>450</v>
      </c>
      <c r="D67" s="174" t="s">
        <v>56</v>
      </c>
      <c r="E67" s="182" t="str">
        <f>HYPERLINK("https://www.alcaldiabogota.gov.co/sisjur/normas/Norma1.jsp?i=1177","9")</f>
        <v>9</v>
      </c>
      <c r="F67" s="176">
        <v>28879</v>
      </c>
      <c r="G67" s="174" t="s">
        <v>1482</v>
      </c>
      <c r="H67" s="174" t="s">
        <v>1483</v>
      </c>
      <c r="I67" s="174" t="s">
        <v>1484</v>
      </c>
      <c r="J67" s="168"/>
      <c r="K67" s="168"/>
      <c r="L67" s="168"/>
      <c r="M67" s="168"/>
      <c r="N67" s="168"/>
      <c r="O67" s="168"/>
      <c r="P67" s="168"/>
      <c r="Q67" s="168"/>
      <c r="R67" s="168"/>
      <c r="S67" s="168"/>
      <c r="T67" s="168"/>
      <c r="U67" s="168"/>
      <c r="V67" s="168"/>
      <c r="W67" s="168"/>
      <c r="X67" s="168"/>
      <c r="Y67" s="168"/>
      <c r="Z67" s="168"/>
    </row>
    <row r="68" spans="1:26" ht="65.25" customHeight="1">
      <c r="A68" s="177" t="s">
        <v>1419</v>
      </c>
      <c r="B68" s="177" t="s">
        <v>16</v>
      </c>
      <c r="C68" s="177" t="s">
        <v>1494</v>
      </c>
      <c r="D68" s="177" t="s">
        <v>43</v>
      </c>
      <c r="E68" s="181">
        <v>8</v>
      </c>
      <c r="F68" s="179">
        <v>2025</v>
      </c>
      <c r="G68" s="177" t="s">
        <v>1495</v>
      </c>
      <c r="H68" s="177" t="s">
        <v>38</v>
      </c>
      <c r="I68" s="177" t="s">
        <v>1493</v>
      </c>
      <c r="J68" s="168"/>
      <c r="K68" s="168"/>
      <c r="L68" s="168"/>
      <c r="M68" s="168"/>
      <c r="N68" s="168"/>
      <c r="O68" s="168"/>
      <c r="P68" s="168"/>
      <c r="Q68" s="168"/>
      <c r="R68" s="168"/>
      <c r="S68" s="168"/>
      <c r="T68" s="168"/>
      <c r="U68" s="168"/>
      <c r="V68" s="168"/>
      <c r="W68" s="168"/>
      <c r="X68" s="168"/>
      <c r="Y68" s="168"/>
      <c r="Z68" s="168"/>
    </row>
    <row r="69" spans="1:26" ht="65.25" customHeight="1">
      <c r="A69" s="174" t="s">
        <v>1419</v>
      </c>
      <c r="B69" s="174" t="s">
        <v>16</v>
      </c>
      <c r="C69" s="174" t="s">
        <v>1494</v>
      </c>
      <c r="D69" s="174" t="s">
        <v>43</v>
      </c>
      <c r="E69" s="182">
        <v>7</v>
      </c>
      <c r="F69" s="176">
        <v>2025</v>
      </c>
      <c r="G69" s="174" t="s">
        <v>1496</v>
      </c>
      <c r="H69" s="174" t="s">
        <v>38</v>
      </c>
      <c r="I69" s="174" t="s">
        <v>1493</v>
      </c>
      <c r="J69" s="168"/>
      <c r="K69" s="168"/>
      <c r="L69" s="168"/>
      <c r="M69" s="168"/>
      <c r="N69" s="168"/>
      <c r="O69" s="168"/>
      <c r="P69" s="168"/>
      <c r="Q69" s="168"/>
      <c r="R69" s="168"/>
      <c r="S69" s="168"/>
      <c r="T69" s="168"/>
      <c r="U69" s="168"/>
      <c r="V69" s="168"/>
      <c r="W69" s="168"/>
      <c r="X69" s="168"/>
      <c r="Y69" s="168"/>
      <c r="Z69" s="168"/>
    </row>
    <row r="70" spans="1:26" ht="65.25" customHeight="1">
      <c r="A70" s="177" t="s">
        <v>1419</v>
      </c>
      <c r="B70" s="177" t="s">
        <v>54</v>
      </c>
      <c r="C70" s="177" t="s">
        <v>1491</v>
      </c>
      <c r="D70" s="177" t="s">
        <v>101</v>
      </c>
      <c r="E70" s="177">
        <v>803</v>
      </c>
      <c r="F70" s="177">
        <v>2024</v>
      </c>
      <c r="G70" s="177" t="s">
        <v>1492</v>
      </c>
      <c r="H70" s="177" t="s">
        <v>38</v>
      </c>
      <c r="I70" s="177" t="s">
        <v>1493</v>
      </c>
      <c r="J70" s="168"/>
      <c r="K70" s="168"/>
      <c r="L70" s="168"/>
      <c r="M70" s="168"/>
      <c r="N70" s="168"/>
      <c r="O70" s="168"/>
      <c r="P70" s="168"/>
      <c r="Q70" s="168"/>
      <c r="R70" s="168"/>
      <c r="S70" s="168"/>
      <c r="T70" s="168"/>
      <c r="U70" s="168"/>
      <c r="V70" s="168"/>
      <c r="W70" s="168"/>
      <c r="X70" s="168"/>
      <c r="Y70" s="168"/>
      <c r="Z70" s="168"/>
    </row>
    <row r="71" spans="1:26" ht="65.25" customHeight="1">
      <c r="A71" s="174" t="s">
        <v>1366</v>
      </c>
      <c r="B71" s="174" t="s">
        <v>54</v>
      </c>
      <c r="C71" s="174" t="s">
        <v>653</v>
      </c>
      <c r="D71" s="174" t="s">
        <v>1408</v>
      </c>
      <c r="E71" s="182">
        <v>2050</v>
      </c>
      <c r="F71" s="176">
        <v>2020</v>
      </c>
      <c r="G71" s="174" t="s">
        <v>1485</v>
      </c>
      <c r="H71" s="174" t="s">
        <v>38</v>
      </c>
      <c r="I71" s="174" t="s">
        <v>1369</v>
      </c>
      <c r="J71" s="168"/>
      <c r="K71" s="168"/>
      <c r="L71" s="168"/>
      <c r="M71" s="168"/>
      <c r="N71" s="168"/>
      <c r="O71" s="168"/>
      <c r="P71" s="168"/>
      <c r="Q71" s="168"/>
      <c r="R71" s="168"/>
      <c r="S71" s="168"/>
      <c r="T71" s="168"/>
      <c r="U71" s="168"/>
      <c r="V71" s="168"/>
      <c r="W71" s="168"/>
      <c r="X71" s="168"/>
      <c r="Y71" s="168"/>
      <c r="Z71" s="168"/>
    </row>
    <row r="72" spans="1:26" ht="65.25" customHeight="1">
      <c r="A72" s="177" t="s">
        <v>1419</v>
      </c>
      <c r="B72" s="177" t="s">
        <v>54</v>
      </c>
      <c r="C72" s="177" t="s">
        <v>544</v>
      </c>
      <c r="D72" s="177" t="s">
        <v>18</v>
      </c>
      <c r="E72" s="183">
        <v>1079</v>
      </c>
      <c r="F72" s="177">
        <v>2015</v>
      </c>
      <c r="G72" s="177" t="s">
        <v>1490</v>
      </c>
      <c r="H72" s="177" t="s">
        <v>38</v>
      </c>
      <c r="I72" s="177" t="s">
        <v>1439</v>
      </c>
      <c r="J72" s="168"/>
      <c r="K72" s="168"/>
      <c r="L72" s="168"/>
      <c r="M72" s="168"/>
      <c r="N72" s="168"/>
      <c r="O72" s="168"/>
      <c r="P72" s="168"/>
      <c r="Q72" s="168"/>
      <c r="R72" s="168"/>
      <c r="S72" s="168"/>
      <c r="T72" s="168"/>
      <c r="U72" s="168"/>
      <c r="V72" s="168"/>
      <c r="W72" s="168"/>
      <c r="X72" s="168"/>
      <c r="Y72" s="168"/>
      <c r="Z72" s="168"/>
    </row>
    <row r="73" spans="1:26" ht="65.25" customHeight="1">
      <c r="A73" s="174" t="s">
        <v>1419</v>
      </c>
      <c r="B73" s="174" t="s">
        <v>54</v>
      </c>
      <c r="C73" s="174" t="s">
        <v>653</v>
      </c>
      <c r="D73" s="174" t="s">
        <v>1408</v>
      </c>
      <c r="E73" s="180">
        <v>1692</v>
      </c>
      <c r="F73" s="176">
        <v>2012</v>
      </c>
      <c r="G73" s="174" t="s">
        <v>1489</v>
      </c>
      <c r="H73" s="174" t="s">
        <v>38</v>
      </c>
      <c r="I73" s="174" t="s">
        <v>1439</v>
      </c>
      <c r="J73" s="168"/>
      <c r="K73" s="168"/>
      <c r="L73" s="168"/>
      <c r="M73" s="168"/>
      <c r="N73" s="168"/>
      <c r="O73" s="168"/>
      <c r="P73" s="168"/>
      <c r="Q73" s="168"/>
      <c r="R73" s="168"/>
      <c r="S73" s="168"/>
      <c r="T73" s="168"/>
      <c r="U73" s="168"/>
      <c r="V73" s="168"/>
      <c r="W73" s="168"/>
      <c r="X73" s="168"/>
      <c r="Y73" s="168"/>
      <c r="Z73" s="168"/>
    </row>
    <row r="74" spans="1:26" ht="65.25" customHeight="1">
      <c r="A74" s="177" t="s">
        <v>1486</v>
      </c>
      <c r="B74" s="177" t="s">
        <v>16</v>
      </c>
      <c r="C74" s="177" t="s">
        <v>1487</v>
      </c>
      <c r="D74" s="177" t="s">
        <v>101</v>
      </c>
      <c r="E74" s="177">
        <v>2722</v>
      </c>
      <c r="F74" s="177">
        <v>1992</v>
      </c>
      <c r="G74" s="177" t="s">
        <v>1488</v>
      </c>
      <c r="H74" s="177" t="s">
        <v>38</v>
      </c>
      <c r="I74" s="177" t="s">
        <v>1439</v>
      </c>
      <c r="J74" s="168"/>
      <c r="K74" s="168"/>
      <c r="L74" s="168"/>
      <c r="M74" s="168"/>
      <c r="N74" s="168"/>
      <c r="O74" s="168"/>
      <c r="P74" s="168"/>
      <c r="Q74" s="168"/>
      <c r="R74" s="168"/>
      <c r="S74" s="168"/>
      <c r="T74" s="168"/>
      <c r="U74" s="168"/>
      <c r="V74" s="168"/>
      <c r="W74" s="168"/>
      <c r="X74" s="168"/>
      <c r="Y74" s="168"/>
      <c r="Z74" s="168"/>
    </row>
    <row r="75" spans="1:26" s="190" customFormat="1" ht="98.25" customHeight="1">
      <c r="A75" s="187" t="s">
        <v>1502</v>
      </c>
      <c r="B75" s="188" t="s">
        <v>54</v>
      </c>
      <c r="C75" s="174" t="s">
        <v>818</v>
      </c>
      <c r="D75" s="174" t="s">
        <v>654</v>
      </c>
      <c r="E75" s="400">
        <v>6047</v>
      </c>
      <c r="F75" s="176">
        <v>41619</v>
      </c>
      <c r="G75" s="187" t="s">
        <v>1503</v>
      </c>
      <c r="H75" s="187" t="s">
        <v>1504</v>
      </c>
      <c r="I75" s="187" t="s">
        <v>1505</v>
      </c>
      <c r="J75" s="189"/>
      <c r="K75" s="189"/>
      <c r="L75" s="189"/>
      <c r="M75" s="189"/>
      <c r="N75" s="189"/>
      <c r="O75" s="189"/>
      <c r="P75" s="189"/>
      <c r="Q75" s="189"/>
      <c r="R75" s="189"/>
      <c r="S75" s="189"/>
      <c r="T75" s="189"/>
      <c r="U75" s="189"/>
      <c r="V75" s="189"/>
      <c r="W75" s="189"/>
      <c r="X75" s="189"/>
      <c r="Y75" s="189"/>
      <c r="Z75" s="189"/>
    </row>
    <row r="76" spans="1:26" ht="14.25" customHeight="1">
      <c r="A76" s="191"/>
      <c r="B76" s="192"/>
      <c r="C76" s="193"/>
      <c r="D76" s="191"/>
      <c r="E76" s="194"/>
      <c r="F76" s="195"/>
      <c r="G76" s="191"/>
      <c r="H76" s="192"/>
      <c r="I76" s="191"/>
      <c r="J76" s="168"/>
      <c r="K76" s="168"/>
      <c r="L76" s="168"/>
      <c r="M76" s="168"/>
      <c r="N76" s="168"/>
      <c r="O76" s="168"/>
      <c r="P76" s="168"/>
      <c r="Q76" s="168"/>
      <c r="R76" s="168"/>
      <c r="S76" s="168"/>
      <c r="T76" s="168"/>
      <c r="U76" s="168"/>
      <c r="V76" s="168"/>
      <c r="W76" s="168"/>
      <c r="X76" s="168"/>
      <c r="Y76" s="168"/>
      <c r="Z76" s="168"/>
    </row>
    <row r="77" spans="1:26" ht="14.25" customHeight="1">
      <c r="A77" s="529" t="s">
        <v>365</v>
      </c>
      <c r="B77" s="595" t="s">
        <v>1943</v>
      </c>
      <c r="C77" s="596"/>
      <c r="D77" s="597"/>
      <c r="E77" s="529" t="s">
        <v>178</v>
      </c>
      <c r="F77" s="511" t="s">
        <v>2125</v>
      </c>
      <c r="G77" s="597"/>
      <c r="H77" s="443" t="s">
        <v>179</v>
      </c>
      <c r="I77" s="406"/>
      <c r="J77" s="168"/>
      <c r="K77" s="168"/>
      <c r="L77" s="168"/>
      <c r="M77" s="168"/>
      <c r="N77" s="168"/>
      <c r="O77" s="168"/>
      <c r="P77" s="168"/>
      <c r="Q77" s="168"/>
      <c r="R77" s="168"/>
      <c r="S77" s="168"/>
      <c r="T77" s="168"/>
      <c r="U77" s="168"/>
      <c r="V77" s="168"/>
      <c r="W77" s="168"/>
      <c r="X77" s="168"/>
      <c r="Y77" s="168"/>
      <c r="Z77" s="168"/>
    </row>
    <row r="78" spans="1:26" ht="14.25" customHeight="1">
      <c r="A78" s="550"/>
      <c r="B78" s="598"/>
      <c r="C78" s="420"/>
      <c r="D78" s="599"/>
      <c r="E78" s="550"/>
      <c r="F78" s="598"/>
      <c r="G78" s="599"/>
      <c r="H78" s="407"/>
      <c r="I78" s="409"/>
      <c r="J78" s="168"/>
      <c r="K78" s="168"/>
      <c r="L78" s="168"/>
      <c r="M78" s="168"/>
      <c r="N78" s="168"/>
      <c r="O78" s="168"/>
      <c r="P78" s="168"/>
      <c r="Q78" s="168"/>
      <c r="R78" s="168"/>
      <c r="S78" s="168"/>
      <c r="T78" s="168"/>
      <c r="U78" s="168"/>
      <c r="V78" s="168"/>
      <c r="W78" s="168"/>
      <c r="X78" s="168"/>
      <c r="Y78" s="168"/>
      <c r="Z78" s="168"/>
    </row>
    <row r="79" spans="1:26" ht="23.25" customHeight="1">
      <c r="A79" s="551"/>
      <c r="B79" s="600"/>
      <c r="C79" s="522"/>
      <c r="D79" s="523"/>
      <c r="E79" s="551"/>
      <c r="F79" s="600"/>
      <c r="G79" s="523"/>
      <c r="H79" s="444" t="s">
        <v>426</v>
      </c>
      <c r="I79" s="416"/>
      <c r="J79" s="168"/>
      <c r="K79" s="168"/>
      <c r="L79" s="168"/>
      <c r="M79" s="168"/>
      <c r="N79" s="168"/>
      <c r="O79" s="168"/>
      <c r="P79" s="168"/>
      <c r="Q79" s="168"/>
      <c r="R79" s="168"/>
      <c r="S79" s="168"/>
      <c r="T79" s="168"/>
      <c r="U79" s="168"/>
      <c r="V79" s="168"/>
      <c r="W79" s="168"/>
      <c r="X79" s="168"/>
      <c r="Y79" s="168"/>
      <c r="Z79" s="168"/>
    </row>
    <row r="80" spans="1:26" ht="22.5" customHeight="1">
      <c r="A80" s="196" t="s">
        <v>842</v>
      </c>
      <c r="B80" s="609" t="s">
        <v>1944</v>
      </c>
      <c r="C80" s="608"/>
      <c r="D80" s="589"/>
      <c r="E80" s="196" t="s">
        <v>843</v>
      </c>
      <c r="F80" s="502" t="s">
        <v>2055</v>
      </c>
      <c r="G80" s="589"/>
      <c r="H80" s="463" t="s">
        <v>428</v>
      </c>
      <c r="I80" s="416"/>
      <c r="J80" s="168"/>
      <c r="K80" s="168"/>
      <c r="L80" s="168"/>
      <c r="M80" s="168"/>
      <c r="N80" s="168"/>
      <c r="O80" s="168"/>
      <c r="P80" s="168"/>
      <c r="Q80" s="168"/>
      <c r="R80" s="168"/>
      <c r="S80" s="168"/>
      <c r="T80" s="168"/>
      <c r="U80" s="168"/>
      <c r="V80" s="168"/>
      <c r="W80" s="168"/>
      <c r="X80" s="168"/>
      <c r="Y80" s="168"/>
      <c r="Z80" s="168"/>
    </row>
    <row r="81" spans="1:26" ht="83.25" customHeight="1">
      <c r="A81" s="529" t="s">
        <v>844</v>
      </c>
      <c r="B81" s="601">
        <v>46164</v>
      </c>
      <c r="C81" s="602"/>
      <c r="D81" s="603"/>
      <c r="E81" s="196" t="s">
        <v>845</v>
      </c>
      <c r="F81" s="610" t="s">
        <v>2136</v>
      </c>
      <c r="G81" s="611"/>
      <c r="H81" s="465" t="s">
        <v>2095</v>
      </c>
      <c r="I81" s="466"/>
      <c r="J81" s="168"/>
      <c r="K81" s="168"/>
      <c r="L81" s="168"/>
      <c r="M81" s="168"/>
      <c r="N81" s="168"/>
      <c r="O81" s="168"/>
      <c r="P81" s="168"/>
      <c r="Q81" s="168"/>
      <c r="R81" s="168"/>
      <c r="S81" s="168"/>
      <c r="T81" s="168"/>
      <c r="U81" s="168"/>
      <c r="V81" s="168"/>
      <c r="W81" s="168"/>
      <c r="X81" s="168"/>
      <c r="Y81" s="168"/>
      <c r="Z81" s="168"/>
    </row>
    <row r="82" spans="1:26" ht="14.25" customHeight="1">
      <c r="A82" s="551"/>
      <c r="B82" s="604"/>
      <c r="C82" s="605"/>
      <c r="D82" s="606"/>
      <c r="E82" s="196" t="s">
        <v>846</v>
      </c>
      <c r="F82" s="607">
        <v>46184</v>
      </c>
      <c r="G82" s="589"/>
      <c r="H82" s="454"/>
      <c r="I82" s="431"/>
      <c r="J82" s="168"/>
      <c r="K82" s="168"/>
      <c r="L82" s="168"/>
      <c r="M82" s="168"/>
      <c r="N82" s="168"/>
      <c r="O82" s="168"/>
      <c r="P82" s="168"/>
      <c r="Q82" s="168"/>
      <c r="R82" s="168"/>
      <c r="S82" s="168"/>
      <c r="T82" s="168"/>
      <c r="U82" s="168"/>
      <c r="V82" s="168"/>
      <c r="W82" s="168"/>
      <c r="X82" s="168"/>
      <c r="Y82" s="168"/>
      <c r="Z82" s="168"/>
    </row>
    <row r="83" spans="1:26" ht="14.25" customHeight="1">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row>
    <row r="84" spans="1:26" ht="14.25" customHeight="1">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row>
    <row r="85" spans="1:26" ht="14.25" customHeight="1">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row>
    <row r="86" spans="1:26" ht="14.25" customHeight="1">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row>
    <row r="87" spans="1:26" ht="14.25" customHeight="1">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row>
    <row r="88" spans="1:26" ht="14.25" customHeight="1">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row>
    <row r="89" spans="1:26" ht="14.25" customHeight="1">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row>
    <row r="90" spans="1:26" ht="14.25" customHeight="1">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row>
    <row r="91" spans="1:26" ht="14.25" customHeight="1">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14.25" customHeight="1">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14.25" customHeight="1">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14.25" customHeight="1">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14.25" customHeight="1">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14.25" customHeight="1">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14.25" customHeight="1">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14.25" customHeight="1">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14.25" customHeight="1">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14.25" customHeight="1">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4.25" customHeight="1">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4.25" customHeight="1">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4.25" customHeight="1">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4.25" customHeight="1">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4.25" customHeight="1">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4.25" customHeight="1">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4.25" customHeight="1">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4.25" customHeight="1">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4.25" customHeight="1">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4.25" customHeight="1">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4.25" customHeight="1">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4.25" customHeight="1">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4.25" customHeight="1">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4.25" customHeight="1">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4.25" customHeight="1">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4.25" customHeight="1">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4.25" customHeight="1">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4.25" customHeight="1">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4.25" customHeight="1">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4.25" customHeight="1">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4.25" customHeight="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4.25" customHeight="1">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4.25" customHeight="1">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4.25" customHeight="1">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4.25" customHeight="1">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4.25" customHeight="1">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4.25" customHeight="1">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4.25" customHeight="1">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4.25" customHeight="1">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4.25" customHeight="1">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4.25" customHeight="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4.25" customHeight="1">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4.25" customHeight="1">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4.25" customHeight="1">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4.25" customHeight="1">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4.25" customHeight="1">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4.25" customHeight="1">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4.25" customHeight="1">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4.25" customHeight="1">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4.25" customHeight="1">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4.25" customHeight="1">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4.25" customHeight="1">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4.25" customHeight="1">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4.25" customHeight="1">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4.25" customHeight="1">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4.25" customHeight="1">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4.25" customHeight="1">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4.25" customHeight="1">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4.25" customHeigh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4.25" customHeight="1">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4.25" customHeight="1">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4.25" customHeight="1">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4.25" customHeight="1">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4.25" customHeight="1">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4.25" customHeight="1">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4.25" customHeight="1">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4.25" customHeight="1">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4.25" customHeight="1">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4.25" customHeight="1">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4.25" customHeight="1">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4.25" customHeight="1">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4.25" customHeight="1">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4.25" customHeight="1">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4.25" customHeight="1">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4.25" customHeight="1">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4.25" customHeight="1">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4.25" customHeight="1">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4.25" customHeight="1">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4.25" customHeight="1">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4.25" customHeight="1">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4.25" customHeight="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4.25" customHeight="1">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4.25" customHeight="1">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4.25" customHeight="1">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4.25" customHeight="1">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4.25" customHeight="1">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4.25" customHeight="1">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4.25" customHeight="1">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4.25" customHeight="1">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4.25" customHeight="1">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4.25" customHeight="1">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4.25" customHeight="1">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4.25" customHeight="1">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4.25" customHeight="1">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4.25" customHeight="1">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4.25" customHeight="1">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4.25" customHeight="1">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4.25" customHeight="1">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4.25" customHeight="1">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4.25" customHeight="1">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4.25" customHeight="1">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4.25" customHeight="1">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4.25" customHeight="1">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4.25" customHeight="1">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4.25" customHeight="1">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4.25" customHeight="1">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4.25" customHeight="1">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4.25" customHeight="1">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4.25" customHeight="1">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4.25" customHeight="1">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4.25" customHeight="1">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4.25" customHeight="1">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4.25" customHeight="1">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4.25" customHeight="1">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4.25" customHeight="1">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4.25" customHeight="1">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4.25" customHeight="1">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4.25" customHeight="1">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4.25" customHeight="1">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4.25" customHeight="1">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4.25" customHeight="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4.25" customHeight="1">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4.25" customHeight="1">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4.2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4.25" customHeight="1">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4.25" customHeight="1">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4.25" customHeight="1">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4.25" customHeight="1">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4.25" customHeight="1">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4.25" customHeight="1">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4.25" customHeight="1">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4.25" customHeight="1">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4.25" customHeight="1">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4.25" customHeight="1">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4.25" customHeight="1">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4.25" customHeight="1">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4.25" customHeight="1">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4.25"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4.25" customHeight="1">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4.25" customHeight="1">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4.25" customHeight="1">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4.25"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4.25" customHeight="1">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4.25" customHeight="1">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4.25" customHeight="1">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4.25" customHeight="1">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4.25" customHeight="1">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4.25" customHeight="1">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4.25" customHeight="1">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4.25" customHeight="1">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4.25" customHeight="1">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4.25" customHeight="1">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4.25" customHeight="1">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4.25" customHeight="1">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4.25" customHeight="1">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4.25" customHeight="1">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4.25" customHeight="1">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4.25" customHeight="1">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4.25" customHeight="1">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4.25" customHeight="1">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4.25" customHeight="1">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4.25" customHeight="1">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4.25" customHeight="1">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4.25" customHeight="1">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4.25" customHeight="1">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4.25" customHeight="1">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4.25" customHeight="1">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4.25" customHeight="1">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4.25" customHeight="1">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4.25" customHeight="1">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4.25" customHeight="1">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4.25" customHeight="1">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4.25" customHeight="1">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4.25" customHeight="1">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4.25" customHeight="1">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4.25" customHeight="1">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4.25" customHeight="1">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4.25" customHeight="1">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4.25" customHeight="1">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4.25" customHeight="1">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4.25" customHeight="1">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4.25" customHeight="1">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4.25" customHeight="1">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4.25" customHeight="1">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4.25" customHeight="1">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4.25" customHeight="1">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4.25" customHeight="1">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4.25" customHeight="1">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4.25" customHeight="1">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4.25" customHeight="1">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4.25" customHeight="1">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5.75" customHeight="1">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5.75" customHeight="1">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5.75" customHeight="1">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5.75" customHeight="1">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5.75" customHeight="1">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5.75" customHeight="1">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5.75" customHeight="1">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5.75" customHeight="1">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5.75" customHeight="1">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5.75" customHeight="1">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5.75" customHeight="1">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5.75" customHeight="1">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5.75" customHeight="1">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5.75" customHeight="1">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5.75" customHeight="1">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5.75" customHeight="1">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5.75" customHeight="1">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5.75" customHeight="1">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5.75" customHeight="1">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5.75" customHeight="1">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5.75" customHeight="1">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5.75" customHeight="1">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5.75" customHeight="1">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5.75" customHeight="1">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5.75" customHeight="1">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5.75" customHeight="1">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5.75" customHeight="1">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5.75" customHeight="1">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5.75" customHeight="1">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5.75" customHeight="1">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5.75" customHeight="1">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5.75" customHeight="1">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5.75" customHeight="1">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5.75" customHeight="1">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5.75" customHeight="1">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5.75" customHeight="1">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5.75" customHeight="1">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5.75" customHeight="1">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5.75" customHeight="1">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5.75" customHeight="1">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5.75" customHeight="1">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5.75" customHeight="1">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5.75" customHeight="1">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5.75" customHeight="1">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5.75" customHeight="1">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5.75" customHeight="1">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5.75" customHeight="1">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5.75" customHeight="1">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5.75" customHeight="1">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5.75" customHeight="1">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5.75" customHeight="1">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5.75" customHeight="1">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5.75" customHeight="1">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5.75" customHeight="1">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5.75" customHeight="1">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5.75" customHeight="1">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5.75" customHeight="1">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5.75" customHeight="1">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5.75" customHeight="1">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5.75" customHeight="1">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5.75" customHeight="1">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5.75" customHeight="1">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5.75" customHeight="1">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5.75" customHeight="1">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5.75" customHeight="1">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5.75" customHeight="1">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5.75" customHeight="1">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5.75" customHeight="1">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5.75" customHeight="1">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5.75" customHeight="1">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5.75" customHeight="1">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5.75" customHeight="1">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5.75" customHeight="1">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5.75" customHeight="1">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5.75" customHeight="1">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5.75" customHeight="1">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5.75" customHeight="1">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5.75" customHeight="1">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5.75" customHeight="1">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5.75" customHeight="1">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5.75" customHeight="1">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5.75" customHeight="1">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5.75" customHeight="1">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5.75" customHeight="1">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5.75" customHeight="1">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5.75" customHeight="1">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5.75" customHeight="1">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5.75" customHeight="1">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5.75" customHeight="1">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5.75" customHeight="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5.75" customHeight="1">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5.75" customHeight="1">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5.75" customHeight="1">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5.75" customHeight="1">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5.75" customHeight="1">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5.75" customHeight="1">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5.75" customHeight="1">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5.75" customHeight="1">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5.75" customHeight="1">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5.75" customHeight="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5.75" customHeight="1">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5.75" customHeight="1">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5.75" customHeight="1">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5.75" customHeight="1">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5.75" customHeight="1">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5.75" customHeight="1">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5.75" customHeight="1">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5.75" customHeight="1">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5.75" customHeight="1">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5.75" customHeight="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5.75" customHeight="1">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5.75" customHeight="1">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5.75" customHeight="1">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5.75" customHeight="1">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5.75" customHeight="1">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5.75" customHeight="1">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5.75" customHeight="1">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5.75" customHeight="1">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5.75" customHeight="1">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5.75" customHeight="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5.75" customHeight="1">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5.75" customHeight="1">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5.75" customHeight="1">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5.75" customHeight="1">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5.75" customHeight="1">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5.75" customHeight="1">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5.75" customHeight="1">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5.75" customHeight="1">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5.75" customHeight="1">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5.75" customHeight="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5.75" customHeight="1">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5.75" customHeight="1">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5.75" customHeight="1">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5.75" customHeight="1">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5.75" customHeight="1">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5.75" customHeight="1">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5.75" customHeight="1">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5.75" customHeight="1">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5.75" customHeight="1">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5.75" customHeight="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5.75" customHeight="1">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5.75" customHeight="1">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5.75" customHeight="1">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5.75" customHeight="1">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5.75" customHeight="1">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5.75" customHeight="1">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5.75" customHeight="1">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5.75" customHeight="1">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5.75" customHeight="1">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5.75" customHeight="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5.75" customHeight="1">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5.75" customHeight="1">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5.75" customHeight="1">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5.75" customHeight="1">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5.75" customHeight="1">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5.75" customHeight="1">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5.75" customHeight="1">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5.75" customHeight="1">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5.75" customHeight="1">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5.75" customHeight="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5.75" customHeight="1">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5.75" customHeight="1">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5.75" customHeight="1">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5.75" customHeight="1">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5.75" customHeight="1">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5.75" customHeight="1">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5.75" customHeight="1">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5.75" customHeight="1">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5.75" customHeight="1">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5.75" customHeight="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5.75" customHeight="1">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5.75" customHeight="1">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5.75" customHeight="1">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5.75" customHeight="1">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5.75" customHeight="1">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5.75" customHeight="1">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5.75" customHeight="1">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5.75" customHeight="1">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5.75" customHeight="1">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5.75" customHeight="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5.75" customHeight="1">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5.75" customHeight="1">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5.75" customHeight="1">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5.75" customHeight="1">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5.75" customHeight="1">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5.75" customHeight="1">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5.75" customHeight="1">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5.75" customHeight="1">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5.75" customHeight="1">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5.75" customHeight="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5.75" customHeight="1">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5.75" customHeight="1">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5.75" customHeight="1">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5.75" customHeight="1">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5.75" customHeight="1">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5.75" customHeight="1">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5.75" customHeight="1">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5.75" customHeight="1">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5.75" customHeight="1">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5.75" customHeight="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5.75" customHeight="1">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5.75" customHeight="1">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5.75" customHeight="1">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5.75" customHeight="1">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5.75" customHeight="1">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5.75" customHeight="1">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5.75" customHeight="1">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5.75" customHeight="1">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5.75" customHeight="1">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5.75" customHeight="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5.75" customHeight="1">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5.75" customHeight="1">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5.75" customHeight="1">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5.75" customHeight="1">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5.75" customHeight="1">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5.75" customHeight="1">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5.75" customHeight="1">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5.75" customHeight="1">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5.75" customHeight="1">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5.75" customHeight="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5.75" customHeight="1">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5.75" customHeight="1">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5.75" customHeight="1">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5.75" customHeight="1">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5.75" customHeight="1">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5.75" customHeight="1">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5.75" customHeight="1">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5.75" customHeight="1">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5.75" customHeight="1">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5.75" customHeight="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5.75" customHeight="1">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5.75" customHeight="1">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5.75" customHeight="1">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5.75" customHeight="1">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5.75" customHeight="1">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5.75" customHeight="1">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5.75" customHeight="1">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5.75" customHeight="1">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5.75" customHeight="1">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5.75" customHeight="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5.75" customHeight="1">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5.75" customHeight="1">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5.75" customHeight="1">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5.75" customHeight="1">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5.75" customHeight="1">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5.75" customHeight="1">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5.75" customHeight="1">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5.75" customHeight="1">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5.75" customHeight="1">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5.75" customHeight="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5.75" customHeight="1">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5.75" customHeight="1">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5.75" customHeight="1">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5.75" customHeight="1">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5.75" customHeight="1">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5.75" customHeight="1">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5.75" customHeight="1">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5.75" customHeight="1">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5.75" customHeight="1">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5.75" customHeight="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5.75" customHeight="1">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5.75" customHeight="1">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5.75" customHeight="1">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5.75" customHeight="1">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5.75" customHeight="1">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5.75" customHeight="1">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5.75" customHeight="1">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5.75" customHeight="1">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5.75" customHeight="1">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5.75" customHeight="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5.75" customHeight="1">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5.75" customHeight="1">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5.75" customHeight="1">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5.75" customHeight="1">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5.75" customHeight="1">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5.75" customHeight="1">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5.75" customHeight="1">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5.75" customHeight="1">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5.75" customHeight="1">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5.75" customHeight="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5.75" customHeight="1">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5.75" customHeight="1">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5.75" customHeight="1">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5.75" customHeight="1">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5.75" customHeight="1">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5.75" customHeight="1">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5.75" customHeight="1">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5.75" customHeight="1">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5.75" customHeight="1">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5.75" customHeight="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5.75" customHeight="1">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5.75" customHeight="1">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5.75" customHeight="1">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5.75" customHeight="1">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5.75" customHeight="1">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5.75" customHeight="1">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5.75" customHeight="1">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5.75" customHeight="1">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5.75" customHeight="1">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5.75" customHeight="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5.75" customHeight="1">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5.75" customHeight="1">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5.75" customHeight="1">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5.75" customHeight="1">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5.75" customHeight="1">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5.75" customHeight="1">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5.75" customHeight="1">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5.75" customHeight="1">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5.75" customHeight="1">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5.75" customHeight="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5.75" customHeight="1">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5.75" customHeight="1">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5.75" customHeight="1">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5.75" customHeight="1">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5.75" customHeight="1">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5.75" customHeight="1">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5.75" customHeight="1">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5.75" customHeight="1">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5.75" customHeight="1">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5.75" customHeight="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5.75" customHeight="1">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5.75" customHeight="1">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5.75" customHeight="1">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5.75" customHeight="1">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5.75" customHeight="1">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5.75" customHeight="1">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5.75" customHeight="1">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5.75" customHeight="1">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5.75" customHeight="1">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5.75" customHeight="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5.75" customHeight="1">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5.75" customHeight="1">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5.75" customHeight="1">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5.75" customHeight="1">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5.75" customHeight="1">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5.75" customHeight="1">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5.75" customHeight="1">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5.75" customHeight="1">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5.75" customHeight="1">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5.75" customHeight="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5.75" customHeight="1">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5.75" customHeight="1">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5.75" customHeight="1">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5.75" customHeight="1">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5.75" customHeight="1">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5.75" customHeight="1">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5.75" customHeight="1">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5.75" customHeight="1">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5.75" customHeight="1">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5.75" customHeight="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5.75" customHeight="1">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5.75" customHeight="1">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5.75" customHeight="1">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5.75" customHeight="1">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5.75" customHeight="1">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5.75" customHeight="1">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5.75" customHeight="1">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5.75" customHeight="1">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5.75" customHeight="1">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5.75" customHeight="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5.75" customHeight="1">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5.75" customHeight="1">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5.75" customHeight="1">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5.75" customHeight="1">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5.75" customHeight="1">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5.75" customHeight="1">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5.75" customHeight="1">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5.75" customHeight="1">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5.75" customHeight="1">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5.75" customHeight="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5.75" customHeight="1">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5.75" customHeight="1">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5.75" customHeight="1">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5.75" customHeight="1">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5.75" customHeight="1">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5.75" customHeight="1">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5.75" customHeight="1">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5.75" customHeight="1">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5.75" customHeight="1">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5.75" customHeight="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5.75" customHeight="1">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5.75" customHeight="1">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5.75" customHeight="1">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5.75" customHeight="1">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5.75" customHeight="1">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5.75" customHeight="1">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5.75" customHeight="1">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5.75" customHeight="1">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5.75" customHeight="1">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5.75" customHeight="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5.75" customHeight="1">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5.75" customHeight="1">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5.75" customHeight="1">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5.75" customHeight="1">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5.75" customHeight="1">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5.75" customHeight="1">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5.75" customHeight="1">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5.75" customHeight="1">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5.75" customHeight="1">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5.75" customHeight="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5.75" customHeight="1">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5.75" customHeight="1">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5.75" customHeight="1">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5.75" customHeight="1">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5.75" customHeight="1">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5.75" customHeight="1">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5.75" customHeight="1">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5.75" customHeight="1">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5.75" customHeight="1">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5.75" customHeight="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5.75" customHeight="1">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5.75" customHeight="1">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5.75" customHeight="1">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5.75" customHeight="1">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5.75" customHeight="1">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5.75" customHeight="1">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5.75" customHeight="1">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5.75" customHeight="1">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5.75" customHeight="1">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5.75" customHeight="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5.75" customHeight="1">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5.75" customHeight="1">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5.75" customHeight="1">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5.75" customHeight="1">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5.75" customHeight="1">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5.75" customHeight="1">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5.75" customHeight="1">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5.75" customHeight="1">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5.75" customHeight="1">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5.75" customHeight="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5.75" customHeight="1">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5.75" customHeight="1">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5.75" customHeight="1">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5.75" customHeight="1">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5.75" customHeight="1">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5.75" customHeight="1">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5.75" customHeight="1">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5.75" customHeight="1">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5.75" customHeight="1">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5.75" customHeight="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5.75" customHeight="1">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5.75" customHeight="1">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5.75" customHeight="1">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5.75" customHeight="1">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5.75" customHeight="1">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5.75" customHeight="1">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5.75" customHeight="1">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5.75" customHeight="1">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5.75" customHeight="1">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5.75" customHeight="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5.75" customHeight="1">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5.75" customHeight="1">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5.75" customHeight="1">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5.75" customHeight="1">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5.75" customHeight="1">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5.75" customHeight="1">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5.75" customHeight="1">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5.75" customHeight="1">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5.75" customHeight="1">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5.75" customHeight="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5.75" customHeight="1">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5.75" customHeight="1">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5.75" customHeight="1">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5.75" customHeight="1">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5.75" customHeight="1">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5.75" customHeight="1">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5.75" customHeight="1">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5.75" customHeight="1">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5.75" customHeight="1">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5.75" customHeight="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5.75" customHeight="1">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5.75" customHeight="1">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5.75" customHeight="1">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5.75" customHeight="1">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5.75" customHeight="1">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5.75" customHeight="1">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5.75" customHeight="1">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5.75" customHeight="1">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5.75" customHeight="1">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5.75" customHeight="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5.75" customHeight="1">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5.75" customHeight="1">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5.75" customHeight="1">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5.75" customHeight="1">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5.75" customHeight="1">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5.75" customHeight="1">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5.75" customHeight="1">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5.75" customHeight="1">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5.75" customHeight="1">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5.75" customHeight="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5.75" customHeight="1">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5.75" customHeight="1">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5.75" customHeight="1">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5.75" customHeight="1">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5.75" customHeight="1">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5.75" customHeight="1">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5.75" customHeight="1">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5.75" customHeight="1">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5.75" customHeight="1">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5.75" customHeight="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5.75" customHeight="1">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5.75" customHeight="1">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5.75" customHeight="1">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5.75" customHeight="1">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5.75" customHeight="1">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5.75" customHeight="1">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5.75" customHeight="1">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5.75" customHeight="1">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5.75" customHeight="1">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5.75" customHeight="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5.75" customHeight="1">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5.75" customHeight="1">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5.75" customHeight="1">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5.75" customHeight="1">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5.75" customHeight="1">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5.75" customHeight="1">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5.75" customHeight="1">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5.75" customHeight="1">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5.75" customHeight="1">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5.75" customHeight="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5.75" customHeight="1">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5.75" customHeight="1">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5.75" customHeight="1">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5.75" customHeight="1">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5.75" customHeight="1">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5.75" customHeight="1">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5.75" customHeight="1">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5.75" customHeight="1">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5.75" customHeight="1">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5.75" customHeight="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5.75" customHeight="1">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5.75" customHeight="1">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5.75" customHeight="1">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5.75" customHeight="1">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5.75" customHeight="1">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5.75" customHeight="1">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5.75" customHeight="1">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5.75" customHeight="1">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5.75" customHeight="1">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5.75" customHeight="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5.75" customHeight="1">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5.75" customHeight="1">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5.75" customHeight="1">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5.75" customHeight="1">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5.75" customHeight="1">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5.75" customHeight="1">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5.75" customHeight="1">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5.75" customHeight="1">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5.75" customHeight="1">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5.75" customHeight="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5.75" customHeight="1">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5.75" customHeight="1">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5.75" customHeight="1">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5.75" customHeight="1">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5.75" customHeight="1">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5.75" customHeight="1">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5.75" customHeight="1">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5.75" customHeight="1">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5.75" customHeight="1">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5.75" customHeight="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5.75" customHeight="1">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5.75" customHeight="1">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5.75" customHeight="1">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5.75" customHeight="1">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5.75" customHeight="1">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5.75" customHeight="1">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5.75" customHeight="1">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5.75" customHeight="1">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5.75" customHeight="1">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5.75" customHeight="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5.75" customHeight="1">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5.75" customHeight="1">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5.75" customHeight="1">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5.75" customHeight="1">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5.75" customHeight="1">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5.75" customHeight="1">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5.75" customHeight="1">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5.75" customHeight="1">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5.75" customHeight="1">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5.75" customHeight="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5.75" customHeight="1">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5.75" customHeight="1">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5.75" customHeight="1">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5.75" customHeight="1">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5.75" customHeight="1">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5.75" customHeight="1">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5.75" customHeight="1">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5.75" customHeight="1">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5.75" customHeight="1">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5.75" customHeight="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5.75" customHeight="1">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5.75" customHeight="1">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5.75" customHeight="1">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5.75" customHeight="1">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5.75" customHeight="1">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5.75" customHeight="1">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5.75" customHeight="1">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5.75" customHeight="1">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5.75" customHeight="1">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5.75" customHeight="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5.75" customHeight="1">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5.75" customHeight="1">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5.75" customHeight="1">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5.75" customHeight="1">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5.75" customHeight="1">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5.75" customHeight="1">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5.75" customHeight="1">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5.75" customHeight="1">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5.75" customHeight="1">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5.75" customHeight="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5.75" customHeight="1">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5.75" customHeight="1">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5.75" customHeight="1">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5.75" customHeight="1">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5.75" customHeight="1">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5.75" customHeight="1">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5.75" customHeight="1">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5.75" customHeight="1">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5.75" customHeight="1">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5.75" customHeight="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5.75" customHeight="1">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5.75" customHeight="1">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5.75" customHeight="1">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5.75" customHeight="1">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5.75" customHeight="1">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5.75" customHeight="1">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5.75" customHeight="1">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5.75" customHeight="1">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5.75" customHeight="1">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5.75" customHeight="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5.75" customHeight="1">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5.75" customHeight="1">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5.75" customHeight="1">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5.75" customHeight="1">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5.75" customHeight="1">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5.75" customHeight="1">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5.75" customHeight="1">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5.75" customHeight="1">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5.75" customHeight="1">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5.75" customHeight="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5.75" customHeight="1">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5.75" customHeight="1">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5.75" customHeight="1">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5.75" customHeight="1">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5.75" customHeight="1">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5.75" customHeight="1">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5.75" customHeight="1">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5.75" customHeight="1">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5.75" customHeight="1">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5.75" customHeight="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5.75" customHeight="1">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5.75" customHeight="1">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5.75" customHeight="1">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5.75" customHeight="1">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5.75" customHeight="1">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5.75" customHeight="1">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5.75" customHeight="1">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5.75" customHeight="1">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5.75" customHeight="1">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5.75" customHeight="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5.75" customHeight="1">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5.75" customHeight="1">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5.75" customHeight="1">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5.75" customHeight="1">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5.75" customHeight="1">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5.75" customHeight="1">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5.75" customHeight="1">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5.75" customHeight="1">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5.75" customHeight="1">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5.75" customHeight="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5.75" customHeight="1">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5.75" customHeight="1">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5.75" customHeight="1">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5.75" customHeight="1">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5.75" customHeight="1">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5.75" customHeight="1">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5.75" customHeight="1">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5.75" customHeight="1">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5.75" customHeight="1">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5.75" customHeight="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5.75" customHeight="1">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5.75" customHeight="1">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5.75" customHeight="1">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5.75" customHeight="1">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5.75" customHeight="1">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5.75" customHeight="1">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5.75" customHeight="1">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5.75" customHeight="1">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5.75" customHeight="1">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5.75" customHeight="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5.75" customHeight="1">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5.75" customHeight="1">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5.75" customHeight="1">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5.75" customHeight="1">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5.75" customHeight="1">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5.75" customHeight="1">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5.75" customHeight="1">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5.75" customHeight="1">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5.75" customHeight="1">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5.75" customHeight="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5.75" customHeight="1">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5.75" customHeight="1">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5.75" customHeight="1">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5.75" customHeight="1">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5.75" customHeight="1">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5.75" customHeight="1">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5.75" customHeight="1">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5.75" customHeight="1">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5.75" customHeight="1">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5.75" customHeight="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5.75" customHeight="1">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5.75" customHeight="1">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5.75" customHeight="1">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5.75" customHeight="1">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5.75" customHeight="1">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5.75" customHeight="1">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5.75" customHeight="1">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5.75" customHeight="1">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5.75" customHeight="1">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row r="1001" spans="1:26" ht="15.75" customHeight="1">
      <c r="A1001" s="168"/>
      <c r="B1001" s="168"/>
      <c r="C1001" s="168"/>
      <c r="D1001" s="168"/>
      <c r="E1001" s="168"/>
      <c r="F1001" s="168"/>
      <c r="G1001" s="168"/>
      <c r="H1001" s="168"/>
      <c r="I1001" s="168"/>
      <c r="J1001" s="168"/>
      <c r="K1001" s="168"/>
      <c r="L1001" s="168"/>
      <c r="M1001" s="168"/>
      <c r="N1001" s="168"/>
      <c r="O1001" s="168"/>
      <c r="P1001" s="168"/>
      <c r="Q1001" s="168"/>
      <c r="R1001" s="168"/>
      <c r="S1001" s="168"/>
      <c r="T1001" s="168"/>
      <c r="U1001" s="168"/>
      <c r="V1001" s="168"/>
      <c r="W1001" s="168"/>
      <c r="X1001" s="168"/>
      <c r="Y1001" s="168"/>
      <c r="Z1001" s="168"/>
    </row>
    <row r="1002" spans="1:26" ht="15.75" customHeight="1">
      <c r="A1002" s="168"/>
      <c r="B1002" s="168"/>
      <c r="C1002" s="168"/>
      <c r="D1002" s="168"/>
      <c r="E1002" s="168"/>
      <c r="F1002" s="168"/>
      <c r="G1002" s="168"/>
      <c r="H1002" s="168"/>
      <c r="I1002" s="168"/>
      <c r="J1002" s="168"/>
      <c r="K1002" s="168"/>
      <c r="L1002" s="168"/>
      <c r="M1002" s="168"/>
      <c r="N1002" s="168"/>
      <c r="O1002" s="168"/>
      <c r="P1002" s="168"/>
      <c r="Q1002" s="168"/>
      <c r="R1002" s="168"/>
      <c r="S1002" s="168"/>
      <c r="T1002" s="168"/>
      <c r="U1002" s="168"/>
      <c r="V1002" s="168"/>
      <c r="W1002" s="168"/>
      <c r="X1002" s="168"/>
      <c r="Y1002" s="168"/>
      <c r="Z1002" s="168"/>
    </row>
    <row r="1003" spans="1:26" ht="15.75" customHeight="1">
      <c r="A1003" s="168"/>
      <c r="B1003" s="168"/>
      <c r="C1003" s="168"/>
      <c r="D1003" s="168"/>
      <c r="E1003" s="168"/>
      <c r="F1003" s="168"/>
      <c r="G1003" s="168"/>
      <c r="H1003" s="168"/>
      <c r="I1003" s="168"/>
      <c r="J1003" s="168"/>
      <c r="K1003" s="168"/>
      <c r="L1003" s="168"/>
      <c r="M1003" s="168"/>
      <c r="N1003" s="168"/>
      <c r="O1003" s="168"/>
      <c r="P1003" s="168"/>
      <c r="Q1003" s="168"/>
      <c r="R1003" s="168"/>
      <c r="S1003" s="168"/>
      <c r="T1003" s="168"/>
      <c r="U1003" s="168"/>
      <c r="V1003" s="168"/>
      <c r="W1003" s="168"/>
      <c r="X1003" s="168"/>
      <c r="Y1003" s="168"/>
      <c r="Z1003" s="168"/>
    </row>
    <row r="1004" spans="1:26" ht="15.75" customHeight="1">
      <c r="A1004" s="168"/>
      <c r="B1004" s="168"/>
      <c r="C1004" s="168"/>
      <c r="D1004" s="168"/>
      <c r="E1004" s="168"/>
      <c r="F1004" s="168"/>
      <c r="G1004" s="168"/>
      <c r="H1004" s="168"/>
      <c r="I1004" s="168"/>
      <c r="J1004" s="168"/>
      <c r="K1004" s="168"/>
      <c r="L1004" s="168"/>
      <c r="M1004" s="168"/>
      <c r="N1004" s="168"/>
      <c r="O1004" s="168"/>
      <c r="P1004" s="168"/>
      <c r="Q1004" s="168"/>
      <c r="R1004" s="168"/>
      <c r="S1004" s="168"/>
      <c r="T1004" s="168"/>
      <c r="U1004" s="168"/>
      <c r="V1004" s="168"/>
      <c r="W1004" s="168"/>
      <c r="X1004" s="168"/>
      <c r="Y1004" s="168"/>
      <c r="Z1004" s="168"/>
    </row>
    <row r="1005" spans="1:26" ht="15.75" customHeight="1">
      <c r="A1005" s="168"/>
      <c r="B1005" s="168"/>
      <c r="C1005" s="168"/>
      <c r="D1005" s="168"/>
      <c r="E1005" s="168"/>
      <c r="F1005" s="168"/>
      <c r="G1005" s="168"/>
      <c r="H1005" s="168"/>
      <c r="I1005" s="168"/>
      <c r="J1005" s="168"/>
      <c r="K1005" s="168"/>
      <c r="L1005" s="168"/>
      <c r="M1005" s="168"/>
      <c r="N1005" s="168"/>
      <c r="O1005" s="168"/>
      <c r="P1005" s="168"/>
      <c r="Q1005" s="168"/>
      <c r="R1005" s="168"/>
      <c r="S1005" s="168"/>
      <c r="T1005" s="168"/>
      <c r="U1005" s="168"/>
      <c r="V1005" s="168"/>
      <c r="W1005" s="168"/>
      <c r="X1005" s="168"/>
      <c r="Y1005" s="168"/>
      <c r="Z1005" s="168"/>
    </row>
    <row r="1006" spans="1:26" ht="15.75" customHeight="1">
      <c r="A1006" s="168"/>
      <c r="B1006" s="168"/>
      <c r="C1006" s="168"/>
      <c r="D1006" s="168"/>
      <c r="E1006" s="168"/>
      <c r="F1006" s="168"/>
      <c r="G1006" s="168"/>
      <c r="H1006" s="168"/>
      <c r="I1006" s="168"/>
      <c r="J1006" s="168"/>
      <c r="K1006" s="168"/>
      <c r="L1006" s="168"/>
      <c r="M1006" s="168"/>
      <c r="N1006" s="168"/>
      <c r="O1006" s="168"/>
      <c r="P1006" s="168"/>
      <c r="Q1006" s="168"/>
      <c r="R1006" s="168"/>
      <c r="S1006" s="168"/>
      <c r="T1006" s="168"/>
      <c r="U1006" s="168"/>
      <c r="V1006" s="168"/>
      <c r="W1006" s="168"/>
      <c r="X1006" s="168"/>
      <c r="Y1006" s="168"/>
      <c r="Z1006" s="168"/>
    </row>
    <row r="1007" spans="1:26" ht="15.75" customHeight="1">
      <c r="A1007" s="168"/>
      <c r="B1007" s="168"/>
      <c r="C1007" s="168"/>
      <c r="D1007" s="168"/>
      <c r="E1007" s="168"/>
      <c r="F1007" s="168"/>
      <c r="G1007" s="168"/>
      <c r="H1007" s="168"/>
      <c r="I1007" s="168"/>
      <c r="J1007" s="168"/>
      <c r="K1007" s="168"/>
      <c r="L1007" s="168"/>
      <c r="M1007" s="168"/>
      <c r="N1007" s="168"/>
      <c r="O1007" s="168"/>
      <c r="P1007" s="168"/>
      <c r="Q1007" s="168"/>
      <c r="R1007" s="168"/>
      <c r="S1007" s="168"/>
      <c r="T1007" s="168"/>
      <c r="U1007" s="168"/>
      <c r="V1007" s="168"/>
      <c r="W1007" s="168"/>
      <c r="X1007" s="168"/>
      <c r="Y1007" s="168"/>
      <c r="Z1007" s="168"/>
    </row>
    <row r="1008" spans="1:26" ht="15.75" customHeight="1">
      <c r="A1008" s="168"/>
      <c r="B1008" s="168"/>
      <c r="C1008" s="168"/>
      <c r="D1008" s="168"/>
      <c r="E1008" s="168"/>
      <c r="F1008" s="168"/>
      <c r="G1008" s="168"/>
      <c r="H1008" s="168"/>
      <c r="I1008" s="168"/>
      <c r="J1008" s="168"/>
      <c r="K1008" s="168"/>
      <c r="L1008" s="168"/>
      <c r="M1008" s="168"/>
      <c r="N1008" s="168"/>
      <c r="O1008" s="168"/>
      <c r="P1008" s="168"/>
      <c r="Q1008" s="168"/>
      <c r="R1008" s="168"/>
      <c r="S1008" s="168"/>
      <c r="T1008" s="168"/>
      <c r="U1008" s="168"/>
      <c r="V1008" s="168"/>
      <c r="W1008" s="168"/>
      <c r="X1008" s="168"/>
      <c r="Y1008" s="168"/>
      <c r="Z1008" s="168"/>
    </row>
    <row r="1009" spans="1:26" ht="15.75" customHeight="1">
      <c r="A1009" s="168"/>
      <c r="B1009" s="168"/>
      <c r="C1009" s="168"/>
      <c r="D1009" s="168"/>
      <c r="E1009" s="168"/>
      <c r="F1009" s="168"/>
      <c r="G1009" s="168"/>
      <c r="H1009" s="168"/>
      <c r="I1009" s="168"/>
      <c r="J1009" s="168"/>
      <c r="K1009" s="168"/>
      <c r="L1009" s="168"/>
      <c r="M1009" s="168"/>
      <c r="N1009" s="168"/>
      <c r="O1009" s="168"/>
      <c r="P1009" s="168"/>
      <c r="Q1009" s="168"/>
      <c r="R1009" s="168"/>
      <c r="S1009" s="168"/>
      <c r="T1009" s="168"/>
      <c r="U1009" s="168"/>
      <c r="V1009" s="168"/>
      <c r="W1009" s="168"/>
      <c r="X1009" s="168"/>
      <c r="Y1009" s="168"/>
      <c r="Z1009" s="168"/>
    </row>
    <row r="1010" spans="1:26" ht="15.75" customHeight="1">
      <c r="A1010" s="168"/>
      <c r="B1010" s="168"/>
      <c r="C1010" s="168"/>
      <c r="D1010" s="168"/>
      <c r="E1010" s="168"/>
      <c r="F1010" s="168"/>
      <c r="G1010" s="168"/>
      <c r="H1010" s="168"/>
      <c r="I1010" s="168"/>
      <c r="J1010" s="168"/>
      <c r="K1010" s="168"/>
      <c r="L1010" s="168"/>
      <c r="M1010" s="168"/>
      <c r="N1010" s="168"/>
      <c r="O1010" s="168"/>
      <c r="P1010" s="168"/>
      <c r="Q1010" s="168"/>
      <c r="R1010" s="168"/>
      <c r="S1010" s="168"/>
      <c r="T1010" s="168"/>
      <c r="U1010" s="168"/>
      <c r="V1010" s="168"/>
      <c r="W1010" s="168"/>
      <c r="X1010" s="168"/>
      <c r="Y1010" s="168"/>
      <c r="Z1010" s="168"/>
    </row>
    <row r="1011" spans="1:26" ht="15.75" customHeight="1">
      <c r="A1011" s="168"/>
      <c r="B1011" s="168"/>
      <c r="C1011" s="168"/>
      <c r="D1011" s="168"/>
      <c r="E1011" s="168"/>
      <c r="F1011" s="168"/>
      <c r="G1011" s="168"/>
      <c r="H1011" s="168"/>
      <c r="I1011" s="168"/>
      <c r="J1011" s="168"/>
      <c r="K1011" s="168"/>
      <c r="L1011" s="168"/>
      <c r="M1011" s="168"/>
      <c r="N1011" s="168"/>
      <c r="O1011" s="168"/>
      <c r="P1011" s="168"/>
      <c r="Q1011" s="168"/>
      <c r="R1011" s="168"/>
      <c r="S1011" s="168"/>
      <c r="T1011" s="168"/>
      <c r="U1011" s="168"/>
      <c r="V1011" s="168"/>
      <c r="W1011" s="168"/>
      <c r="X1011" s="168"/>
      <c r="Y1011" s="168"/>
      <c r="Z1011" s="168"/>
    </row>
    <row r="1012" spans="1:26" ht="15.75" customHeight="1">
      <c r="A1012" s="168"/>
      <c r="B1012" s="168"/>
      <c r="C1012" s="168"/>
      <c r="D1012" s="168"/>
      <c r="E1012" s="168"/>
      <c r="F1012" s="168"/>
      <c r="G1012" s="168"/>
      <c r="H1012" s="168"/>
      <c r="I1012" s="168"/>
      <c r="J1012" s="168"/>
      <c r="K1012" s="168"/>
      <c r="L1012" s="168"/>
      <c r="M1012" s="168"/>
      <c r="N1012" s="168"/>
      <c r="O1012" s="168"/>
      <c r="P1012" s="168"/>
      <c r="Q1012" s="168"/>
      <c r="R1012" s="168"/>
      <c r="S1012" s="168"/>
      <c r="T1012" s="168"/>
      <c r="U1012" s="168"/>
      <c r="V1012" s="168"/>
      <c r="W1012" s="168"/>
      <c r="X1012" s="168"/>
      <c r="Y1012" s="168"/>
      <c r="Z1012" s="168"/>
    </row>
    <row r="1013" spans="1:26" ht="15.75" customHeight="1">
      <c r="A1013" s="168"/>
      <c r="B1013" s="168"/>
      <c r="C1013" s="168"/>
      <c r="D1013" s="168"/>
      <c r="E1013" s="168"/>
      <c r="F1013" s="168"/>
      <c r="G1013" s="168"/>
      <c r="H1013" s="168"/>
      <c r="I1013" s="168"/>
      <c r="J1013" s="168"/>
      <c r="K1013" s="168"/>
      <c r="L1013" s="168"/>
      <c r="M1013" s="168"/>
      <c r="N1013" s="168"/>
      <c r="O1013" s="168"/>
      <c r="P1013" s="168"/>
      <c r="Q1013" s="168"/>
      <c r="R1013" s="168"/>
      <c r="S1013" s="168"/>
      <c r="T1013" s="168"/>
      <c r="U1013" s="168"/>
      <c r="V1013" s="168"/>
      <c r="W1013" s="168"/>
      <c r="X1013" s="168"/>
      <c r="Y1013" s="168"/>
      <c r="Z1013" s="168"/>
    </row>
    <row r="1014" spans="1:26" ht="15.75" customHeight="1">
      <c r="A1014" s="168"/>
      <c r="B1014" s="168"/>
      <c r="C1014" s="168"/>
      <c r="D1014" s="168"/>
      <c r="E1014" s="168"/>
      <c r="F1014" s="168"/>
      <c r="G1014" s="168"/>
      <c r="H1014" s="168"/>
      <c r="I1014" s="168"/>
      <c r="J1014" s="168"/>
      <c r="K1014" s="168"/>
      <c r="L1014" s="168"/>
      <c r="M1014" s="168"/>
      <c r="N1014" s="168"/>
      <c r="O1014" s="168"/>
      <c r="P1014" s="168"/>
      <c r="Q1014" s="168"/>
      <c r="R1014" s="168"/>
      <c r="S1014" s="168"/>
      <c r="T1014" s="168"/>
      <c r="U1014" s="168"/>
      <c r="V1014" s="168"/>
      <c r="W1014" s="168"/>
      <c r="X1014" s="168"/>
      <c r="Y1014" s="168"/>
      <c r="Z1014" s="168"/>
    </row>
    <row r="1015" spans="1:26" ht="15.75" customHeight="1">
      <c r="A1015" s="168"/>
      <c r="B1015" s="168"/>
      <c r="C1015" s="168"/>
      <c r="D1015" s="168"/>
      <c r="E1015" s="168"/>
      <c r="F1015" s="168"/>
      <c r="G1015" s="168"/>
      <c r="H1015" s="168"/>
      <c r="I1015" s="168"/>
      <c r="J1015" s="168"/>
      <c r="K1015" s="168"/>
      <c r="L1015" s="168"/>
      <c r="M1015" s="168"/>
      <c r="N1015" s="168"/>
      <c r="O1015" s="168"/>
      <c r="P1015" s="168"/>
      <c r="Q1015" s="168"/>
      <c r="R1015" s="168"/>
      <c r="S1015" s="168"/>
      <c r="T1015" s="168"/>
      <c r="U1015" s="168"/>
      <c r="V1015" s="168"/>
      <c r="W1015" s="168"/>
      <c r="X1015" s="168"/>
      <c r="Y1015" s="168"/>
      <c r="Z1015" s="168"/>
    </row>
  </sheetData>
  <mergeCells count="18">
    <mergeCell ref="A2:B2"/>
    <mergeCell ref="C2:G2"/>
    <mergeCell ref="A3:H3"/>
    <mergeCell ref="F77:G79"/>
    <mergeCell ref="H77:I78"/>
    <mergeCell ref="H79:I79"/>
    <mergeCell ref="A77:A79"/>
    <mergeCell ref="B77:D79"/>
    <mergeCell ref="E77:E79"/>
    <mergeCell ref="B80:D80"/>
    <mergeCell ref="F80:G80"/>
    <mergeCell ref="H80:I80"/>
    <mergeCell ref="A81:A82"/>
    <mergeCell ref="B81:D82"/>
    <mergeCell ref="F81:G81"/>
    <mergeCell ref="H81:I81"/>
    <mergeCell ref="F82:G82"/>
    <mergeCell ref="H82:I82"/>
  </mergeCells>
  <hyperlinks>
    <hyperlink ref="E6" r:id="rId1" location="17" display="https://www.alcaldiabogota.gov.co/sisjur/normas/Norma1.jsp?i=153496 - 17" xr:uid="{97F686CB-916A-49F9-8847-ED10EDD154F1}"/>
    <hyperlink ref="E8" r:id="rId2" display="https://fuga.gov.co/transparencia-y-acceso-a-la-informacion-publica/normativa/politicas-gestion-ambiental" xr:uid="{201CAF61-7F79-48A3-A0F1-27B19286D274}"/>
    <hyperlink ref="E9" r:id="rId3" display="https://www.minambiente.gov.co/wp-content/uploads/2022/08/Resolucion-0851-de-2022.pdf" xr:uid="{6A42D206-6E1F-4CBA-980E-5A4C388791DD}"/>
    <hyperlink ref="E10" r:id="rId4" display="https://sisjur.bogotajuridica.gov.co/sisjur/normas/Norma1.jsp?i=116137" xr:uid="{31E535ED-5D1A-4F58-A1BE-FDCEB7AE8165}"/>
    <hyperlink ref="E12" r:id="rId5" display="https://sisjur.bogotajuridica.gov.co/sisjur/normas/Norma1.jsp?i=120880" xr:uid="{D2B21EC0-B121-43F9-9378-B68A1791B10E}"/>
    <hyperlink ref="E13" r:id="rId6" location="7" display="http://sisjur.bogotajuridica.gov.co/sisjur/normas/Norma1.jsp?i=104052 - 7" xr:uid="{908D6772-16D3-4D22-B777-E483AC611211}"/>
    <hyperlink ref="E15" r:id="rId7" display="http://sisjur.bogotajuridica.gov.co/sisjur/normas/Norma1.jsp?i=90298" xr:uid="{AF6CD798-B4C5-4112-A0C2-2B3533C24894}"/>
    <hyperlink ref="E18" r:id="rId8" display="https://sisjur.bogotajuridica.gov.co/sisjur/normas/Norma1.jsp?i=82552" xr:uid="{49337375-117A-49EA-B01E-A65AEDB10FF5}"/>
    <hyperlink ref="E20" r:id="rId9" display="https://www.alcaldiabogota.gov.co/sisjur/normas/Norma1.jsp?i=81088&amp;dt=S" xr:uid="{797F0570-7C99-4DB1-8921-CBFF44C15112}"/>
    <hyperlink ref="E21" r:id="rId10" display="https://www.alcaldiabogota.gov.co/sisjur/normas/Norma1.jsp?i=74622" xr:uid="{C47382E1-2366-4E37-A06A-867D4F41F234}"/>
    <hyperlink ref="E25" r:id="rId11" display="http://sisjur.bogotajuridica.gov.co/sisjur/normas/Norma1.jsp?i=71292" xr:uid="{2AAC97CA-B4CA-4B16-B3B4-D0AB16331FA5}"/>
    <hyperlink ref="E26" r:id="rId12" display="https://www.suin-juriscol.gov.co/viewDocument.asp?id=30027024" xr:uid="{94CEC0EF-9779-4710-8DB2-28BF37E7C4AA}"/>
    <hyperlink ref="E28" r:id="rId13" display="https://www.alcaldiabogota.gov.co/sisjur/normas/Norma1.jsp?i=63644" xr:uid="{B06046F5-8EC6-4548-8E2F-E3816FA88117}"/>
    <hyperlink ref="E29" r:id="rId14" display="https://www.funcionpublica.gov.co/eva/gestornormativo/norma.php?i=78153" xr:uid="{D0DCC743-A57B-464C-875F-DB5EA8F6EE55}"/>
    <hyperlink ref="E30" r:id="rId15" display="https://www.funcionpublica.gov.co/eva/gestornormativo/norma.php?i=77653" xr:uid="{3F5384CC-3C77-446F-A252-502EF3F767EA}"/>
    <hyperlink ref="E31" r:id="rId16" display="http://sisjur.bogotajuridica.gov.co/sisjur/normas/Norma1.jsp?i=94425" xr:uid="{47D2C485-2A12-4F8B-B276-E7C38F6B90B8}"/>
    <hyperlink ref="E37" r:id="rId17" display="http://sisjur.bogotajuridica.gov.co/sisjur/normas/Norma1.jsp?i=53825" xr:uid="{2E560216-0FAC-4C68-B41C-62585136F8CB}"/>
    <hyperlink ref="E40" r:id="rId18" display="https://www.alcaldiabogota.gov.co/sisjur/normas/Norma1.jsp?i=45188&amp;dt=S" xr:uid="{F43CAA92-D33C-493D-80F5-71D4590601A0}"/>
    <hyperlink ref="E47" r:id="rId19" display="https://www.alcaldiabogota.gov.co/sisjur/normas/Norma1.jsp?i=33965" xr:uid="{AEFB51EB-7545-45BD-A859-592B412731EE}"/>
    <hyperlink ref="E57" r:id="rId20" display="https://archivo.minambiente.gov.co/images/AsuntosambientalesySectorialyUrbana/pdf/sostenibilidad_sectores_productivos/res_1023_280705_adopcion_general.pdf" xr:uid="{43C0816D-BABD-4DBA-A366-32FE6468ACC3}"/>
    <hyperlink ref="E60" r:id="rId21" display="https://www.alcaldiabogota.gov.co/sisjur/normas/Norma1.jsp?i=11024" xr:uid="{1AEDDF86-F24C-4873-9A9D-BE7018AFC181}"/>
    <hyperlink ref="E62" r:id="rId22" display="https://www.studocu.com/bo/document/escuela-militar-de-ingenieria/fisica-3/ntc-5131-etiquetas-ambientales-tipo-i/17885278" xr:uid="{5AAE22D0-0EA7-4283-84AC-0F3C2961AE52}"/>
    <hyperlink ref="E65" r:id="rId23" display="http://sisjur.bogotajuridica.gov.co/sisjur/normas/Norma1.jsp?i=336" xr:uid="{E6B0429D-2BC7-41F3-B5EE-65800DC9531F}"/>
    <hyperlink ref="E66" r:id="rId24" display="https://sisjur.bogotajuridica.gov.co/sisjur/normas/Norma1.jsp?i=114357" xr:uid="{F7026789-3C66-498F-B73C-284C5694AE15}"/>
    <hyperlink ref="E71" r:id="rId25" display="https://docplayer.es/14941678-Codigo-electrico-colombiano-norma-tecnica-colombiana-2050-ntc-2050.html" xr:uid="{11BDE35D-91F8-46E7-B5F2-93AC48E23B04}"/>
    <hyperlink ref="E74" r:id="rId26" display="http://sisjur.bogotajuridica.gov.co/sisjur/normas/Norma1.jsp?i=660" xr:uid="{57F3AF31-0ED0-4146-A293-8BE67E65D032}"/>
    <hyperlink ref="E5" r:id="rId27" location="4" display="https://sisjur.bogotajuridica.gov.co/sisjur/normas/Norma1.jsp?i=154095 - 4" xr:uid="{435EEABA-64D2-4927-8D60-232C1EC628B5}"/>
    <hyperlink ref="E38" r:id="rId28" tooltip="5926-1" display="https://www.asvascensores.com/wp/wp-content/uploads/2021/01/norma-ntc-5926-1.pdf" xr:uid="{ECC47D3C-B2C6-4730-B81A-4ABF30B5C603}"/>
    <hyperlink ref="E46" r:id="rId29" display="https://www.studocu.com/co/document/fundacion-universitaria-antonio-de-arevalo/catedra-unitecnrista-1/ntc-2503-mantenimiento-de-ascensores-y-escaleras-mecanicas-reglas-para-instrucciones-de-mantenimiento/80740051" xr:uid="{EB38A400-6A56-43A0-A41C-8F709D413126}"/>
    <hyperlink ref="E14" r:id="rId30" display="https://www.funcionpublica.gov.co/eva/gestornormativo/norma.php?i=104832" xr:uid="{BA4394C8-FECF-4A71-9BF9-4899A81B43C2}"/>
    <hyperlink ref="E7" r:id="rId31" display="https://www.alcaldiabogota.gov.co/sisjur//normas/Norma1.jsp?i=145984&amp;dt=S" xr:uid="{B60B2A07-0EB1-4A8C-A6EE-982C8603B281}"/>
    <hyperlink ref="E75" r:id="rId32" display="https://colaboracion.dnp.gov.co/CDT/Programa%20Nacional%20del%20Servicio%20al%20Ciudadano/NTC6047.pdf" xr:uid="{6054ACE9-4BBE-4E2A-BD7B-7280401EA05B}"/>
    <hyperlink ref="E73" r:id="rId33" display="https://es.slideshare.net/slideshow/norma-tecnica-colombiana-ntc1692-pdf-transporte/270322679" xr:uid="{6AA6EF01-F5BE-47EE-A904-C460A12E4679}"/>
    <hyperlink ref="E72" r:id="rId34" display="https://www.funcionpublica.gov.co/eva/gestornormativo/norma.php?i=77889" xr:uid="{10820B6C-D163-40D5-BE31-1913D8E4CD81}"/>
  </hyperlinks>
  <printOptions horizontalCentered="1"/>
  <pageMargins left="0.23622047244094491" right="0.23622047244094491" top="0.31496062992125984" bottom="0.19685039370078741" header="0" footer="0"/>
  <pageSetup paperSize="14" orientation="landscape"/>
  <headerFooter>
    <oddFooter>&amp;LV3-11-03-2020</oddFooter>
  </headerFooter>
  <rowBreaks count="1" manualBreakCount="1">
    <brk id="42" man="1"/>
  </rowBreaks>
  <drawing r:id="rId35"/>
  <legacyDrawing r:id="rId36"/>
  <tableParts count="1">
    <tablePart r:id="rId3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2D69B"/>
  </sheetPr>
  <dimension ref="A1:AH1016"/>
  <sheetViews>
    <sheetView zoomScale="60" zoomScaleNormal="60" workbookViewId="0"/>
  </sheetViews>
  <sheetFormatPr baseColWidth="10" defaultColWidth="12.5546875" defaultRowHeight="15" customHeight="1"/>
  <cols>
    <col min="1" max="1" width="37" customWidth="1"/>
    <col min="2" max="2" width="20" customWidth="1"/>
    <col min="3" max="3" width="19.44140625" customWidth="1"/>
    <col min="4" max="4" width="25.44140625" customWidth="1"/>
    <col min="5" max="5" width="41.88671875" customWidth="1"/>
    <col min="6" max="6" width="20" customWidth="1"/>
    <col min="7" max="7" width="52.44140625" customWidth="1"/>
    <col min="8" max="8" width="53.33203125" customWidth="1"/>
    <col min="9" max="9" width="46.88671875" customWidth="1"/>
    <col min="10" max="10" width="11.44140625" customWidth="1"/>
    <col min="11" max="11" width="40.33203125" customWidth="1"/>
    <col min="12" max="12" width="19.44140625" customWidth="1"/>
    <col min="13" max="26" width="11.44140625" customWidth="1"/>
  </cols>
  <sheetData>
    <row r="1" spans="1:34" ht="118.5" customHeight="1">
      <c r="A1" s="115"/>
      <c r="B1" s="116"/>
      <c r="C1" s="116"/>
      <c r="D1" s="116"/>
      <c r="E1" s="116"/>
      <c r="F1" s="116"/>
      <c r="G1" s="116"/>
      <c r="H1" s="116"/>
      <c r="I1" s="116"/>
      <c r="J1" s="37"/>
      <c r="K1" s="37"/>
      <c r="L1" s="37"/>
      <c r="M1" s="37"/>
      <c r="N1" s="37"/>
      <c r="O1" s="37"/>
      <c r="P1" s="37"/>
      <c r="Q1" s="37"/>
      <c r="R1" s="37"/>
      <c r="S1" s="37"/>
      <c r="T1" s="37"/>
      <c r="U1" s="37"/>
      <c r="V1" s="37"/>
      <c r="W1" s="37"/>
      <c r="X1" s="37"/>
      <c r="Y1" s="37"/>
      <c r="Z1" s="37"/>
      <c r="AA1" s="37"/>
      <c r="AB1" s="37"/>
      <c r="AC1" s="37"/>
      <c r="AD1" s="37"/>
      <c r="AE1" s="37"/>
      <c r="AF1" s="37"/>
      <c r="AG1" s="37"/>
      <c r="AH1" s="37"/>
    </row>
    <row r="2" spans="1:34" ht="78" customHeight="1">
      <c r="A2" s="617" t="s">
        <v>0</v>
      </c>
      <c r="B2" s="411"/>
      <c r="C2" s="618" t="s">
        <v>1506</v>
      </c>
      <c r="D2" s="413"/>
      <c r="E2" s="413"/>
      <c r="F2" s="413"/>
      <c r="G2" s="411"/>
      <c r="H2" s="117" t="s">
        <v>2</v>
      </c>
      <c r="I2" s="118" t="s">
        <v>1507</v>
      </c>
      <c r="J2" s="37"/>
      <c r="K2" s="37"/>
      <c r="L2" s="37"/>
      <c r="M2" s="37"/>
      <c r="N2" s="37"/>
      <c r="O2" s="37"/>
      <c r="P2" s="37"/>
      <c r="Q2" s="37"/>
      <c r="R2" s="37"/>
      <c r="S2" s="37"/>
      <c r="T2" s="37"/>
      <c r="U2" s="37"/>
      <c r="V2" s="37"/>
      <c r="W2" s="37"/>
      <c r="X2" s="37"/>
      <c r="Y2" s="37"/>
      <c r="Z2" s="37"/>
      <c r="AA2" s="37"/>
      <c r="AB2" s="37"/>
      <c r="AC2" s="37"/>
      <c r="AD2" s="37"/>
      <c r="AE2" s="37"/>
      <c r="AF2" s="37"/>
      <c r="AG2" s="37"/>
      <c r="AH2" s="37"/>
    </row>
    <row r="3" spans="1:34" ht="48.75" customHeight="1">
      <c r="A3" s="434" t="s">
        <v>431</v>
      </c>
      <c r="B3" s="433"/>
      <c r="C3" s="433"/>
      <c r="D3" s="433"/>
      <c r="E3" s="433"/>
      <c r="F3" s="433"/>
      <c r="G3" s="433"/>
      <c r="H3" s="431"/>
      <c r="I3" s="93" t="s">
        <v>432</v>
      </c>
      <c r="J3" s="37"/>
      <c r="K3" s="37"/>
      <c r="L3" s="37"/>
      <c r="M3" s="37"/>
      <c r="N3" s="37"/>
      <c r="O3" s="37"/>
      <c r="P3" s="37"/>
      <c r="Q3" s="37"/>
      <c r="R3" s="37"/>
      <c r="S3" s="37"/>
      <c r="T3" s="37"/>
      <c r="U3" s="37"/>
      <c r="V3" s="37"/>
      <c r="W3" s="37"/>
      <c r="X3" s="37"/>
      <c r="Y3" s="37"/>
      <c r="Z3" s="37"/>
      <c r="AA3" s="37"/>
      <c r="AB3" s="37"/>
      <c r="AC3" s="37"/>
      <c r="AD3" s="37"/>
      <c r="AE3" s="37"/>
      <c r="AF3" s="37"/>
      <c r="AG3" s="37"/>
      <c r="AH3" s="37"/>
    </row>
    <row r="4" spans="1:34" ht="63.75" customHeight="1">
      <c r="A4" s="91" t="s">
        <v>6</v>
      </c>
      <c r="B4" s="90" t="s">
        <v>7</v>
      </c>
      <c r="C4" s="90" t="s">
        <v>433</v>
      </c>
      <c r="D4" s="90" t="s">
        <v>434</v>
      </c>
      <c r="E4" s="90" t="s">
        <v>10</v>
      </c>
      <c r="F4" s="90" t="s">
        <v>435</v>
      </c>
      <c r="G4" s="90" t="s">
        <v>12</v>
      </c>
      <c r="H4" s="90" t="s">
        <v>13</v>
      </c>
      <c r="I4" s="90" t="s">
        <v>14</v>
      </c>
      <c r="J4" s="37"/>
      <c r="K4" s="37"/>
      <c r="L4" s="37"/>
      <c r="M4" s="37"/>
      <c r="N4" s="37"/>
      <c r="O4" s="37"/>
      <c r="P4" s="37"/>
      <c r="Q4" s="37"/>
      <c r="R4" s="37"/>
      <c r="S4" s="37"/>
      <c r="T4" s="37"/>
      <c r="U4" s="37"/>
      <c r="V4" s="37"/>
      <c r="W4" s="37"/>
      <c r="X4" s="37"/>
      <c r="Y4" s="37"/>
      <c r="Z4" s="37"/>
      <c r="AA4" s="37"/>
      <c r="AB4" s="37"/>
      <c r="AC4" s="37"/>
      <c r="AD4" s="37"/>
      <c r="AE4" s="37"/>
      <c r="AF4" s="37"/>
      <c r="AG4" s="37"/>
      <c r="AH4" s="37"/>
    </row>
    <row r="5" spans="1:34" ht="61.5" customHeight="1">
      <c r="A5" s="74" t="s">
        <v>1508</v>
      </c>
      <c r="B5" s="74" t="s">
        <v>16</v>
      </c>
      <c r="C5" s="74" t="s">
        <v>1509</v>
      </c>
      <c r="D5" s="74" t="s">
        <v>93</v>
      </c>
      <c r="E5" s="111">
        <v>2</v>
      </c>
      <c r="F5" s="76">
        <v>45667</v>
      </c>
      <c r="G5" s="74" t="s">
        <v>1510</v>
      </c>
      <c r="H5" s="74" t="s">
        <v>1</v>
      </c>
      <c r="I5" s="77" t="s">
        <v>1511</v>
      </c>
      <c r="J5" s="37"/>
      <c r="K5" s="37"/>
      <c r="L5" s="37"/>
      <c r="M5" s="37"/>
      <c r="N5" s="37"/>
      <c r="O5" s="37"/>
      <c r="P5" s="37"/>
      <c r="Q5" s="37"/>
      <c r="R5" s="37"/>
      <c r="S5" s="37"/>
      <c r="T5" s="37"/>
      <c r="U5" s="37"/>
      <c r="V5" s="37"/>
      <c r="W5" s="37"/>
      <c r="X5" s="37"/>
      <c r="Y5" s="37"/>
      <c r="Z5" s="37"/>
      <c r="AA5" s="37"/>
      <c r="AB5" s="37"/>
      <c r="AC5" s="37"/>
      <c r="AD5" s="37"/>
      <c r="AE5" s="37"/>
      <c r="AF5" s="37"/>
      <c r="AG5" s="37"/>
      <c r="AH5" s="37"/>
    </row>
    <row r="6" spans="1:34" ht="61.5" customHeight="1">
      <c r="A6" s="78" t="s">
        <v>1512</v>
      </c>
      <c r="B6" s="78" t="s">
        <v>16</v>
      </c>
      <c r="C6" s="78" t="s">
        <v>1513</v>
      </c>
      <c r="D6" s="78" t="s">
        <v>86</v>
      </c>
      <c r="E6" s="112">
        <v>1</v>
      </c>
      <c r="F6" s="81">
        <v>45701</v>
      </c>
      <c r="G6" s="78" t="s">
        <v>1512</v>
      </c>
      <c r="H6" s="78" t="s">
        <v>1</v>
      </c>
      <c r="I6" s="82" t="s">
        <v>1514</v>
      </c>
      <c r="J6" s="37"/>
      <c r="K6" s="37"/>
      <c r="L6" s="37"/>
      <c r="M6" s="37"/>
      <c r="N6" s="37"/>
      <c r="O6" s="37"/>
      <c r="P6" s="37"/>
      <c r="Q6" s="37"/>
      <c r="R6" s="37"/>
      <c r="S6" s="37"/>
      <c r="T6" s="37"/>
      <c r="U6" s="37"/>
      <c r="V6" s="37"/>
      <c r="W6" s="37"/>
      <c r="X6" s="37"/>
      <c r="Y6" s="37"/>
      <c r="Z6" s="37"/>
      <c r="AA6" s="37"/>
      <c r="AB6" s="37"/>
      <c r="AC6" s="37"/>
      <c r="AD6" s="37"/>
      <c r="AE6" s="37"/>
      <c r="AF6" s="37"/>
      <c r="AG6" s="37"/>
      <c r="AH6" s="37"/>
    </row>
    <row r="7" spans="1:34" ht="61.5" customHeight="1">
      <c r="A7" s="74" t="s">
        <v>1515</v>
      </c>
      <c r="B7" s="74" t="s">
        <v>16</v>
      </c>
      <c r="C7" s="74" t="s">
        <v>1516</v>
      </c>
      <c r="D7" s="74" t="s">
        <v>18</v>
      </c>
      <c r="E7" s="111">
        <v>470</v>
      </c>
      <c r="F7" s="76">
        <v>45653</v>
      </c>
      <c r="G7" s="74" t="s">
        <v>1517</v>
      </c>
      <c r="H7" s="74" t="s">
        <v>1</v>
      </c>
      <c r="I7" s="77" t="s">
        <v>1518</v>
      </c>
      <c r="J7" s="37"/>
      <c r="K7" s="37"/>
      <c r="L7" s="37"/>
      <c r="M7" s="37"/>
      <c r="N7" s="37"/>
      <c r="O7" s="37"/>
      <c r="P7" s="37"/>
      <c r="Q7" s="37"/>
      <c r="R7" s="37"/>
      <c r="S7" s="37"/>
      <c r="T7" s="37"/>
      <c r="U7" s="37"/>
      <c r="V7" s="37"/>
      <c r="W7" s="37"/>
      <c r="X7" s="37"/>
      <c r="Y7" s="37"/>
      <c r="Z7" s="37"/>
      <c r="AA7" s="37"/>
      <c r="AB7" s="37"/>
      <c r="AC7" s="37"/>
      <c r="AD7" s="37"/>
      <c r="AE7" s="37"/>
      <c r="AF7" s="37"/>
      <c r="AG7" s="37"/>
      <c r="AH7" s="37"/>
    </row>
    <row r="8" spans="1:34" ht="61.5" customHeight="1">
      <c r="A8" s="78" t="s">
        <v>1519</v>
      </c>
      <c r="B8" s="78" t="s">
        <v>16</v>
      </c>
      <c r="C8" s="78" t="s">
        <v>1520</v>
      </c>
      <c r="D8" s="78" t="s">
        <v>93</v>
      </c>
      <c r="E8" s="112">
        <v>7</v>
      </c>
      <c r="F8" s="81">
        <v>45566</v>
      </c>
      <c r="G8" s="78" t="s">
        <v>1521</v>
      </c>
      <c r="H8" s="78" t="s">
        <v>1</v>
      </c>
      <c r="I8" s="82" t="s">
        <v>1522</v>
      </c>
      <c r="J8" s="37"/>
      <c r="K8" s="37"/>
      <c r="L8" s="37"/>
      <c r="M8" s="37"/>
      <c r="N8" s="37"/>
      <c r="O8" s="37"/>
      <c r="P8" s="37"/>
      <c r="Q8" s="37"/>
      <c r="R8" s="37"/>
      <c r="S8" s="37"/>
      <c r="T8" s="37"/>
      <c r="U8" s="37"/>
      <c r="V8" s="37"/>
      <c r="W8" s="37"/>
      <c r="X8" s="37"/>
      <c r="Y8" s="37"/>
      <c r="Z8" s="37"/>
      <c r="AA8" s="37"/>
      <c r="AB8" s="37"/>
      <c r="AC8" s="37"/>
      <c r="AD8" s="37"/>
      <c r="AE8" s="37"/>
      <c r="AF8" s="37"/>
      <c r="AG8" s="37"/>
      <c r="AH8" s="37"/>
    </row>
    <row r="9" spans="1:34" ht="61.5" customHeight="1">
      <c r="A9" s="74" t="s">
        <v>1523</v>
      </c>
      <c r="B9" s="74" t="s">
        <v>16</v>
      </c>
      <c r="C9" s="74" t="s">
        <v>216</v>
      </c>
      <c r="D9" s="74" t="s">
        <v>86</v>
      </c>
      <c r="E9" s="111">
        <v>11</v>
      </c>
      <c r="F9" s="76">
        <v>45520</v>
      </c>
      <c r="G9" s="74" t="s">
        <v>1524</v>
      </c>
      <c r="H9" s="74" t="s">
        <v>1</v>
      </c>
      <c r="I9" s="77" t="s">
        <v>1525</v>
      </c>
      <c r="J9" s="37"/>
      <c r="K9" s="37"/>
      <c r="L9" s="37"/>
      <c r="M9" s="37"/>
      <c r="N9" s="37"/>
      <c r="O9" s="37"/>
      <c r="P9" s="37"/>
      <c r="Q9" s="37"/>
      <c r="R9" s="37"/>
      <c r="S9" s="37"/>
      <c r="T9" s="37"/>
      <c r="U9" s="37"/>
      <c r="V9" s="37"/>
      <c r="W9" s="37"/>
      <c r="X9" s="37"/>
      <c r="Y9" s="37"/>
      <c r="Z9" s="37"/>
      <c r="AA9" s="37"/>
      <c r="AB9" s="37"/>
      <c r="AC9" s="37"/>
      <c r="AD9" s="37"/>
      <c r="AE9" s="37"/>
      <c r="AF9" s="37"/>
      <c r="AG9" s="37"/>
      <c r="AH9" s="37"/>
    </row>
    <row r="10" spans="1:34" ht="61.5" customHeight="1">
      <c r="A10" s="78" t="s">
        <v>1526</v>
      </c>
      <c r="B10" s="78" t="s">
        <v>16</v>
      </c>
      <c r="C10" s="78" t="s">
        <v>216</v>
      </c>
      <c r="D10" s="78" t="s">
        <v>93</v>
      </c>
      <c r="E10" s="112">
        <v>6</v>
      </c>
      <c r="F10" s="81">
        <v>45443</v>
      </c>
      <c r="G10" s="78" t="s">
        <v>1527</v>
      </c>
      <c r="H10" s="78" t="s">
        <v>1</v>
      </c>
      <c r="I10" s="82" t="s">
        <v>1528</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1:34" ht="61.5" customHeight="1">
      <c r="A11" s="74" t="s">
        <v>1529</v>
      </c>
      <c r="B11" s="74" t="s">
        <v>16</v>
      </c>
      <c r="C11" s="74" t="s">
        <v>883</v>
      </c>
      <c r="D11" s="74" t="s">
        <v>18</v>
      </c>
      <c r="E11" s="111">
        <v>62</v>
      </c>
      <c r="F11" s="76">
        <v>45324</v>
      </c>
      <c r="G11" s="74" t="s">
        <v>51</v>
      </c>
      <c r="H11" s="74" t="s">
        <v>1</v>
      </c>
      <c r="I11" s="77" t="s">
        <v>1530</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1:34" ht="61.5" customHeight="1">
      <c r="A12" s="78" t="s">
        <v>1531</v>
      </c>
      <c r="B12" s="78" t="s">
        <v>16</v>
      </c>
      <c r="C12" s="78" t="s">
        <v>216</v>
      </c>
      <c r="D12" s="78" t="s">
        <v>86</v>
      </c>
      <c r="E12" s="112">
        <v>1</v>
      </c>
      <c r="F12" s="78" t="s">
        <v>1532</v>
      </c>
      <c r="G12" s="78" t="s">
        <v>1533</v>
      </c>
      <c r="H12" s="78" t="s">
        <v>1</v>
      </c>
      <c r="I12" s="82" t="s">
        <v>1534</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1:34" ht="61.5" customHeight="1">
      <c r="A13" s="74" t="s">
        <v>1535</v>
      </c>
      <c r="B13" s="74" t="s">
        <v>16</v>
      </c>
      <c r="C13" s="74" t="s">
        <v>216</v>
      </c>
      <c r="D13" s="74" t="s">
        <v>1536</v>
      </c>
      <c r="E13" s="111">
        <v>1</v>
      </c>
      <c r="F13" s="76">
        <v>45378</v>
      </c>
      <c r="G13" s="74" t="s">
        <v>1537</v>
      </c>
      <c r="H13" s="74" t="s">
        <v>1</v>
      </c>
      <c r="I13" s="77" t="s">
        <v>1538</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1:34" ht="61.5" customHeight="1">
      <c r="A14" s="78" t="s">
        <v>1539</v>
      </c>
      <c r="B14" s="78" t="s">
        <v>54</v>
      </c>
      <c r="C14" s="78" t="s">
        <v>1540</v>
      </c>
      <c r="D14" s="78" t="s">
        <v>362</v>
      </c>
      <c r="E14" s="119">
        <v>2277</v>
      </c>
      <c r="F14" s="81">
        <v>45273</v>
      </c>
      <c r="G14" s="78" t="s">
        <v>1541</v>
      </c>
      <c r="H14" s="78" t="s">
        <v>38</v>
      </c>
      <c r="I14" s="108"/>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1:34" ht="61.5" customHeight="1">
      <c r="A15" s="97" t="s">
        <v>1542</v>
      </c>
      <c r="B15" s="97" t="s">
        <v>16</v>
      </c>
      <c r="C15" s="97" t="s">
        <v>216</v>
      </c>
      <c r="D15" s="97" t="s">
        <v>86</v>
      </c>
      <c r="E15" s="120">
        <v>28</v>
      </c>
      <c r="F15" s="121">
        <v>45199</v>
      </c>
      <c r="G15" s="97" t="s">
        <v>1543</v>
      </c>
      <c r="H15" s="97" t="s">
        <v>38</v>
      </c>
      <c r="I15" s="96" t="s">
        <v>1544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1:34" ht="61.5" customHeight="1">
      <c r="A16" s="99" t="s">
        <v>1545</v>
      </c>
      <c r="B16" s="99" t="s">
        <v>54</v>
      </c>
      <c r="C16" s="99" t="s">
        <v>1546</v>
      </c>
      <c r="D16" s="99" t="s">
        <v>233</v>
      </c>
      <c r="E16" s="122">
        <v>261</v>
      </c>
      <c r="F16" s="123">
        <v>45166</v>
      </c>
      <c r="G16" s="99" t="s">
        <v>1547</v>
      </c>
      <c r="H16" s="99" t="s">
        <v>38</v>
      </c>
      <c r="I16" s="98" t="s">
        <v>1548</v>
      </c>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1:34" ht="61.5" customHeight="1">
      <c r="A17" s="74" t="s">
        <v>1542</v>
      </c>
      <c r="B17" s="74" t="s">
        <v>16</v>
      </c>
      <c r="C17" s="74" t="s">
        <v>1549</v>
      </c>
      <c r="D17" s="74" t="s">
        <v>93</v>
      </c>
      <c r="E17" s="124">
        <v>4</v>
      </c>
      <c r="F17" s="76">
        <v>45107</v>
      </c>
      <c r="G17" s="74" t="s">
        <v>1550</v>
      </c>
      <c r="H17" s="74" t="s">
        <v>38</v>
      </c>
      <c r="I17" s="74" t="s">
        <v>1551</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1:34" ht="61.5" customHeight="1">
      <c r="A18" s="78" t="s">
        <v>1552</v>
      </c>
      <c r="B18" s="78" t="s">
        <v>54</v>
      </c>
      <c r="C18" s="78" t="s">
        <v>1553</v>
      </c>
      <c r="D18" s="78" t="s">
        <v>1151</v>
      </c>
      <c r="E18" s="119">
        <v>63</v>
      </c>
      <c r="F18" s="81">
        <v>45049</v>
      </c>
      <c r="G18" s="78" t="s">
        <v>1554</v>
      </c>
      <c r="H18" s="78" t="s">
        <v>1</v>
      </c>
      <c r="I18" s="78" t="s">
        <v>1555</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row>
    <row r="19" spans="1:34" ht="61.5" customHeight="1">
      <c r="A19" s="74" t="s">
        <v>1556</v>
      </c>
      <c r="B19" s="74" t="s">
        <v>16</v>
      </c>
      <c r="C19" s="74" t="s">
        <v>1557</v>
      </c>
      <c r="D19" s="74" t="s">
        <v>1151</v>
      </c>
      <c r="E19" s="124">
        <v>15564</v>
      </c>
      <c r="F19" s="76">
        <v>45020</v>
      </c>
      <c r="G19" s="74" t="s">
        <v>1558</v>
      </c>
      <c r="H19" s="74" t="s">
        <v>38</v>
      </c>
      <c r="I19" s="109"/>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1:34" ht="61.5" customHeight="1">
      <c r="A20" s="78" t="s">
        <v>1559</v>
      </c>
      <c r="B20" s="78" t="s">
        <v>54</v>
      </c>
      <c r="C20" s="78" t="s">
        <v>1546</v>
      </c>
      <c r="D20" s="78" t="s">
        <v>101</v>
      </c>
      <c r="E20" s="119">
        <v>139</v>
      </c>
      <c r="F20" s="81">
        <v>45813</v>
      </c>
      <c r="G20" s="78" t="s">
        <v>1560</v>
      </c>
      <c r="H20" s="78" t="s">
        <v>38</v>
      </c>
      <c r="I20" s="78" t="s">
        <v>1561</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row>
    <row r="21" spans="1:34" ht="61.5" customHeight="1">
      <c r="A21" s="74" t="s">
        <v>1562</v>
      </c>
      <c r="B21" s="74" t="s">
        <v>16</v>
      </c>
      <c r="C21" s="74" t="s">
        <v>216</v>
      </c>
      <c r="D21" s="74" t="s">
        <v>1563</v>
      </c>
      <c r="E21" s="125">
        <v>113</v>
      </c>
      <c r="F21" s="76">
        <v>45825</v>
      </c>
      <c r="G21" s="74" t="s">
        <v>1564</v>
      </c>
      <c r="H21" s="74" t="s">
        <v>38</v>
      </c>
      <c r="I21" s="74" t="s">
        <v>1548</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row>
    <row r="22" spans="1:34" ht="61.5" customHeight="1">
      <c r="A22" s="78" t="s">
        <v>1565</v>
      </c>
      <c r="B22" s="78" t="s">
        <v>16</v>
      </c>
      <c r="C22" s="78" t="s">
        <v>216</v>
      </c>
      <c r="D22" s="78" t="s">
        <v>86</v>
      </c>
      <c r="E22" s="126">
        <v>29</v>
      </c>
      <c r="F22" s="81">
        <v>45288</v>
      </c>
      <c r="G22" s="78" t="s">
        <v>1566</v>
      </c>
      <c r="H22" s="78" t="s">
        <v>38</v>
      </c>
      <c r="I22" s="78" t="s">
        <v>1548</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1:34" ht="61.5" customHeight="1">
      <c r="A23" s="74" t="s">
        <v>1567</v>
      </c>
      <c r="B23" s="74" t="s">
        <v>16</v>
      </c>
      <c r="C23" s="74" t="s">
        <v>216</v>
      </c>
      <c r="D23" s="74" t="s">
        <v>101</v>
      </c>
      <c r="E23" s="125">
        <v>2</v>
      </c>
      <c r="F23" s="76">
        <v>45931</v>
      </c>
      <c r="G23" s="74" t="s">
        <v>1568</v>
      </c>
      <c r="H23" s="74" t="s">
        <v>38</v>
      </c>
      <c r="I23" s="74" t="s">
        <v>1548</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1:34" ht="61.5" customHeight="1">
      <c r="A24" s="78" t="s">
        <v>1569</v>
      </c>
      <c r="B24" s="78" t="s">
        <v>54</v>
      </c>
      <c r="C24" s="78" t="s">
        <v>1546</v>
      </c>
      <c r="D24" s="78" t="s">
        <v>101</v>
      </c>
      <c r="E24" s="126">
        <v>444</v>
      </c>
      <c r="F24" s="127"/>
      <c r="G24" s="78" t="s">
        <v>1570</v>
      </c>
      <c r="H24" s="78" t="s">
        <v>38</v>
      </c>
      <c r="I24" s="78" t="s">
        <v>1548</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row>
    <row r="25" spans="1:34" ht="61.5" customHeight="1">
      <c r="A25" s="74" t="s">
        <v>1571</v>
      </c>
      <c r="B25" s="74" t="s">
        <v>16</v>
      </c>
      <c r="C25" s="74" t="s">
        <v>1572</v>
      </c>
      <c r="D25" s="74" t="s">
        <v>93</v>
      </c>
      <c r="E25" s="124">
        <v>3</v>
      </c>
      <c r="F25" s="76">
        <v>44967</v>
      </c>
      <c r="G25" s="74" t="s">
        <v>1573</v>
      </c>
      <c r="H25" s="74" t="s">
        <v>38</v>
      </c>
      <c r="I25" s="74" t="s">
        <v>1574</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row>
    <row r="26" spans="1:34" ht="61.5" customHeight="1">
      <c r="A26" s="78" t="s">
        <v>1575</v>
      </c>
      <c r="B26" s="78" t="s">
        <v>54</v>
      </c>
      <c r="C26" s="78" t="s">
        <v>1546</v>
      </c>
      <c r="D26" s="78" t="s">
        <v>1151</v>
      </c>
      <c r="E26" s="119">
        <v>356</v>
      </c>
      <c r="F26" s="81">
        <v>44925</v>
      </c>
      <c r="G26" s="78" t="s">
        <v>1576</v>
      </c>
      <c r="H26" s="78" t="s">
        <v>38</v>
      </c>
      <c r="I26" s="108"/>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row>
    <row r="27" spans="1:34" ht="61.5" customHeight="1">
      <c r="A27" s="74" t="s">
        <v>1577</v>
      </c>
      <c r="B27" s="74" t="s">
        <v>54</v>
      </c>
      <c r="C27" s="74" t="s">
        <v>1546</v>
      </c>
      <c r="D27" s="74" t="s">
        <v>1151</v>
      </c>
      <c r="E27" s="124">
        <v>340</v>
      </c>
      <c r="F27" s="76">
        <v>44918</v>
      </c>
      <c r="G27" s="74" t="s">
        <v>1578</v>
      </c>
      <c r="H27" s="74" t="s">
        <v>38</v>
      </c>
      <c r="I27" s="109"/>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1:34" ht="61.5" customHeight="1">
      <c r="A28" s="78" t="s">
        <v>1579</v>
      </c>
      <c r="B28" s="78" t="s">
        <v>16</v>
      </c>
      <c r="C28" s="78" t="s">
        <v>264</v>
      </c>
      <c r="D28" s="78" t="s">
        <v>1580</v>
      </c>
      <c r="E28" s="119" t="s">
        <v>1581</v>
      </c>
      <c r="F28" s="81">
        <v>44896</v>
      </c>
      <c r="G28" s="78" t="s">
        <v>1579</v>
      </c>
      <c r="H28" s="78" t="s">
        <v>38</v>
      </c>
      <c r="I28" s="108"/>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1:34" ht="61.5" customHeight="1">
      <c r="A29" s="74" t="s">
        <v>1582</v>
      </c>
      <c r="B29" s="74" t="s">
        <v>54</v>
      </c>
      <c r="C29" s="74" t="s">
        <v>1583</v>
      </c>
      <c r="D29" s="74" t="s">
        <v>1584</v>
      </c>
      <c r="E29" s="124">
        <v>2</v>
      </c>
      <c r="F29" s="76">
        <v>44896</v>
      </c>
      <c r="G29" s="74" t="s">
        <v>1582</v>
      </c>
      <c r="H29" s="74" t="s">
        <v>38</v>
      </c>
      <c r="I29" s="109"/>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row>
    <row r="30" spans="1:34" ht="61.5" customHeight="1">
      <c r="A30" s="78" t="s">
        <v>1585</v>
      </c>
      <c r="B30" s="78" t="s">
        <v>16</v>
      </c>
      <c r="C30" s="78" t="s">
        <v>1586</v>
      </c>
      <c r="D30" s="78" t="s">
        <v>1587</v>
      </c>
      <c r="E30" s="112">
        <v>8</v>
      </c>
      <c r="F30" s="81">
        <v>44895</v>
      </c>
      <c r="G30" s="78" t="s">
        <v>1588</v>
      </c>
      <c r="H30" s="78" t="s">
        <v>38</v>
      </c>
      <c r="I30" s="78" t="s">
        <v>1589</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row>
    <row r="31" spans="1:34" ht="61.5" customHeight="1">
      <c r="A31" s="97" t="s">
        <v>1590</v>
      </c>
      <c r="B31" s="97" t="s">
        <v>16</v>
      </c>
      <c r="C31" s="97" t="s">
        <v>1549</v>
      </c>
      <c r="D31" s="97" t="s">
        <v>93</v>
      </c>
      <c r="E31" s="120">
        <v>5</v>
      </c>
      <c r="F31" s="121">
        <v>44881</v>
      </c>
      <c r="G31" s="97" t="s">
        <v>1591</v>
      </c>
      <c r="H31" s="97" t="s">
        <v>38</v>
      </c>
      <c r="I31" s="96" t="s">
        <v>1592</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row>
    <row r="32" spans="1:34" ht="61.5" customHeight="1">
      <c r="A32" s="78" t="s">
        <v>1593</v>
      </c>
      <c r="B32" s="78" t="s">
        <v>16</v>
      </c>
      <c r="C32" s="78" t="s">
        <v>1594</v>
      </c>
      <c r="D32" s="78" t="s">
        <v>18</v>
      </c>
      <c r="E32" s="119">
        <v>2</v>
      </c>
      <c r="F32" s="81">
        <v>44806</v>
      </c>
      <c r="G32" s="78" t="s">
        <v>1595</v>
      </c>
      <c r="H32" s="78" t="s">
        <v>38</v>
      </c>
      <c r="I32" s="78" t="s">
        <v>1596</v>
      </c>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1:34" ht="61.5" customHeight="1">
      <c r="A33" s="74" t="s">
        <v>1597</v>
      </c>
      <c r="B33" s="74" t="s">
        <v>54</v>
      </c>
      <c r="C33" s="74" t="s">
        <v>1583</v>
      </c>
      <c r="D33" s="74" t="s">
        <v>1151</v>
      </c>
      <c r="E33" s="124">
        <v>225</v>
      </c>
      <c r="F33" s="76">
        <v>44797</v>
      </c>
      <c r="G33" s="74" t="s">
        <v>1598</v>
      </c>
      <c r="H33" s="74" t="s">
        <v>38</v>
      </c>
      <c r="I33" s="109"/>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row>
    <row r="34" spans="1:34" ht="61.5" customHeight="1">
      <c r="A34" s="78" t="s">
        <v>1599</v>
      </c>
      <c r="B34" s="78" t="s">
        <v>16</v>
      </c>
      <c r="C34" s="78" t="s">
        <v>1586</v>
      </c>
      <c r="D34" s="78" t="s">
        <v>93</v>
      </c>
      <c r="E34" s="119">
        <v>5</v>
      </c>
      <c r="F34" s="81">
        <v>44523</v>
      </c>
      <c r="G34" s="78" t="s">
        <v>1600</v>
      </c>
      <c r="H34" s="78" t="s">
        <v>38</v>
      </c>
      <c r="I34" s="78" t="s">
        <v>1601</v>
      </c>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1:34" ht="61.5" customHeight="1">
      <c r="A35" s="74" t="s">
        <v>1602</v>
      </c>
      <c r="B35" s="74" t="s">
        <v>54</v>
      </c>
      <c r="C35" s="74" t="s">
        <v>1603</v>
      </c>
      <c r="D35" s="74" t="s">
        <v>1151</v>
      </c>
      <c r="E35" s="124">
        <v>124</v>
      </c>
      <c r="F35" s="76">
        <v>44497</v>
      </c>
      <c r="G35" s="74" t="s">
        <v>1604</v>
      </c>
      <c r="H35" s="74" t="s">
        <v>38</v>
      </c>
      <c r="I35" s="109"/>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row>
    <row r="36" spans="1:34" ht="61.5" customHeight="1">
      <c r="A36" s="78" t="s">
        <v>1605</v>
      </c>
      <c r="B36" s="78" t="s">
        <v>16</v>
      </c>
      <c r="C36" s="78" t="s">
        <v>1606</v>
      </c>
      <c r="D36" s="78" t="s">
        <v>93</v>
      </c>
      <c r="E36" s="119">
        <v>7</v>
      </c>
      <c r="F36" s="81">
        <v>44438</v>
      </c>
      <c r="G36" s="78" t="s">
        <v>1607</v>
      </c>
      <c r="H36" s="78" t="s">
        <v>1</v>
      </c>
      <c r="I36" s="12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1:34" ht="61.5" customHeight="1">
      <c r="A37" s="74" t="s">
        <v>1605</v>
      </c>
      <c r="B37" s="74" t="s">
        <v>16</v>
      </c>
      <c r="C37" s="74" t="s">
        <v>1606</v>
      </c>
      <c r="D37" s="74" t="s">
        <v>93</v>
      </c>
      <c r="E37" s="124">
        <v>7</v>
      </c>
      <c r="F37" s="76">
        <v>44438</v>
      </c>
      <c r="G37" s="74" t="s">
        <v>1608</v>
      </c>
      <c r="H37" s="74" t="s">
        <v>1</v>
      </c>
      <c r="I37" s="109"/>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row>
    <row r="38" spans="1:34" ht="61.5" customHeight="1">
      <c r="A38" s="99" t="s">
        <v>1609</v>
      </c>
      <c r="B38" s="99" t="s">
        <v>16</v>
      </c>
      <c r="C38" s="99" t="s">
        <v>1594</v>
      </c>
      <c r="D38" s="99" t="s">
        <v>18</v>
      </c>
      <c r="E38" s="122">
        <v>192</v>
      </c>
      <c r="F38" s="123">
        <v>44349</v>
      </c>
      <c r="G38" s="99" t="s">
        <v>1610</v>
      </c>
      <c r="H38" s="99" t="s">
        <v>38</v>
      </c>
      <c r="I38" s="98" t="s">
        <v>1611</v>
      </c>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row>
    <row r="39" spans="1:34" ht="61.5" customHeight="1">
      <c r="A39" s="74" t="s">
        <v>1612</v>
      </c>
      <c r="B39" s="74" t="s">
        <v>16</v>
      </c>
      <c r="C39" s="74" t="s">
        <v>1613</v>
      </c>
      <c r="D39" s="74" t="s">
        <v>1151</v>
      </c>
      <c r="E39" s="124">
        <v>265</v>
      </c>
      <c r="F39" s="76">
        <v>44299</v>
      </c>
      <c r="G39" s="74" t="s">
        <v>1614</v>
      </c>
      <c r="H39" s="109"/>
      <c r="I39" s="76">
        <v>44299</v>
      </c>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ht="61.5" customHeight="1">
      <c r="A40" s="78" t="s">
        <v>1615</v>
      </c>
      <c r="B40" s="78" t="s">
        <v>54</v>
      </c>
      <c r="C40" s="78" t="s">
        <v>1546</v>
      </c>
      <c r="D40" s="78" t="s">
        <v>1151</v>
      </c>
      <c r="E40" s="112">
        <v>36</v>
      </c>
      <c r="F40" s="81">
        <v>44256</v>
      </c>
      <c r="G40" s="78" t="s">
        <v>1616</v>
      </c>
      <c r="H40" s="78" t="s">
        <v>38</v>
      </c>
      <c r="I40" s="78" t="s">
        <v>1617</v>
      </c>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1:34" ht="61.5" customHeight="1">
      <c r="A41" s="74" t="s">
        <v>1618</v>
      </c>
      <c r="B41" s="74" t="s">
        <v>54</v>
      </c>
      <c r="C41" s="74" t="s">
        <v>1619</v>
      </c>
      <c r="D41" s="74" t="s">
        <v>362</v>
      </c>
      <c r="E41" s="124">
        <v>2024</v>
      </c>
      <c r="F41" s="76">
        <v>44197</v>
      </c>
      <c r="G41" s="74" t="s">
        <v>1620</v>
      </c>
      <c r="H41" s="74" t="s">
        <v>38</v>
      </c>
      <c r="I41" s="109"/>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row>
    <row r="42" spans="1:34" ht="61.5" customHeight="1">
      <c r="A42" s="78" t="s">
        <v>1621</v>
      </c>
      <c r="B42" s="78" t="s">
        <v>16</v>
      </c>
      <c r="C42" s="78" t="s">
        <v>1622</v>
      </c>
      <c r="D42" s="78" t="s">
        <v>18</v>
      </c>
      <c r="E42" s="119">
        <v>332</v>
      </c>
      <c r="F42" s="81">
        <v>44194</v>
      </c>
      <c r="G42" s="78" t="s">
        <v>1623</v>
      </c>
      <c r="H42" s="78" t="s">
        <v>38</v>
      </c>
      <c r="I42" s="78" t="s">
        <v>1624</v>
      </c>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row>
    <row r="43" spans="1:34" ht="61.5" customHeight="1">
      <c r="A43" s="74" t="s">
        <v>1625</v>
      </c>
      <c r="B43" s="74" t="s">
        <v>54</v>
      </c>
      <c r="C43" s="74" t="s">
        <v>1626</v>
      </c>
      <c r="D43" s="74" t="s">
        <v>1627</v>
      </c>
      <c r="E43" s="124">
        <v>678</v>
      </c>
      <c r="F43" s="76">
        <v>43971</v>
      </c>
      <c r="G43" s="74" t="s">
        <v>1628</v>
      </c>
      <c r="H43" s="109"/>
      <c r="I43" s="109"/>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1:34" ht="61.5" customHeight="1">
      <c r="A44" s="78" t="s">
        <v>1629</v>
      </c>
      <c r="B44" s="78" t="s">
        <v>16</v>
      </c>
      <c r="C44" s="78" t="s">
        <v>1606</v>
      </c>
      <c r="D44" s="78" t="s">
        <v>1587</v>
      </c>
      <c r="E44" s="119">
        <v>20</v>
      </c>
      <c r="F44" s="81">
        <v>43878</v>
      </c>
      <c r="G44" s="78" t="s">
        <v>1630</v>
      </c>
      <c r="H44" s="78" t="s">
        <v>38</v>
      </c>
      <c r="I44" s="78" t="s">
        <v>1631</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ht="61.5" customHeight="1">
      <c r="A45" s="74" t="s">
        <v>1632</v>
      </c>
      <c r="B45" s="74" t="s">
        <v>54</v>
      </c>
      <c r="C45" s="74" t="s">
        <v>1546</v>
      </c>
      <c r="D45" s="74" t="s">
        <v>1151</v>
      </c>
      <c r="E45" s="124">
        <v>441</v>
      </c>
      <c r="F45" s="76">
        <v>43825</v>
      </c>
      <c r="G45" s="74" t="s">
        <v>1633</v>
      </c>
      <c r="H45" s="74" t="s">
        <v>38</v>
      </c>
      <c r="I45" s="74" t="s">
        <v>1634</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ht="61.5" customHeight="1">
      <c r="A46" s="78" t="s">
        <v>1635</v>
      </c>
      <c r="B46" s="78" t="s">
        <v>16</v>
      </c>
      <c r="C46" s="78" t="s">
        <v>1586</v>
      </c>
      <c r="D46" s="78" t="s">
        <v>1151</v>
      </c>
      <c r="E46" s="119">
        <v>315</v>
      </c>
      <c r="F46" s="81">
        <v>43755</v>
      </c>
      <c r="G46" s="78" t="s">
        <v>1636</v>
      </c>
      <c r="H46" s="78" t="s">
        <v>38</v>
      </c>
      <c r="I46" s="78" t="s">
        <v>1637</v>
      </c>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row>
    <row r="47" spans="1:34" ht="61.5" customHeight="1">
      <c r="A47" s="74" t="s">
        <v>1638</v>
      </c>
      <c r="B47" s="74" t="s">
        <v>16</v>
      </c>
      <c r="C47" s="74" t="s">
        <v>1586</v>
      </c>
      <c r="D47" s="74" t="s">
        <v>1151</v>
      </c>
      <c r="E47" s="124">
        <v>316</v>
      </c>
      <c r="F47" s="76">
        <v>43755</v>
      </c>
      <c r="G47" s="74" t="s">
        <v>1639</v>
      </c>
      <c r="H47" s="74" t="s">
        <v>38</v>
      </c>
      <c r="I47" s="74" t="s">
        <v>1640</v>
      </c>
      <c r="J47" s="39"/>
      <c r="K47" s="39"/>
      <c r="L47" s="39"/>
      <c r="M47" s="39"/>
      <c r="N47" s="39"/>
      <c r="O47" s="39"/>
      <c r="P47" s="39"/>
      <c r="Q47" s="39"/>
      <c r="R47" s="39"/>
      <c r="S47" s="39"/>
      <c r="T47" s="39"/>
      <c r="U47" s="39"/>
      <c r="V47" s="39"/>
      <c r="W47" s="39"/>
      <c r="X47" s="39"/>
      <c r="Y47" s="39"/>
      <c r="Z47" s="39"/>
      <c r="AA47" s="39"/>
      <c r="AB47" s="39"/>
      <c r="AC47" s="39"/>
      <c r="AD47" s="39"/>
      <c r="AE47" s="39"/>
      <c r="AF47" s="128"/>
      <c r="AG47" s="128"/>
      <c r="AH47" s="128"/>
    </row>
    <row r="48" spans="1:34" ht="61.5" customHeight="1">
      <c r="A48" s="78" t="s">
        <v>1641</v>
      </c>
      <c r="B48" s="78" t="s">
        <v>16</v>
      </c>
      <c r="C48" s="78" t="s">
        <v>1586</v>
      </c>
      <c r="D48" s="78" t="s">
        <v>1587</v>
      </c>
      <c r="E48" s="119">
        <v>6</v>
      </c>
      <c r="F48" s="81">
        <v>43649</v>
      </c>
      <c r="G48" s="78" t="s">
        <v>1642</v>
      </c>
      <c r="H48" s="78" t="s">
        <v>38</v>
      </c>
      <c r="I48" s="78" t="s">
        <v>1643</v>
      </c>
      <c r="J48" s="39"/>
      <c r="K48" s="39"/>
      <c r="L48" s="39"/>
      <c r="M48" s="39"/>
      <c r="N48" s="39"/>
      <c r="O48" s="39"/>
      <c r="P48" s="39"/>
      <c r="Q48" s="39"/>
      <c r="R48" s="39"/>
      <c r="S48" s="39"/>
      <c r="T48" s="39"/>
      <c r="U48" s="39"/>
      <c r="V48" s="39"/>
      <c r="W48" s="39"/>
      <c r="X48" s="39"/>
      <c r="Y48" s="39"/>
      <c r="Z48" s="39"/>
      <c r="AA48" s="39"/>
      <c r="AB48" s="39"/>
      <c r="AC48" s="39"/>
      <c r="AD48" s="39"/>
      <c r="AE48" s="39"/>
      <c r="AF48" s="128"/>
      <c r="AG48" s="128"/>
      <c r="AH48" s="128"/>
    </row>
    <row r="49" spans="1:34" ht="61.5" customHeight="1">
      <c r="A49" s="74" t="s">
        <v>1644</v>
      </c>
      <c r="B49" s="74" t="s">
        <v>16</v>
      </c>
      <c r="C49" s="74" t="s">
        <v>1613</v>
      </c>
      <c r="D49" s="74" t="s">
        <v>18</v>
      </c>
      <c r="E49" s="124">
        <v>348</v>
      </c>
      <c r="F49" s="76">
        <v>43630</v>
      </c>
      <c r="G49" s="74" t="s">
        <v>1645</v>
      </c>
      <c r="H49" s="74" t="s">
        <v>38</v>
      </c>
      <c r="I49" s="74" t="s">
        <v>1646</v>
      </c>
      <c r="J49" s="39"/>
      <c r="K49" s="39"/>
      <c r="L49" s="39"/>
      <c r="M49" s="39"/>
      <c r="N49" s="39"/>
      <c r="O49" s="39"/>
      <c r="P49" s="39"/>
      <c r="Q49" s="39"/>
      <c r="R49" s="39"/>
      <c r="S49" s="39"/>
      <c r="T49" s="39"/>
      <c r="U49" s="39"/>
      <c r="V49" s="39"/>
      <c r="W49" s="39"/>
      <c r="X49" s="39"/>
      <c r="Y49" s="39"/>
      <c r="Z49" s="39"/>
      <c r="AA49" s="39"/>
      <c r="AB49" s="39"/>
      <c r="AC49" s="39"/>
      <c r="AD49" s="39"/>
      <c r="AE49" s="39"/>
      <c r="AF49" s="128"/>
      <c r="AG49" s="128"/>
      <c r="AH49" s="128"/>
    </row>
    <row r="50" spans="1:34" ht="61.5" customHeight="1">
      <c r="A50" s="78" t="s">
        <v>1647</v>
      </c>
      <c r="B50" s="78" t="s">
        <v>54</v>
      </c>
      <c r="C50" s="78" t="s">
        <v>1546</v>
      </c>
      <c r="D50" s="78" t="s">
        <v>1151</v>
      </c>
      <c r="E50" s="119">
        <v>159</v>
      </c>
      <c r="F50" s="81">
        <v>43626</v>
      </c>
      <c r="G50" s="78" t="s">
        <v>1648</v>
      </c>
      <c r="H50" s="78" t="s">
        <v>38</v>
      </c>
      <c r="I50" s="78" t="s">
        <v>1649</v>
      </c>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row>
    <row r="51" spans="1:34" ht="61.5" customHeight="1">
      <c r="A51" s="74" t="s">
        <v>1650</v>
      </c>
      <c r="B51" s="74" t="s">
        <v>54</v>
      </c>
      <c r="C51" s="74" t="s">
        <v>1546</v>
      </c>
      <c r="D51" s="74" t="s">
        <v>1151</v>
      </c>
      <c r="E51" s="124">
        <v>386</v>
      </c>
      <c r="F51" s="76">
        <v>43376</v>
      </c>
      <c r="G51" s="74" t="s">
        <v>1651</v>
      </c>
      <c r="H51" s="74" t="s">
        <v>38</v>
      </c>
      <c r="I51" s="74" t="s">
        <v>1652</v>
      </c>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row>
    <row r="52" spans="1:34" ht="61.5" customHeight="1">
      <c r="A52" s="78" t="s">
        <v>1653</v>
      </c>
      <c r="B52" s="78" t="s">
        <v>54</v>
      </c>
      <c r="C52" s="78" t="s">
        <v>1546</v>
      </c>
      <c r="D52" s="78" t="s">
        <v>1151</v>
      </c>
      <c r="E52" s="119">
        <v>349</v>
      </c>
      <c r="F52" s="81">
        <v>43350</v>
      </c>
      <c r="G52" s="78" t="s">
        <v>1654</v>
      </c>
      <c r="H52" s="78" t="s">
        <v>38</v>
      </c>
      <c r="I52" s="78" t="s">
        <v>1655</v>
      </c>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row>
    <row r="53" spans="1:34" ht="61.5" customHeight="1">
      <c r="A53" s="74" t="s">
        <v>1656</v>
      </c>
      <c r="B53" s="74" t="s">
        <v>16</v>
      </c>
      <c r="C53" s="74" t="s">
        <v>1657</v>
      </c>
      <c r="D53" s="74" t="s">
        <v>93</v>
      </c>
      <c r="E53" s="124">
        <v>16</v>
      </c>
      <c r="F53" s="76">
        <v>43305</v>
      </c>
      <c r="G53" s="74" t="s">
        <v>1658</v>
      </c>
      <c r="H53" s="109"/>
      <c r="I53" s="109"/>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1:34" ht="61.5" customHeight="1">
      <c r="A54" s="78" t="s">
        <v>1659</v>
      </c>
      <c r="B54" s="78" t="s">
        <v>16</v>
      </c>
      <c r="C54" s="78" t="s">
        <v>1586</v>
      </c>
      <c r="D54" s="78" t="s">
        <v>1587</v>
      </c>
      <c r="E54" s="129">
        <v>1</v>
      </c>
      <c r="F54" s="81">
        <v>43124</v>
      </c>
      <c r="G54" s="78" t="s">
        <v>1660</v>
      </c>
      <c r="H54" s="78" t="s">
        <v>38</v>
      </c>
      <c r="I54" s="78" t="s">
        <v>1661</v>
      </c>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row>
    <row r="55" spans="1:34" ht="61.5" customHeight="1">
      <c r="A55" s="74" t="s">
        <v>1662</v>
      </c>
      <c r="B55" s="74" t="s">
        <v>16</v>
      </c>
      <c r="C55" s="74" t="s">
        <v>1586</v>
      </c>
      <c r="D55" s="74" t="s">
        <v>1587</v>
      </c>
      <c r="E55" s="124">
        <v>10</v>
      </c>
      <c r="F55" s="76">
        <v>43087</v>
      </c>
      <c r="G55" s="74" t="s">
        <v>1663</v>
      </c>
      <c r="H55" s="74" t="s">
        <v>38</v>
      </c>
      <c r="I55" s="109"/>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ht="61.5" customHeight="1">
      <c r="A56" s="78" t="s">
        <v>1662</v>
      </c>
      <c r="B56" s="78" t="s">
        <v>16</v>
      </c>
      <c r="C56" s="78" t="s">
        <v>1586</v>
      </c>
      <c r="D56" s="78" t="s">
        <v>1151</v>
      </c>
      <c r="E56" s="119">
        <v>304</v>
      </c>
      <c r="F56" s="81">
        <v>43074</v>
      </c>
      <c r="G56" s="78" t="s">
        <v>1664</v>
      </c>
      <c r="H56" s="78" t="s">
        <v>38</v>
      </c>
      <c r="I56" s="108"/>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1:34" ht="61.5" customHeight="1">
      <c r="A57" s="97" t="s">
        <v>1590</v>
      </c>
      <c r="B57" s="97" t="s">
        <v>16</v>
      </c>
      <c r="C57" s="97" t="s">
        <v>216</v>
      </c>
      <c r="D57" s="97" t="s">
        <v>101</v>
      </c>
      <c r="E57" s="120">
        <v>295</v>
      </c>
      <c r="F57" s="121">
        <v>43063</v>
      </c>
      <c r="G57" s="97" t="s">
        <v>1665</v>
      </c>
      <c r="H57" s="97" t="s">
        <v>38</v>
      </c>
      <c r="I57" s="96" t="s">
        <v>1592</v>
      </c>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1:34" ht="61.5" customHeight="1">
      <c r="A58" s="78" t="s">
        <v>1666</v>
      </c>
      <c r="B58" s="78" t="s">
        <v>16</v>
      </c>
      <c r="C58" s="78" t="s">
        <v>50</v>
      </c>
      <c r="D58" s="78" t="s">
        <v>1536</v>
      </c>
      <c r="E58" s="119">
        <v>5</v>
      </c>
      <c r="F58" s="81">
        <v>43007</v>
      </c>
      <c r="G58" s="78" t="s">
        <v>1667</v>
      </c>
      <c r="H58" s="78" t="s">
        <v>38</v>
      </c>
      <c r="I58" s="78" t="s">
        <v>1668</v>
      </c>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1:34" ht="61.5" customHeight="1">
      <c r="A59" s="74" t="s">
        <v>1669</v>
      </c>
      <c r="B59" s="74" t="s">
        <v>16</v>
      </c>
      <c r="C59" s="74" t="s">
        <v>1670</v>
      </c>
      <c r="D59" s="74" t="s">
        <v>1151</v>
      </c>
      <c r="E59" s="124">
        <v>191</v>
      </c>
      <c r="F59" s="76">
        <v>43000</v>
      </c>
      <c r="G59" s="74" t="s">
        <v>1671</v>
      </c>
      <c r="H59" s="74" t="s">
        <v>1672</v>
      </c>
      <c r="I59" s="74" t="s">
        <v>1673</v>
      </c>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1:34" ht="61.5" customHeight="1">
      <c r="A60" s="78" t="s">
        <v>1674</v>
      </c>
      <c r="B60" s="78" t="s">
        <v>16</v>
      </c>
      <c r="C60" s="78" t="s">
        <v>264</v>
      </c>
      <c r="D60" s="78" t="s">
        <v>18</v>
      </c>
      <c r="E60" s="119">
        <v>216</v>
      </c>
      <c r="F60" s="81">
        <v>42858</v>
      </c>
      <c r="G60" s="78" t="s">
        <v>1675</v>
      </c>
      <c r="H60" s="108"/>
      <c r="I60" s="78" t="s">
        <v>1673</v>
      </c>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ht="61.5" customHeight="1">
      <c r="A61" s="74" t="s">
        <v>1676</v>
      </c>
      <c r="B61" s="74" t="s">
        <v>54</v>
      </c>
      <c r="C61" s="74" t="s">
        <v>1583</v>
      </c>
      <c r="D61" s="74" t="s">
        <v>1151</v>
      </c>
      <c r="E61" s="111">
        <v>706</v>
      </c>
      <c r="F61" s="76">
        <v>42720</v>
      </c>
      <c r="G61" s="74" t="s">
        <v>1677</v>
      </c>
      <c r="H61" s="74" t="s">
        <v>38</v>
      </c>
      <c r="I61" s="74" t="s">
        <v>1678</v>
      </c>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1:34" ht="61.5" customHeight="1">
      <c r="A62" s="78" t="s">
        <v>1679</v>
      </c>
      <c r="B62" s="78" t="s">
        <v>54</v>
      </c>
      <c r="C62" s="78" t="s">
        <v>1546</v>
      </c>
      <c r="D62" s="78" t="s">
        <v>1151</v>
      </c>
      <c r="E62" s="119">
        <v>87</v>
      </c>
      <c r="F62" s="81">
        <v>42445</v>
      </c>
      <c r="G62" s="78" t="s">
        <v>1680</v>
      </c>
      <c r="H62" s="78" t="s">
        <v>38</v>
      </c>
      <c r="I62" s="78" t="s">
        <v>1681</v>
      </c>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1:34" ht="61.5" customHeight="1">
      <c r="A63" s="74" t="s">
        <v>1682</v>
      </c>
      <c r="B63" s="74" t="s">
        <v>54</v>
      </c>
      <c r="C63" s="74" t="s">
        <v>1546</v>
      </c>
      <c r="D63" s="74" t="s">
        <v>1151</v>
      </c>
      <c r="E63" s="111">
        <v>533</v>
      </c>
      <c r="F63" s="76">
        <v>42285</v>
      </c>
      <c r="G63" s="74" t="s">
        <v>1683</v>
      </c>
      <c r="H63" s="74" t="s">
        <v>38</v>
      </c>
      <c r="I63" s="76" t="s">
        <v>1684</v>
      </c>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1:34" ht="61.5" customHeight="1">
      <c r="A64" s="78" t="s">
        <v>1685</v>
      </c>
      <c r="B64" s="78" t="s">
        <v>16</v>
      </c>
      <c r="C64" s="78" t="s">
        <v>1686</v>
      </c>
      <c r="D64" s="78" t="s">
        <v>1151</v>
      </c>
      <c r="E64" s="112">
        <v>3</v>
      </c>
      <c r="F64" s="81">
        <v>42003</v>
      </c>
      <c r="G64" s="78" t="s">
        <v>1687</v>
      </c>
      <c r="H64" s="78" t="s">
        <v>38</v>
      </c>
      <c r="I64" s="78" t="s">
        <v>1688</v>
      </c>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65" spans="1:34" ht="61.5" customHeight="1">
      <c r="A65" s="74" t="s">
        <v>1689</v>
      </c>
      <c r="B65" s="74" t="s">
        <v>16</v>
      </c>
      <c r="C65" s="74" t="s">
        <v>963</v>
      </c>
      <c r="D65" s="74" t="s">
        <v>1151</v>
      </c>
      <c r="E65" s="111">
        <v>2</v>
      </c>
      <c r="F65" s="76">
        <v>41698</v>
      </c>
      <c r="G65" s="74" t="s">
        <v>1690</v>
      </c>
      <c r="H65" s="74" t="s">
        <v>38</v>
      </c>
      <c r="I65" s="74" t="s">
        <v>1691</v>
      </c>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row>
    <row r="66" spans="1:34" ht="61.5" customHeight="1">
      <c r="A66" s="78" t="s">
        <v>1692</v>
      </c>
      <c r="B66" s="78" t="s">
        <v>16</v>
      </c>
      <c r="C66" s="78" t="s">
        <v>1613</v>
      </c>
      <c r="D66" s="78" t="s">
        <v>1693</v>
      </c>
      <c r="E66" s="119">
        <v>1195</v>
      </c>
      <c r="F66" s="81">
        <v>40028</v>
      </c>
      <c r="G66" s="78" t="s">
        <v>1694</v>
      </c>
      <c r="H66" s="78" t="s">
        <v>1695</v>
      </c>
      <c r="I66" s="81">
        <v>40028</v>
      </c>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row>
    <row r="67" spans="1:34" ht="61.5" customHeight="1">
      <c r="A67" s="74" t="s">
        <v>1696</v>
      </c>
      <c r="B67" s="74" t="s">
        <v>54</v>
      </c>
      <c r="C67" s="74" t="s">
        <v>1583</v>
      </c>
      <c r="D67" s="74" t="s">
        <v>1151</v>
      </c>
      <c r="E67" s="111">
        <v>669</v>
      </c>
      <c r="F67" s="76">
        <v>39801</v>
      </c>
      <c r="G67" s="74" t="s">
        <v>1697</v>
      </c>
      <c r="H67" s="74" t="s">
        <v>38</v>
      </c>
      <c r="I67" s="74" t="s">
        <v>1698</v>
      </c>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row>
    <row r="68" spans="1:34" ht="61.5" customHeight="1">
      <c r="A68" s="78" t="s">
        <v>1656</v>
      </c>
      <c r="B68" s="78" t="s">
        <v>16</v>
      </c>
      <c r="C68" s="78" t="s">
        <v>1613</v>
      </c>
      <c r="D68" s="78" t="s">
        <v>1151</v>
      </c>
      <c r="E68" s="119">
        <v>866</v>
      </c>
      <c r="F68" s="81">
        <v>38238</v>
      </c>
      <c r="G68" s="78" t="s">
        <v>1699</v>
      </c>
      <c r="H68" s="78" t="s">
        <v>38</v>
      </c>
      <c r="I68" s="78" t="s">
        <v>1646</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row>
    <row r="69" spans="1:34" ht="61.5" customHeight="1">
      <c r="A69" s="74" t="s">
        <v>1700</v>
      </c>
      <c r="B69" s="74" t="s">
        <v>54</v>
      </c>
      <c r="C69" s="74" t="s">
        <v>1619</v>
      </c>
      <c r="D69" s="74" t="s">
        <v>362</v>
      </c>
      <c r="E69" s="124">
        <v>617</v>
      </c>
      <c r="F69" s="76">
        <v>36808</v>
      </c>
      <c r="G69" s="74" t="s">
        <v>1701</v>
      </c>
      <c r="H69" s="74" t="s">
        <v>38</v>
      </c>
      <c r="I69" s="109"/>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row>
    <row r="70" spans="1:34" ht="61.5" customHeight="1">
      <c r="A70" s="86" t="s">
        <v>1674</v>
      </c>
      <c r="B70" s="86" t="s">
        <v>16</v>
      </c>
      <c r="C70" s="86" t="s">
        <v>1702</v>
      </c>
      <c r="D70" s="86" t="s">
        <v>18</v>
      </c>
      <c r="E70" s="130">
        <v>714</v>
      </c>
      <c r="F70" s="87">
        <v>35384</v>
      </c>
      <c r="G70" s="86" t="s">
        <v>338</v>
      </c>
      <c r="H70" s="86" t="s">
        <v>1703</v>
      </c>
      <c r="I70" s="86" t="s">
        <v>1673</v>
      </c>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row>
    <row r="71" spans="1:34" ht="61.5" customHeight="1">
      <c r="A71" s="113" t="s">
        <v>1704</v>
      </c>
      <c r="B71" s="113" t="s">
        <v>16</v>
      </c>
      <c r="C71" s="113" t="s">
        <v>1705</v>
      </c>
      <c r="D71" s="113" t="s">
        <v>1706</v>
      </c>
      <c r="E71" s="131">
        <v>1421</v>
      </c>
      <c r="F71" s="114">
        <v>34172</v>
      </c>
      <c r="G71" s="113" t="s">
        <v>172</v>
      </c>
      <c r="H71" s="113" t="s">
        <v>38</v>
      </c>
      <c r="I71" s="132" t="s">
        <v>172</v>
      </c>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row>
    <row r="72" spans="1:34" ht="61.5" customHeight="1">
      <c r="A72" s="86" t="s">
        <v>1707</v>
      </c>
      <c r="B72" s="86" t="s">
        <v>54</v>
      </c>
      <c r="C72" s="86" t="s">
        <v>1626</v>
      </c>
      <c r="D72" s="86" t="s">
        <v>1706</v>
      </c>
      <c r="E72" s="130">
        <v>624</v>
      </c>
      <c r="F72" s="87">
        <v>32597</v>
      </c>
      <c r="G72" s="86" t="s">
        <v>1708</v>
      </c>
      <c r="H72" s="86" t="s">
        <v>38</v>
      </c>
      <c r="I72" s="133"/>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row>
    <row r="73" spans="1:34" ht="61.5" customHeight="1">
      <c r="A73" s="113" t="s">
        <v>1590</v>
      </c>
      <c r="B73" s="113" t="s">
        <v>16</v>
      </c>
      <c r="C73" s="113" t="s">
        <v>1549</v>
      </c>
      <c r="D73" s="113" t="s">
        <v>93</v>
      </c>
      <c r="E73" s="134">
        <v>11</v>
      </c>
      <c r="F73" s="114">
        <v>45611</v>
      </c>
      <c r="G73" s="113" t="s">
        <v>1709</v>
      </c>
      <c r="H73" s="113" t="s">
        <v>38</v>
      </c>
      <c r="I73" s="132" t="s">
        <v>1592</v>
      </c>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row>
    <row r="74" spans="1:34" ht="61.5" customHeight="1">
      <c r="A74" s="86" t="s">
        <v>1710</v>
      </c>
      <c r="B74" s="86" t="s">
        <v>437</v>
      </c>
      <c r="C74" s="86" t="s">
        <v>1711</v>
      </c>
      <c r="D74" s="86" t="s">
        <v>18</v>
      </c>
      <c r="E74" s="135">
        <v>175</v>
      </c>
      <c r="F74" s="86">
        <v>45702</v>
      </c>
      <c r="G74" s="86" t="s">
        <v>1710</v>
      </c>
      <c r="H74" s="136" t="s">
        <v>1712</v>
      </c>
      <c r="I74" s="137"/>
      <c r="J74" s="133"/>
      <c r="K74" s="133"/>
      <c r="L74" s="133"/>
      <c r="M74" s="138"/>
      <c r="N74" s="138"/>
      <c r="O74" s="138"/>
      <c r="P74" s="138"/>
      <c r="Q74" s="138"/>
      <c r="R74" s="138"/>
      <c r="S74" s="138"/>
      <c r="T74" s="138"/>
      <c r="U74" s="138"/>
      <c r="V74" s="138"/>
      <c r="W74" s="138"/>
      <c r="X74" s="138"/>
      <c r="Y74" s="138"/>
      <c r="Z74" s="138"/>
      <c r="AA74" s="138"/>
      <c r="AB74" s="138"/>
      <c r="AC74" s="138"/>
      <c r="AD74" s="138"/>
      <c r="AE74" s="138"/>
      <c r="AF74" s="138"/>
      <c r="AG74" s="138"/>
      <c r="AH74" s="138"/>
    </row>
    <row r="75" spans="1:34" ht="61.5" customHeight="1">
      <c r="A75" s="113" t="s">
        <v>1713</v>
      </c>
      <c r="B75" s="113" t="s">
        <v>16</v>
      </c>
      <c r="C75" s="113" t="s">
        <v>1549</v>
      </c>
      <c r="D75" s="113" t="s">
        <v>93</v>
      </c>
      <c r="E75" s="139">
        <v>2</v>
      </c>
      <c r="F75" s="114">
        <v>45694</v>
      </c>
      <c r="G75" s="113" t="s">
        <v>1713</v>
      </c>
      <c r="H75" s="140"/>
      <c r="I75" s="140"/>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row>
    <row r="76" spans="1:34" ht="61.5" customHeight="1">
      <c r="A76" s="113" t="s">
        <v>1714</v>
      </c>
      <c r="B76" s="113" t="s">
        <v>16</v>
      </c>
      <c r="C76" s="113" t="s">
        <v>1549</v>
      </c>
      <c r="D76" s="113" t="s">
        <v>93</v>
      </c>
      <c r="E76" s="139">
        <v>3</v>
      </c>
      <c r="F76" s="114">
        <v>45727</v>
      </c>
      <c r="G76" s="113" t="s">
        <v>1714</v>
      </c>
      <c r="H76" s="113" t="s">
        <v>38</v>
      </c>
      <c r="I76" s="140"/>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row>
    <row r="77" spans="1:34" ht="61.5" customHeight="1">
      <c r="A77" s="113" t="s">
        <v>1715</v>
      </c>
      <c r="B77" s="113" t="s">
        <v>16</v>
      </c>
      <c r="C77" s="113" t="s">
        <v>1549</v>
      </c>
      <c r="D77" s="113" t="s">
        <v>93</v>
      </c>
      <c r="E77" s="134">
        <v>4</v>
      </c>
      <c r="F77" s="114">
        <v>45779</v>
      </c>
      <c r="G77" s="113" t="s">
        <v>1715</v>
      </c>
      <c r="H77" s="113" t="s">
        <v>38</v>
      </c>
      <c r="I77" s="140"/>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row>
    <row r="78" spans="1:34" ht="61.5" customHeight="1">
      <c r="A78" s="86" t="s">
        <v>1716</v>
      </c>
      <c r="B78" s="86" t="s">
        <v>16</v>
      </c>
      <c r="C78" s="86" t="s">
        <v>1549</v>
      </c>
      <c r="D78" s="86" t="s">
        <v>93</v>
      </c>
      <c r="E78" s="136">
        <v>10</v>
      </c>
      <c r="F78" s="87">
        <v>45980</v>
      </c>
      <c r="G78" s="86" t="s">
        <v>1717</v>
      </c>
      <c r="H78" s="133"/>
      <c r="I78" s="133"/>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row>
    <row r="79" spans="1:34" ht="18" customHeight="1">
      <c r="A79" s="142"/>
      <c r="B79" s="143"/>
      <c r="C79" s="143"/>
      <c r="D79" s="143"/>
      <c r="E79" s="142"/>
      <c r="F79" s="142"/>
      <c r="G79" s="142"/>
      <c r="H79" s="144"/>
      <c r="I79" s="145"/>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row>
    <row r="80" spans="1:34" ht="18" customHeight="1">
      <c r="A80" s="619" t="s">
        <v>365</v>
      </c>
      <c r="B80" s="621" t="s">
        <v>2119</v>
      </c>
      <c r="C80" s="446"/>
      <c r="D80" s="447"/>
      <c r="E80" s="619" t="s">
        <v>178</v>
      </c>
      <c r="F80" s="620" t="s">
        <v>2137</v>
      </c>
      <c r="G80" s="438"/>
      <c r="H80" s="443" t="s">
        <v>179</v>
      </c>
      <c r="I80" s="406"/>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row>
    <row r="81" spans="1:34" ht="18" customHeight="1">
      <c r="A81" s="436"/>
      <c r="B81" s="448"/>
      <c r="C81" s="449"/>
      <c r="D81" s="450"/>
      <c r="E81" s="436"/>
      <c r="F81" s="439"/>
      <c r="G81" s="440"/>
      <c r="H81" s="407"/>
      <c r="I81" s="409"/>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row>
    <row r="82" spans="1:34" ht="18" customHeight="1">
      <c r="A82" s="403"/>
      <c r="B82" s="451"/>
      <c r="C82" s="452"/>
      <c r="D82" s="453"/>
      <c r="E82" s="403"/>
      <c r="F82" s="441"/>
      <c r="G82" s="442"/>
      <c r="H82" s="586" t="s">
        <v>426</v>
      </c>
      <c r="I82" s="416"/>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row>
    <row r="83" spans="1:34" ht="22.5" customHeight="1">
      <c r="A83" s="88" t="s">
        <v>842</v>
      </c>
      <c r="B83" s="569" t="s">
        <v>1507</v>
      </c>
      <c r="C83" s="433"/>
      <c r="D83" s="431"/>
      <c r="E83" s="88" t="s">
        <v>843</v>
      </c>
      <c r="F83" s="569" t="s">
        <v>2138</v>
      </c>
      <c r="G83" s="431"/>
      <c r="H83" s="623" t="s">
        <v>428</v>
      </c>
      <c r="I83" s="416"/>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row>
    <row r="84" spans="1:34" ht="70.5" customHeight="1">
      <c r="A84" s="619" t="s">
        <v>844</v>
      </c>
      <c r="B84" s="622">
        <v>46164</v>
      </c>
      <c r="C84" s="457"/>
      <c r="D84" s="458"/>
      <c r="E84" s="88" t="s">
        <v>845</v>
      </c>
      <c r="F84" s="624" t="s">
        <v>2139</v>
      </c>
      <c r="G84" s="625"/>
      <c r="H84" s="626" t="s">
        <v>766</v>
      </c>
      <c r="I84" s="466"/>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row>
    <row r="85" spans="1:34" ht="18" customHeight="1">
      <c r="A85" s="403"/>
      <c r="B85" s="459"/>
      <c r="C85" s="460"/>
      <c r="D85" s="461"/>
      <c r="E85" s="88" t="s">
        <v>846</v>
      </c>
      <c r="F85" s="627">
        <v>46184</v>
      </c>
      <c r="G85" s="431"/>
      <c r="H85" s="454"/>
      <c r="I85" s="431"/>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row>
    <row r="86" spans="1:34" ht="18" customHeight="1">
      <c r="A86" s="89"/>
      <c r="B86" s="89"/>
      <c r="C86" s="89"/>
      <c r="D86" s="89"/>
      <c r="E86" s="89"/>
      <c r="F86" s="89"/>
      <c r="G86" s="89"/>
      <c r="H86" s="89"/>
      <c r="I86" s="89"/>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row>
    <row r="87" spans="1:34" ht="18" customHeight="1">
      <c r="A87" s="89"/>
      <c r="B87" s="89"/>
      <c r="C87" s="89"/>
      <c r="D87" s="89"/>
      <c r="E87" s="89"/>
      <c r="F87" s="89"/>
      <c r="G87" s="89"/>
      <c r="H87" s="89"/>
      <c r="I87" s="89"/>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row>
    <row r="88" spans="1:34" ht="18" customHeight="1">
      <c r="A88" s="89"/>
      <c r="B88" s="89"/>
      <c r="C88" s="89"/>
      <c r="D88" s="89"/>
      <c r="E88" s="89"/>
      <c r="F88" s="89"/>
      <c r="G88" s="89"/>
      <c r="H88" s="89"/>
      <c r="I88" s="89"/>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row>
    <row r="89" spans="1:34" ht="18" customHeight="1">
      <c r="A89" s="89"/>
      <c r="B89" s="89"/>
      <c r="C89" s="89"/>
      <c r="D89" s="89"/>
      <c r="E89" s="89"/>
      <c r="F89" s="89"/>
      <c r="G89" s="89"/>
      <c r="H89" s="89"/>
      <c r="I89" s="89"/>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row>
    <row r="90" spans="1:34" ht="18" customHeight="1">
      <c r="A90" s="89"/>
      <c r="B90" s="89"/>
      <c r="C90" s="89"/>
      <c r="D90" s="89"/>
      <c r="E90" s="89"/>
      <c r="F90" s="89"/>
      <c r="G90" s="89"/>
      <c r="H90" s="89"/>
      <c r="I90" s="89"/>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row>
    <row r="91" spans="1:34" ht="18" customHeight="1">
      <c r="A91" s="89"/>
      <c r="B91" s="89"/>
      <c r="C91" s="89"/>
      <c r="D91" s="89"/>
      <c r="E91" s="89"/>
      <c r="F91" s="89"/>
      <c r="G91" s="89"/>
      <c r="H91" s="89"/>
      <c r="I91" s="89"/>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row>
    <row r="92" spans="1:34" ht="18" customHeight="1">
      <c r="A92" s="89"/>
      <c r="B92" s="89"/>
      <c r="C92" s="89"/>
      <c r="D92" s="89"/>
      <c r="E92" s="89"/>
      <c r="F92" s="89"/>
      <c r="G92" s="89"/>
      <c r="H92" s="89"/>
      <c r="I92" s="89"/>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row>
    <row r="93" spans="1:34" ht="18" customHeight="1">
      <c r="A93" s="89"/>
      <c r="B93" s="89"/>
      <c r="C93" s="89"/>
      <c r="D93" s="89"/>
      <c r="E93" s="89"/>
      <c r="F93" s="89"/>
      <c r="G93" s="89"/>
      <c r="H93" s="89"/>
      <c r="I93" s="89"/>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row>
    <row r="94" spans="1:34" ht="18" customHeight="1">
      <c r="A94" s="89"/>
      <c r="B94" s="89"/>
      <c r="C94" s="89"/>
      <c r="D94" s="89"/>
      <c r="E94" s="89"/>
      <c r="F94" s="89"/>
      <c r="G94" s="89"/>
      <c r="H94" s="89"/>
      <c r="I94" s="89"/>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row>
    <row r="95" spans="1:34" ht="18" customHeight="1">
      <c r="A95" s="89"/>
      <c r="B95" s="89"/>
      <c r="C95" s="89"/>
      <c r="D95" s="89"/>
      <c r="E95" s="89"/>
      <c r="F95" s="89"/>
      <c r="G95" s="89"/>
      <c r="H95" s="89"/>
      <c r="I95" s="89"/>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row>
    <row r="96" spans="1:34" ht="18" customHeight="1">
      <c r="A96" s="89"/>
      <c r="B96" s="89"/>
      <c r="C96" s="89"/>
      <c r="D96" s="89"/>
      <c r="E96" s="89"/>
      <c r="F96" s="89"/>
      <c r="G96" s="89"/>
      <c r="H96" s="89"/>
      <c r="I96" s="89"/>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row>
    <row r="97" spans="1:34" ht="18" customHeight="1">
      <c r="A97" s="89"/>
      <c r="B97" s="89"/>
      <c r="C97" s="89"/>
      <c r="D97" s="89"/>
      <c r="E97" s="89"/>
      <c r="F97" s="89"/>
      <c r="G97" s="89"/>
      <c r="H97" s="89"/>
      <c r="I97" s="89"/>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row>
    <row r="98" spans="1:34" ht="18" customHeight="1">
      <c r="A98" s="89"/>
      <c r="B98" s="89"/>
      <c r="C98" s="89"/>
      <c r="D98" s="89"/>
      <c r="E98" s="89"/>
      <c r="F98" s="89"/>
      <c r="G98" s="89"/>
      <c r="H98" s="89"/>
      <c r="I98" s="89"/>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row>
    <row r="99" spans="1:34" ht="18" customHeight="1">
      <c r="A99" s="89"/>
      <c r="B99" s="89"/>
      <c r="C99" s="89"/>
      <c r="D99" s="89"/>
      <c r="E99" s="89"/>
      <c r="F99" s="89"/>
      <c r="G99" s="89"/>
      <c r="H99" s="89"/>
      <c r="I99" s="89"/>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row>
    <row r="100" spans="1:34" ht="18" customHeight="1">
      <c r="A100" s="89"/>
      <c r="B100" s="89"/>
      <c r="C100" s="89"/>
      <c r="D100" s="89"/>
      <c r="E100" s="89"/>
      <c r="F100" s="89"/>
      <c r="G100" s="89"/>
      <c r="H100" s="89"/>
      <c r="I100" s="89"/>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row>
    <row r="101" spans="1:34" ht="18" customHeight="1">
      <c r="A101" s="89"/>
      <c r="B101" s="89"/>
      <c r="C101" s="89"/>
      <c r="D101" s="89"/>
      <c r="E101" s="89"/>
      <c r="F101" s="89"/>
      <c r="G101" s="89"/>
      <c r="H101" s="89"/>
      <c r="I101" s="89"/>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row>
    <row r="102" spans="1:34" ht="18" customHeight="1">
      <c r="A102" s="89"/>
      <c r="B102" s="89"/>
      <c r="C102" s="89"/>
      <c r="D102" s="89"/>
      <c r="E102" s="89"/>
      <c r="F102" s="89"/>
      <c r="G102" s="89"/>
      <c r="H102" s="89"/>
      <c r="I102" s="89"/>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row>
    <row r="103" spans="1:34" ht="18" customHeight="1">
      <c r="A103" s="89"/>
      <c r="B103" s="89"/>
      <c r="C103" s="89"/>
      <c r="D103" s="89"/>
      <c r="E103" s="89"/>
      <c r="F103" s="89"/>
      <c r="G103" s="89"/>
      <c r="H103" s="89"/>
      <c r="I103" s="89"/>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row>
    <row r="104" spans="1:34" ht="18" customHeight="1">
      <c r="A104" s="89"/>
      <c r="B104" s="89"/>
      <c r="C104" s="89"/>
      <c r="D104" s="89"/>
      <c r="E104" s="89"/>
      <c r="F104" s="89"/>
      <c r="G104" s="89"/>
      <c r="H104" s="89"/>
      <c r="I104" s="89"/>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row>
    <row r="105" spans="1:34" ht="18" customHeight="1">
      <c r="A105" s="89"/>
      <c r="B105" s="89"/>
      <c r="C105" s="89"/>
      <c r="D105" s="89"/>
      <c r="E105" s="89"/>
      <c r="F105" s="89"/>
      <c r="G105" s="89"/>
      <c r="H105" s="89"/>
      <c r="I105" s="89"/>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row>
    <row r="106" spans="1:34" ht="18" customHeight="1">
      <c r="A106" s="89"/>
      <c r="B106" s="89"/>
      <c r="C106" s="89"/>
      <c r="D106" s="89"/>
      <c r="E106" s="89"/>
      <c r="F106" s="89"/>
      <c r="G106" s="89"/>
      <c r="H106" s="89"/>
      <c r="I106" s="89"/>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row>
    <row r="107" spans="1:34" ht="18" customHeight="1">
      <c r="A107" s="89"/>
      <c r="B107" s="89"/>
      <c r="C107" s="89"/>
      <c r="D107" s="89"/>
      <c r="E107" s="89"/>
      <c r="F107" s="89"/>
      <c r="G107" s="89"/>
      <c r="H107" s="89"/>
      <c r="I107" s="89"/>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row>
    <row r="108" spans="1:34" ht="18" customHeight="1">
      <c r="A108" s="89"/>
      <c r="B108" s="89"/>
      <c r="C108" s="89"/>
      <c r="D108" s="89"/>
      <c r="E108" s="89"/>
      <c r="F108" s="89"/>
      <c r="G108" s="89"/>
      <c r="H108" s="89"/>
      <c r="I108" s="89"/>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row>
    <row r="109" spans="1:34" ht="18" customHeight="1">
      <c r="A109" s="89"/>
      <c r="B109" s="89"/>
      <c r="C109" s="89"/>
      <c r="D109" s="89"/>
      <c r="E109" s="89"/>
      <c r="F109" s="89"/>
      <c r="G109" s="89"/>
      <c r="H109" s="89"/>
      <c r="I109" s="89"/>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row>
    <row r="110" spans="1:34" ht="18" customHeight="1">
      <c r="A110" s="89"/>
      <c r="B110" s="89"/>
      <c r="C110" s="89"/>
      <c r="D110" s="89"/>
      <c r="E110" s="89"/>
      <c r="F110" s="89"/>
      <c r="G110" s="89"/>
      <c r="H110" s="89"/>
      <c r="I110" s="89"/>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row>
    <row r="111" spans="1:34" ht="18" customHeight="1">
      <c r="A111" s="89"/>
      <c r="B111" s="89"/>
      <c r="C111" s="89"/>
      <c r="D111" s="89"/>
      <c r="E111" s="89"/>
      <c r="F111" s="89"/>
      <c r="G111" s="89"/>
      <c r="H111" s="89"/>
      <c r="I111" s="89"/>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row>
    <row r="112" spans="1:34" ht="18" customHeight="1">
      <c r="A112" s="89"/>
      <c r="B112" s="89"/>
      <c r="C112" s="89"/>
      <c r="D112" s="89"/>
      <c r="E112" s="89"/>
      <c r="F112" s="89"/>
      <c r="G112" s="89"/>
      <c r="H112" s="89"/>
      <c r="I112" s="89"/>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row>
    <row r="113" spans="1:34" ht="18" customHeight="1">
      <c r="A113" s="89"/>
      <c r="B113" s="89"/>
      <c r="C113" s="89"/>
      <c r="D113" s="89"/>
      <c r="E113" s="89"/>
      <c r="F113" s="89"/>
      <c r="G113" s="89"/>
      <c r="H113" s="89"/>
      <c r="I113" s="89"/>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row>
    <row r="114" spans="1:34" ht="18" customHeight="1">
      <c r="A114" s="89"/>
      <c r="B114" s="89"/>
      <c r="C114" s="89"/>
      <c r="D114" s="89"/>
      <c r="E114" s="89"/>
      <c r="F114" s="89"/>
      <c r="G114" s="89"/>
      <c r="H114" s="89"/>
      <c r="I114" s="89"/>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row>
    <row r="115" spans="1:34" ht="18" customHeight="1">
      <c r="A115" s="89"/>
      <c r="B115" s="89"/>
      <c r="C115" s="89"/>
      <c r="D115" s="89"/>
      <c r="E115" s="89"/>
      <c r="F115" s="89"/>
      <c r="G115" s="89"/>
      <c r="H115" s="89"/>
      <c r="I115" s="89"/>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row>
    <row r="116" spans="1:34" ht="18" customHeight="1">
      <c r="A116" s="89"/>
      <c r="B116" s="89"/>
      <c r="C116" s="89"/>
      <c r="D116" s="89"/>
      <c r="E116" s="89"/>
      <c r="F116" s="89"/>
      <c r="G116" s="89"/>
      <c r="H116" s="89"/>
      <c r="I116" s="89"/>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row>
    <row r="117" spans="1:34" ht="18" customHeight="1">
      <c r="A117" s="89"/>
      <c r="B117" s="89"/>
      <c r="C117" s="89"/>
      <c r="D117" s="89"/>
      <c r="E117" s="89"/>
      <c r="F117" s="89"/>
      <c r="G117" s="89"/>
      <c r="H117" s="89"/>
      <c r="I117" s="89"/>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row>
    <row r="118" spans="1:34" ht="18" customHeight="1">
      <c r="A118" s="89"/>
      <c r="B118" s="89"/>
      <c r="C118" s="89"/>
      <c r="D118" s="89"/>
      <c r="E118" s="89"/>
      <c r="F118" s="89"/>
      <c r="G118" s="89"/>
      <c r="H118" s="89"/>
      <c r="I118" s="89"/>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row>
    <row r="119" spans="1:34" ht="18" customHeight="1">
      <c r="A119" s="89"/>
      <c r="B119" s="89"/>
      <c r="C119" s="89"/>
      <c r="D119" s="89"/>
      <c r="E119" s="89"/>
      <c r="F119" s="89"/>
      <c r="G119" s="89"/>
      <c r="H119" s="89"/>
      <c r="I119" s="89"/>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row>
    <row r="120" spans="1:34" ht="18" customHeight="1">
      <c r="A120" s="89"/>
      <c r="B120" s="89"/>
      <c r="C120" s="89"/>
      <c r="D120" s="89"/>
      <c r="E120" s="89"/>
      <c r="F120" s="89"/>
      <c r="G120" s="89"/>
      <c r="H120" s="89"/>
      <c r="I120" s="89"/>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row>
    <row r="121" spans="1:34" ht="18" customHeight="1">
      <c r="A121" s="89"/>
      <c r="B121" s="89"/>
      <c r="C121" s="89"/>
      <c r="D121" s="89"/>
      <c r="E121" s="89"/>
      <c r="F121" s="89"/>
      <c r="G121" s="89"/>
      <c r="H121" s="89"/>
      <c r="I121" s="89"/>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row>
    <row r="122" spans="1:34" ht="18" customHeight="1">
      <c r="A122" s="89"/>
      <c r="B122" s="89"/>
      <c r="C122" s="89"/>
      <c r="D122" s="89"/>
      <c r="E122" s="89"/>
      <c r="F122" s="89"/>
      <c r="G122" s="89"/>
      <c r="H122" s="89"/>
      <c r="I122" s="89"/>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row>
    <row r="123" spans="1:34" ht="18" customHeight="1">
      <c r="A123" s="89"/>
      <c r="B123" s="89"/>
      <c r="C123" s="89"/>
      <c r="D123" s="89"/>
      <c r="E123" s="89"/>
      <c r="F123" s="89"/>
      <c r="G123" s="89"/>
      <c r="H123" s="89"/>
      <c r="I123" s="89"/>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row>
    <row r="124" spans="1:34" ht="18" customHeight="1">
      <c r="A124" s="89"/>
      <c r="B124" s="89"/>
      <c r="C124" s="89"/>
      <c r="D124" s="89"/>
      <c r="E124" s="89"/>
      <c r="F124" s="89"/>
      <c r="G124" s="89"/>
      <c r="H124" s="89"/>
      <c r="I124" s="89"/>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row>
    <row r="125" spans="1:34" ht="18" customHeight="1">
      <c r="A125" s="89"/>
      <c r="B125" s="89"/>
      <c r="C125" s="89"/>
      <c r="D125" s="89"/>
      <c r="E125" s="89"/>
      <c r="F125" s="89"/>
      <c r="G125" s="89"/>
      <c r="H125" s="89"/>
      <c r="I125" s="89"/>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row>
    <row r="126" spans="1:34" ht="18" customHeight="1">
      <c r="A126" s="89"/>
      <c r="B126" s="89"/>
      <c r="C126" s="89"/>
      <c r="D126" s="89"/>
      <c r="E126" s="89"/>
      <c r="F126" s="89"/>
      <c r="G126" s="89"/>
      <c r="H126" s="89"/>
      <c r="I126" s="89"/>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row>
    <row r="127" spans="1:34" ht="18" customHeight="1">
      <c r="A127" s="89"/>
      <c r="B127" s="89"/>
      <c r="C127" s="89"/>
      <c r="D127" s="89"/>
      <c r="E127" s="89"/>
      <c r="F127" s="89"/>
      <c r="G127" s="89"/>
      <c r="H127" s="89"/>
      <c r="I127" s="89"/>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row>
    <row r="128" spans="1:34" ht="18" customHeight="1">
      <c r="A128" s="89"/>
      <c r="B128" s="89"/>
      <c r="C128" s="89"/>
      <c r="D128" s="89"/>
      <c r="E128" s="89"/>
      <c r="F128" s="89"/>
      <c r="G128" s="89"/>
      <c r="H128" s="89"/>
      <c r="I128" s="89"/>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row>
    <row r="129" spans="1:34" ht="18" customHeight="1">
      <c r="A129" s="89"/>
      <c r="B129" s="89"/>
      <c r="C129" s="89"/>
      <c r="D129" s="89"/>
      <c r="E129" s="89"/>
      <c r="F129" s="89"/>
      <c r="G129" s="89"/>
      <c r="H129" s="89"/>
      <c r="I129" s="89"/>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row>
    <row r="130" spans="1:34" ht="18" customHeight="1">
      <c r="A130" s="89"/>
      <c r="B130" s="89"/>
      <c r="C130" s="89"/>
      <c r="D130" s="89"/>
      <c r="E130" s="89"/>
      <c r="F130" s="89"/>
      <c r="G130" s="89"/>
      <c r="H130" s="89"/>
      <c r="I130" s="89"/>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row>
    <row r="131" spans="1:34" ht="18" customHeight="1">
      <c r="A131" s="89"/>
      <c r="B131" s="89"/>
      <c r="C131" s="89"/>
      <c r="D131" s="89"/>
      <c r="E131" s="89"/>
      <c r="F131" s="89"/>
      <c r="G131" s="89"/>
      <c r="H131" s="89"/>
      <c r="I131" s="89"/>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row>
    <row r="132" spans="1:34" ht="18" customHeight="1">
      <c r="A132" s="89"/>
      <c r="B132" s="89"/>
      <c r="C132" s="89"/>
      <c r="D132" s="89"/>
      <c r="E132" s="89"/>
      <c r="F132" s="89"/>
      <c r="G132" s="89"/>
      <c r="H132" s="89"/>
      <c r="I132" s="89"/>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row>
    <row r="133" spans="1:34" ht="18" customHeight="1">
      <c r="A133" s="89"/>
      <c r="B133" s="89"/>
      <c r="C133" s="89"/>
      <c r="D133" s="89"/>
      <c r="E133" s="89"/>
      <c r="F133" s="89"/>
      <c r="G133" s="89"/>
      <c r="H133" s="89"/>
      <c r="I133" s="89"/>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row>
    <row r="134" spans="1:34" ht="18" customHeight="1">
      <c r="A134" s="89"/>
      <c r="B134" s="89"/>
      <c r="C134" s="89"/>
      <c r="D134" s="89"/>
      <c r="E134" s="89"/>
      <c r="F134" s="89"/>
      <c r="G134" s="89"/>
      <c r="H134" s="89"/>
      <c r="I134" s="89"/>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row>
    <row r="135" spans="1:34" ht="18" customHeight="1">
      <c r="A135" s="89"/>
      <c r="B135" s="89"/>
      <c r="C135" s="89"/>
      <c r="D135" s="89"/>
      <c r="E135" s="89"/>
      <c r="F135" s="89"/>
      <c r="G135" s="89"/>
      <c r="H135" s="89"/>
      <c r="I135" s="89"/>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row>
    <row r="136" spans="1:34" ht="18" customHeight="1">
      <c r="A136" s="89"/>
      <c r="B136" s="89"/>
      <c r="C136" s="89"/>
      <c r="D136" s="89"/>
      <c r="E136" s="89"/>
      <c r="F136" s="89"/>
      <c r="G136" s="89"/>
      <c r="H136" s="89"/>
      <c r="I136" s="89"/>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row>
    <row r="137" spans="1:34" ht="18" customHeight="1">
      <c r="A137" s="89"/>
      <c r="B137" s="89"/>
      <c r="C137" s="89"/>
      <c r="D137" s="89"/>
      <c r="E137" s="89"/>
      <c r="F137" s="89"/>
      <c r="G137" s="89"/>
      <c r="H137" s="89"/>
      <c r="I137" s="89"/>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row>
    <row r="138" spans="1:34" ht="18" customHeight="1">
      <c r="A138" s="89"/>
      <c r="B138" s="89"/>
      <c r="C138" s="89"/>
      <c r="D138" s="89"/>
      <c r="E138" s="89"/>
      <c r="F138" s="89"/>
      <c r="G138" s="89"/>
      <c r="H138" s="89"/>
      <c r="I138" s="89"/>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row>
    <row r="139" spans="1:34" ht="18" customHeight="1">
      <c r="A139" s="89"/>
      <c r="B139" s="89"/>
      <c r="C139" s="89"/>
      <c r="D139" s="89"/>
      <c r="E139" s="89"/>
      <c r="F139" s="89"/>
      <c r="G139" s="89"/>
      <c r="H139" s="89"/>
      <c r="I139" s="89"/>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row>
    <row r="140" spans="1:34" ht="18" customHeight="1">
      <c r="A140" s="89"/>
      <c r="B140" s="89"/>
      <c r="C140" s="89"/>
      <c r="D140" s="89"/>
      <c r="E140" s="89"/>
      <c r="F140" s="89"/>
      <c r="G140" s="89"/>
      <c r="H140" s="89"/>
      <c r="I140" s="89"/>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row>
    <row r="141" spans="1:34" ht="18" customHeight="1">
      <c r="A141" s="89"/>
      <c r="B141" s="89"/>
      <c r="C141" s="89"/>
      <c r="D141" s="89"/>
      <c r="E141" s="89"/>
      <c r="F141" s="89"/>
      <c r="G141" s="89"/>
      <c r="H141" s="89"/>
      <c r="I141" s="89"/>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row>
    <row r="142" spans="1:34" ht="18" customHeight="1">
      <c r="A142" s="89"/>
      <c r="B142" s="89"/>
      <c r="C142" s="89"/>
      <c r="D142" s="89"/>
      <c r="E142" s="89"/>
      <c r="F142" s="89"/>
      <c r="G142" s="89"/>
      <c r="H142" s="89"/>
      <c r="I142" s="89"/>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row>
    <row r="143" spans="1:34" ht="18" customHeight="1">
      <c r="A143" s="89"/>
      <c r="B143" s="89"/>
      <c r="C143" s="89"/>
      <c r="D143" s="89"/>
      <c r="E143" s="89"/>
      <c r="F143" s="89"/>
      <c r="G143" s="89"/>
      <c r="H143" s="89"/>
      <c r="I143" s="89"/>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row>
    <row r="144" spans="1:34" ht="18" customHeight="1">
      <c r="A144" s="89"/>
      <c r="B144" s="89"/>
      <c r="C144" s="89"/>
      <c r="D144" s="89"/>
      <c r="E144" s="89"/>
      <c r="F144" s="89"/>
      <c r="G144" s="89"/>
      <c r="H144" s="89"/>
      <c r="I144" s="89"/>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row>
    <row r="145" spans="1:34" ht="18" customHeight="1">
      <c r="A145" s="89"/>
      <c r="B145" s="89"/>
      <c r="C145" s="89"/>
      <c r="D145" s="89"/>
      <c r="E145" s="89"/>
      <c r="F145" s="89"/>
      <c r="G145" s="89"/>
      <c r="H145" s="89"/>
      <c r="I145" s="89"/>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row>
    <row r="146" spans="1:34" ht="18" customHeight="1">
      <c r="A146" s="89"/>
      <c r="B146" s="89"/>
      <c r="C146" s="89"/>
      <c r="D146" s="89"/>
      <c r="E146" s="89"/>
      <c r="F146" s="89"/>
      <c r="G146" s="89"/>
      <c r="H146" s="89"/>
      <c r="I146" s="89"/>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row>
    <row r="147" spans="1:34" ht="18" customHeight="1">
      <c r="A147" s="89"/>
      <c r="B147" s="89"/>
      <c r="C147" s="89"/>
      <c r="D147" s="89"/>
      <c r="E147" s="89"/>
      <c r="F147" s="89"/>
      <c r="G147" s="89"/>
      <c r="H147" s="89"/>
      <c r="I147" s="89"/>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row>
    <row r="148" spans="1:34" ht="18" customHeight="1">
      <c r="A148" s="89"/>
      <c r="B148" s="89"/>
      <c r="C148" s="89"/>
      <c r="D148" s="89"/>
      <c r="E148" s="89"/>
      <c r="F148" s="89"/>
      <c r="G148" s="89"/>
      <c r="H148" s="89"/>
      <c r="I148" s="89"/>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row>
    <row r="149" spans="1:34" ht="18" customHeight="1">
      <c r="A149" s="89"/>
      <c r="B149" s="89"/>
      <c r="C149" s="89"/>
      <c r="D149" s="89"/>
      <c r="E149" s="89"/>
      <c r="F149" s="89"/>
      <c r="G149" s="89"/>
      <c r="H149" s="89"/>
      <c r="I149" s="89"/>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row>
    <row r="150" spans="1:34" ht="18" customHeight="1">
      <c r="A150" s="89"/>
      <c r="B150" s="89"/>
      <c r="C150" s="89"/>
      <c r="D150" s="89"/>
      <c r="E150" s="89"/>
      <c r="F150" s="89"/>
      <c r="G150" s="89"/>
      <c r="H150" s="89"/>
      <c r="I150" s="89"/>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row>
    <row r="151" spans="1:34" ht="18" customHeight="1">
      <c r="A151" s="89"/>
      <c r="B151" s="89"/>
      <c r="C151" s="89"/>
      <c r="D151" s="89"/>
      <c r="E151" s="89"/>
      <c r="F151" s="89"/>
      <c r="G151" s="89"/>
      <c r="H151" s="89"/>
      <c r="I151" s="89"/>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row>
    <row r="152" spans="1:34" ht="18" customHeight="1">
      <c r="A152" s="89"/>
      <c r="B152" s="89"/>
      <c r="C152" s="89"/>
      <c r="D152" s="89"/>
      <c r="E152" s="89"/>
      <c r="F152" s="89"/>
      <c r="G152" s="89"/>
      <c r="H152" s="89"/>
      <c r="I152" s="89"/>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row>
    <row r="153" spans="1:34" ht="18" customHeight="1">
      <c r="A153" s="89"/>
      <c r="B153" s="89"/>
      <c r="C153" s="89"/>
      <c r="D153" s="89"/>
      <c r="E153" s="89"/>
      <c r="F153" s="89"/>
      <c r="G153" s="89"/>
      <c r="H153" s="89"/>
      <c r="I153" s="89"/>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row>
    <row r="154" spans="1:34" ht="18" customHeight="1">
      <c r="A154" s="89"/>
      <c r="B154" s="89"/>
      <c r="C154" s="89"/>
      <c r="D154" s="89"/>
      <c r="E154" s="89"/>
      <c r="F154" s="89"/>
      <c r="G154" s="89"/>
      <c r="H154" s="89"/>
      <c r="I154" s="89"/>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34" ht="18" customHeight="1">
      <c r="A155" s="89"/>
      <c r="B155" s="89"/>
      <c r="C155" s="89"/>
      <c r="D155" s="89"/>
      <c r="E155" s="89"/>
      <c r="F155" s="89"/>
      <c r="G155" s="89"/>
      <c r="H155" s="89"/>
      <c r="I155" s="89"/>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row>
    <row r="156" spans="1:34" ht="18" customHeight="1">
      <c r="A156" s="89"/>
      <c r="B156" s="89"/>
      <c r="C156" s="89"/>
      <c r="D156" s="89"/>
      <c r="E156" s="89"/>
      <c r="F156" s="89"/>
      <c r="G156" s="89"/>
      <c r="H156" s="89"/>
      <c r="I156" s="89"/>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row>
    <row r="157" spans="1:34" ht="18" customHeight="1">
      <c r="A157" s="89"/>
      <c r="B157" s="89"/>
      <c r="C157" s="89"/>
      <c r="D157" s="89"/>
      <c r="E157" s="89"/>
      <c r="F157" s="89"/>
      <c r="G157" s="89"/>
      <c r="H157" s="89"/>
      <c r="I157" s="89"/>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row>
    <row r="158" spans="1:34" ht="18" customHeight="1">
      <c r="A158" s="89"/>
      <c r="B158" s="89"/>
      <c r="C158" s="89"/>
      <c r="D158" s="89"/>
      <c r="E158" s="89"/>
      <c r="F158" s="89"/>
      <c r="G158" s="89"/>
      <c r="H158" s="89"/>
      <c r="I158" s="89"/>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row>
    <row r="159" spans="1:34" ht="18" customHeight="1">
      <c r="A159" s="89"/>
      <c r="B159" s="89"/>
      <c r="C159" s="89"/>
      <c r="D159" s="89"/>
      <c r="E159" s="89"/>
      <c r="F159" s="89"/>
      <c r="G159" s="89"/>
      <c r="H159" s="89"/>
      <c r="I159" s="89"/>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row>
    <row r="160" spans="1:34" ht="18" customHeight="1">
      <c r="A160" s="89"/>
      <c r="B160" s="89"/>
      <c r="C160" s="89"/>
      <c r="D160" s="89"/>
      <c r="E160" s="89"/>
      <c r="F160" s="89"/>
      <c r="G160" s="89"/>
      <c r="H160" s="89"/>
      <c r="I160" s="89"/>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row>
    <row r="161" spans="1:34" ht="18" customHeight="1">
      <c r="A161" s="89"/>
      <c r="B161" s="89"/>
      <c r="C161" s="89"/>
      <c r="D161" s="89"/>
      <c r="E161" s="89"/>
      <c r="F161" s="89"/>
      <c r="G161" s="89"/>
      <c r="H161" s="89"/>
      <c r="I161" s="89"/>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row>
    <row r="162" spans="1:34" ht="18" customHeight="1">
      <c r="A162" s="89"/>
      <c r="B162" s="89"/>
      <c r="C162" s="89"/>
      <c r="D162" s="89"/>
      <c r="E162" s="89"/>
      <c r="F162" s="89"/>
      <c r="G162" s="89"/>
      <c r="H162" s="89"/>
      <c r="I162" s="89"/>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row>
    <row r="163" spans="1:34" ht="18" customHeight="1">
      <c r="A163" s="89"/>
      <c r="B163" s="89"/>
      <c r="C163" s="89"/>
      <c r="D163" s="89"/>
      <c r="E163" s="89"/>
      <c r="F163" s="89"/>
      <c r="G163" s="89"/>
      <c r="H163" s="89"/>
      <c r="I163" s="89"/>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row>
    <row r="164" spans="1:34" ht="18" customHeight="1">
      <c r="A164" s="89"/>
      <c r="B164" s="89"/>
      <c r="C164" s="89"/>
      <c r="D164" s="89"/>
      <c r="E164" s="89"/>
      <c r="F164" s="89"/>
      <c r="G164" s="89"/>
      <c r="H164" s="89"/>
      <c r="I164" s="89"/>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row>
    <row r="165" spans="1:34" ht="18" customHeight="1">
      <c r="A165" s="89"/>
      <c r="B165" s="89"/>
      <c r="C165" s="89"/>
      <c r="D165" s="89"/>
      <c r="E165" s="89"/>
      <c r="F165" s="89"/>
      <c r="G165" s="89"/>
      <c r="H165" s="89"/>
      <c r="I165" s="89"/>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row>
    <row r="166" spans="1:34" ht="18" customHeight="1">
      <c r="A166" s="89"/>
      <c r="B166" s="89"/>
      <c r="C166" s="89"/>
      <c r="D166" s="89"/>
      <c r="E166" s="89"/>
      <c r="F166" s="89"/>
      <c r="G166" s="89"/>
      <c r="H166" s="89"/>
      <c r="I166" s="89"/>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row>
    <row r="167" spans="1:34" ht="18" customHeight="1">
      <c r="A167" s="89"/>
      <c r="B167" s="89"/>
      <c r="C167" s="89"/>
      <c r="D167" s="89"/>
      <c r="E167" s="89"/>
      <c r="F167" s="89"/>
      <c r="G167" s="89"/>
      <c r="H167" s="89"/>
      <c r="I167" s="89"/>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row>
    <row r="168" spans="1:34" ht="18" customHeight="1">
      <c r="A168" s="89"/>
      <c r="B168" s="89"/>
      <c r="C168" s="89"/>
      <c r="D168" s="89"/>
      <c r="E168" s="89"/>
      <c r="F168" s="89"/>
      <c r="G168" s="89"/>
      <c r="H168" s="89"/>
      <c r="I168" s="89"/>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row>
    <row r="169" spans="1:34" ht="18" customHeight="1">
      <c r="A169" s="89"/>
      <c r="B169" s="89"/>
      <c r="C169" s="89"/>
      <c r="D169" s="89"/>
      <c r="E169" s="89"/>
      <c r="F169" s="89"/>
      <c r="G169" s="89"/>
      <c r="H169" s="89"/>
      <c r="I169" s="89"/>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row>
    <row r="170" spans="1:34" ht="18" customHeight="1">
      <c r="A170" s="89"/>
      <c r="B170" s="89"/>
      <c r="C170" s="89"/>
      <c r="D170" s="89"/>
      <c r="E170" s="89"/>
      <c r="F170" s="89"/>
      <c r="G170" s="89"/>
      <c r="H170" s="89"/>
      <c r="I170" s="89"/>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row>
    <row r="171" spans="1:34" ht="18" customHeight="1">
      <c r="A171" s="89"/>
      <c r="B171" s="89"/>
      <c r="C171" s="89"/>
      <c r="D171" s="89"/>
      <c r="E171" s="89"/>
      <c r="F171" s="89"/>
      <c r="G171" s="89"/>
      <c r="H171" s="89"/>
      <c r="I171" s="89"/>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row>
    <row r="172" spans="1:34" ht="18" customHeight="1">
      <c r="A172" s="89"/>
      <c r="B172" s="89"/>
      <c r="C172" s="89"/>
      <c r="D172" s="89"/>
      <c r="E172" s="89"/>
      <c r="F172" s="89"/>
      <c r="G172" s="89"/>
      <c r="H172" s="89"/>
      <c r="I172" s="89"/>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row>
    <row r="173" spans="1:34" ht="18" customHeight="1">
      <c r="A173" s="89"/>
      <c r="B173" s="89"/>
      <c r="C173" s="89"/>
      <c r="D173" s="89"/>
      <c r="E173" s="89"/>
      <c r="F173" s="89"/>
      <c r="G173" s="89"/>
      <c r="H173" s="89"/>
      <c r="I173" s="89"/>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row>
    <row r="174" spans="1:34" ht="18" customHeight="1">
      <c r="A174" s="89"/>
      <c r="B174" s="89"/>
      <c r="C174" s="89"/>
      <c r="D174" s="89"/>
      <c r="E174" s="89"/>
      <c r="F174" s="89"/>
      <c r="G174" s="89"/>
      <c r="H174" s="89"/>
      <c r="I174" s="89"/>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row>
    <row r="175" spans="1:34" ht="18" customHeight="1">
      <c r="A175" s="89"/>
      <c r="B175" s="89"/>
      <c r="C175" s="89"/>
      <c r="D175" s="89"/>
      <c r="E175" s="89"/>
      <c r="F175" s="89"/>
      <c r="G175" s="89"/>
      <c r="H175" s="89"/>
      <c r="I175" s="89"/>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row>
    <row r="176" spans="1:34" ht="18" customHeight="1">
      <c r="A176" s="89"/>
      <c r="B176" s="89"/>
      <c r="C176" s="89"/>
      <c r="D176" s="89"/>
      <c r="E176" s="89"/>
      <c r="F176" s="89"/>
      <c r="G176" s="89"/>
      <c r="H176" s="89"/>
      <c r="I176" s="89"/>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row>
    <row r="177" spans="1:34" ht="18" customHeight="1">
      <c r="A177" s="89"/>
      <c r="B177" s="89"/>
      <c r="C177" s="89"/>
      <c r="D177" s="89"/>
      <c r="E177" s="89"/>
      <c r="F177" s="89"/>
      <c r="G177" s="89"/>
      <c r="H177" s="89"/>
      <c r="I177" s="89"/>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row>
    <row r="178" spans="1:34" ht="18" customHeight="1">
      <c r="A178" s="89"/>
      <c r="B178" s="89"/>
      <c r="C178" s="89"/>
      <c r="D178" s="89"/>
      <c r="E178" s="89"/>
      <c r="F178" s="89"/>
      <c r="G178" s="89"/>
      <c r="H178" s="89"/>
      <c r="I178" s="89"/>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row>
    <row r="179" spans="1:34" ht="18" customHeight="1">
      <c r="A179" s="89"/>
      <c r="B179" s="89"/>
      <c r="C179" s="89"/>
      <c r="D179" s="89"/>
      <c r="E179" s="89"/>
      <c r="F179" s="89"/>
      <c r="G179" s="89"/>
      <c r="H179" s="89"/>
      <c r="I179" s="89"/>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row>
    <row r="180" spans="1:34" ht="18" customHeight="1">
      <c r="A180" s="89"/>
      <c r="B180" s="89"/>
      <c r="C180" s="89"/>
      <c r="D180" s="89"/>
      <c r="E180" s="89"/>
      <c r="F180" s="89"/>
      <c r="G180" s="89"/>
      <c r="H180" s="89"/>
      <c r="I180" s="89"/>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row>
    <row r="181" spans="1:34" ht="18" customHeight="1">
      <c r="A181" s="89"/>
      <c r="B181" s="89"/>
      <c r="C181" s="89"/>
      <c r="D181" s="89"/>
      <c r="E181" s="89"/>
      <c r="F181" s="89"/>
      <c r="G181" s="89"/>
      <c r="H181" s="89"/>
      <c r="I181" s="89"/>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row>
    <row r="182" spans="1:34" ht="18" customHeight="1">
      <c r="A182" s="89"/>
      <c r="B182" s="89"/>
      <c r="C182" s="89"/>
      <c r="D182" s="89"/>
      <c r="E182" s="89"/>
      <c r="F182" s="89"/>
      <c r="G182" s="89"/>
      <c r="H182" s="89"/>
      <c r="I182" s="89"/>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row>
    <row r="183" spans="1:34" ht="18" customHeight="1">
      <c r="A183" s="89"/>
      <c r="B183" s="89"/>
      <c r="C183" s="89"/>
      <c r="D183" s="89"/>
      <c r="E183" s="89"/>
      <c r="F183" s="89"/>
      <c r="G183" s="89"/>
      <c r="H183" s="89"/>
      <c r="I183" s="89"/>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row>
    <row r="184" spans="1:34" ht="18" customHeight="1">
      <c r="A184" s="89"/>
      <c r="B184" s="89"/>
      <c r="C184" s="89"/>
      <c r="D184" s="89"/>
      <c r="E184" s="89"/>
      <c r="F184" s="89"/>
      <c r="G184" s="89"/>
      <c r="H184" s="89"/>
      <c r="I184" s="89"/>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row>
    <row r="185" spans="1:34" ht="18" customHeight="1">
      <c r="A185" s="89"/>
      <c r="B185" s="89"/>
      <c r="C185" s="89"/>
      <c r="D185" s="89"/>
      <c r="E185" s="89"/>
      <c r="F185" s="89"/>
      <c r="G185" s="89"/>
      <c r="H185" s="89"/>
      <c r="I185" s="89"/>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row>
    <row r="186" spans="1:34" ht="18" customHeight="1">
      <c r="A186" s="89"/>
      <c r="B186" s="89"/>
      <c r="C186" s="89"/>
      <c r="D186" s="89"/>
      <c r="E186" s="89"/>
      <c r="F186" s="89"/>
      <c r="G186" s="89"/>
      <c r="H186" s="89"/>
      <c r="I186" s="89"/>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row>
    <row r="187" spans="1:34" ht="18" customHeight="1">
      <c r="A187" s="89"/>
      <c r="B187" s="89"/>
      <c r="C187" s="89"/>
      <c r="D187" s="89"/>
      <c r="E187" s="89"/>
      <c r="F187" s="89"/>
      <c r="G187" s="89"/>
      <c r="H187" s="89"/>
      <c r="I187" s="89"/>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row>
    <row r="188" spans="1:34" ht="18" customHeight="1">
      <c r="A188" s="89"/>
      <c r="B188" s="89"/>
      <c r="C188" s="89"/>
      <c r="D188" s="89"/>
      <c r="E188" s="89"/>
      <c r="F188" s="89"/>
      <c r="G188" s="89"/>
      <c r="H188" s="89"/>
      <c r="I188" s="89"/>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row>
    <row r="189" spans="1:34" ht="18" customHeight="1">
      <c r="A189" s="89"/>
      <c r="B189" s="89"/>
      <c r="C189" s="89"/>
      <c r="D189" s="89"/>
      <c r="E189" s="89"/>
      <c r="F189" s="89"/>
      <c r="G189" s="89"/>
      <c r="H189" s="89"/>
      <c r="I189" s="89"/>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row>
    <row r="190" spans="1:34" ht="18" customHeight="1">
      <c r="A190" s="89"/>
      <c r="B190" s="89"/>
      <c r="C190" s="89"/>
      <c r="D190" s="89"/>
      <c r="E190" s="89"/>
      <c r="F190" s="89"/>
      <c r="G190" s="89"/>
      <c r="H190" s="89"/>
      <c r="I190" s="89"/>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row>
    <row r="191" spans="1:34" ht="18" customHeight="1">
      <c r="A191" s="89"/>
      <c r="B191" s="89"/>
      <c r="C191" s="89"/>
      <c r="D191" s="89"/>
      <c r="E191" s="89"/>
      <c r="F191" s="89"/>
      <c r="G191" s="89"/>
      <c r="H191" s="89"/>
      <c r="I191" s="89"/>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row>
    <row r="192" spans="1:34" ht="18" customHeight="1">
      <c r="A192" s="89"/>
      <c r="B192" s="89"/>
      <c r="C192" s="89"/>
      <c r="D192" s="89"/>
      <c r="E192" s="89"/>
      <c r="F192" s="89"/>
      <c r="G192" s="89"/>
      <c r="H192" s="89"/>
      <c r="I192" s="89"/>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row>
    <row r="193" spans="1:34" ht="18" customHeight="1">
      <c r="A193" s="89"/>
      <c r="B193" s="89"/>
      <c r="C193" s="89"/>
      <c r="D193" s="89"/>
      <c r="E193" s="89"/>
      <c r="F193" s="89"/>
      <c r="G193" s="89"/>
      <c r="H193" s="89"/>
      <c r="I193" s="89"/>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row>
    <row r="194" spans="1:34" ht="18" customHeight="1">
      <c r="A194" s="89"/>
      <c r="B194" s="89"/>
      <c r="C194" s="89"/>
      <c r="D194" s="89"/>
      <c r="E194" s="89"/>
      <c r="F194" s="89"/>
      <c r="G194" s="89"/>
      <c r="H194" s="89"/>
      <c r="I194" s="89"/>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row>
    <row r="195" spans="1:34" ht="18" customHeight="1">
      <c r="A195" s="89"/>
      <c r="B195" s="89"/>
      <c r="C195" s="89"/>
      <c r="D195" s="89"/>
      <c r="E195" s="89"/>
      <c r="F195" s="89"/>
      <c r="G195" s="89"/>
      <c r="H195" s="89"/>
      <c r="I195" s="89"/>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row>
    <row r="196" spans="1:34" ht="18" customHeight="1">
      <c r="A196" s="89"/>
      <c r="B196" s="89"/>
      <c r="C196" s="89"/>
      <c r="D196" s="89"/>
      <c r="E196" s="89"/>
      <c r="F196" s="89"/>
      <c r="G196" s="89"/>
      <c r="H196" s="89"/>
      <c r="I196" s="89"/>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row>
    <row r="197" spans="1:34" ht="18" customHeight="1">
      <c r="A197" s="89"/>
      <c r="B197" s="89"/>
      <c r="C197" s="89"/>
      <c r="D197" s="89"/>
      <c r="E197" s="89"/>
      <c r="F197" s="89"/>
      <c r="G197" s="89"/>
      <c r="H197" s="89"/>
      <c r="I197" s="89"/>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row>
    <row r="198" spans="1:34" ht="18" customHeight="1">
      <c r="A198" s="89"/>
      <c r="B198" s="89"/>
      <c r="C198" s="89"/>
      <c r="D198" s="89"/>
      <c r="E198" s="89"/>
      <c r="F198" s="89"/>
      <c r="G198" s="89"/>
      <c r="H198" s="89"/>
      <c r="I198" s="89"/>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row>
    <row r="199" spans="1:34" ht="18" customHeight="1">
      <c r="A199" s="89"/>
      <c r="B199" s="89"/>
      <c r="C199" s="89"/>
      <c r="D199" s="89"/>
      <c r="E199" s="89"/>
      <c r="F199" s="89"/>
      <c r="G199" s="89"/>
      <c r="H199" s="89"/>
      <c r="I199" s="89"/>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row>
    <row r="200" spans="1:34" ht="18" customHeight="1">
      <c r="A200" s="89"/>
      <c r="B200" s="89"/>
      <c r="C200" s="89"/>
      <c r="D200" s="89"/>
      <c r="E200" s="89"/>
      <c r="F200" s="89"/>
      <c r="G200" s="89"/>
      <c r="H200" s="89"/>
      <c r="I200" s="89"/>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row>
    <row r="201" spans="1:34" ht="18" customHeight="1">
      <c r="A201" s="89"/>
      <c r="B201" s="89"/>
      <c r="C201" s="89"/>
      <c r="D201" s="89"/>
      <c r="E201" s="89"/>
      <c r="F201" s="89"/>
      <c r="G201" s="89"/>
      <c r="H201" s="89"/>
      <c r="I201" s="89"/>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row>
    <row r="202" spans="1:34" ht="18" customHeight="1">
      <c r="A202" s="89"/>
      <c r="B202" s="89"/>
      <c r="C202" s="89"/>
      <c r="D202" s="89"/>
      <c r="E202" s="89"/>
      <c r="F202" s="89"/>
      <c r="G202" s="89"/>
      <c r="H202" s="89"/>
      <c r="I202" s="89"/>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row>
    <row r="203" spans="1:34" ht="18" customHeight="1">
      <c r="A203" s="89"/>
      <c r="B203" s="89"/>
      <c r="C203" s="89"/>
      <c r="D203" s="89"/>
      <c r="E203" s="89"/>
      <c r="F203" s="89"/>
      <c r="G203" s="89"/>
      <c r="H203" s="89"/>
      <c r="I203" s="89"/>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row>
    <row r="204" spans="1:34" ht="18" customHeight="1">
      <c r="A204" s="89"/>
      <c r="B204" s="89"/>
      <c r="C204" s="89"/>
      <c r="D204" s="89"/>
      <c r="E204" s="89"/>
      <c r="F204" s="89"/>
      <c r="G204" s="89"/>
      <c r="H204" s="89"/>
      <c r="I204" s="89"/>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row>
    <row r="205" spans="1:34" ht="18" customHeight="1">
      <c r="A205" s="89"/>
      <c r="B205" s="89"/>
      <c r="C205" s="89"/>
      <c r="D205" s="89"/>
      <c r="E205" s="89"/>
      <c r="F205" s="89"/>
      <c r="G205" s="89"/>
      <c r="H205" s="89"/>
      <c r="I205" s="89"/>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row>
    <row r="206" spans="1:34" ht="18" customHeight="1">
      <c r="A206" s="89"/>
      <c r="B206" s="89"/>
      <c r="C206" s="89"/>
      <c r="D206" s="89"/>
      <c r="E206" s="89"/>
      <c r="F206" s="89"/>
      <c r="G206" s="89"/>
      <c r="H206" s="89"/>
      <c r="I206" s="89"/>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row>
    <row r="207" spans="1:34" ht="18" customHeight="1">
      <c r="A207" s="89"/>
      <c r="B207" s="89"/>
      <c r="C207" s="89"/>
      <c r="D207" s="89"/>
      <c r="E207" s="89"/>
      <c r="F207" s="89"/>
      <c r="G207" s="89"/>
      <c r="H207" s="89"/>
      <c r="I207" s="89"/>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row>
    <row r="208" spans="1:34" ht="18" customHeight="1">
      <c r="A208" s="89"/>
      <c r="B208" s="89"/>
      <c r="C208" s="89"/>
      <c r="D208" s="89"/>
      <c r="E208" s="89"/>
      <c r="F208" s="89"/>
      <c r="G208" s="89"/>
      <c r="H208" s="89"/>
      <c r="I208" s="89"/>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row>
    <row r="209" spans="1:34" ht="18" customHeight="1">
      <c r="A209" s="89"/>
      <c r="B209" s="89"/>
      <c r="C209" s="89"/>
      <c r="D209" s="89"/>
      <c r="E209" s="89"/>
      <c r="F209" s="89"/>
      <c r="G209" s="89"/>
      <c r="H209" s="89"/>
      <c r="I209" s="89"/>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row>
    <row r="210" spans="1:34" ht="18" customHeight="1">
      <c r="A210" s="89"/>
      <c r="B210" s="89"/>
      <c r="C210" s="89"/>
      <c r="D210" s="89"/>
      <c r="E210" s="89"/>
      <c r="F210" s="89"/>
      <c r="G210" s="89"/>
      <c r="H210" s="89"/>
      <c r="I210" s="89"/>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row>
    <row r="211" spans="1:34" ht="18" customHeight="1">
      <c r="A211" s="89"/>
      <c r="B211" s="89"/>
      <c r="C211" s="89"/>
      <c r="D211" s="89"/>
      <c r="E211" s="89"/>
      <c r="F211" s="89"/>
      <c r="G211" s="89"/>
      <c r="H211" s="89"/>
      <c r="I211" s="89"/>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row>
    <row r="212" spans="1:34" ht="18" customHeight="1">
      <c r="A212" s="89"/>
      <c r="B212" s="89"/>
      <c r="C212" s="89"/>
      <c r="D212" s="89"/>
      <c r="E212" s="89"/>
      <c r="F212" s="89"/>
      <c r="G212" s="89"/>
      <c r="H212" s="89"/>
      <c r="I212" s="89"/>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row>
    <row r="213" spans="1:34" ht="18" customHeight="1">
      <c r="A213" s="89"/>
      <c r="B213" s="89"/>
      <c r="C213" s="89"/>
      <c r="D213" s="89"/>
      <c r="E213" s="89"/>
      <c r="F213" s="89"/>
      <c r="G213" s="89"/>
      <c r="H213" s="89"/>
      <c r="I213" s="89"/>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row>
    <row r="214" spans="1:34" ht="18" customHeight="1">
      <c r="A214" s="89"/>
      <c r="B214" s="89"/>
      <c r="C214" s="89"/>
      <c r="D214" s="89"/>
      <c r="E214" s="89"/>
      <c r="F214" s="89"/>
      <c r="G214" s="89"/>
      <c r="H214" s="89"/>
      <c r="I214" s="89"/>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row>
    <row r="215" spans="1:34" ht="18" customHeight="1">
      <c r="A215" s="89"/>
      <c r="B215" s="89"/>
      <c r="C215" s="89"/>
      <c r="D215" s="89"/>
      <c r="E215" s="89"/>
      <c r="F215" s="89"/>
      <c r="G215" s="89"/>
      <c r="H215" s="89"/>
      <c r="I215" s="89"/>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row>
    <row r="216" spans="1:34" ht="18" customHeight="1">
      <c r="A216" s="89"/>
      <c r="B216" s="89"/>
      <c r="C216" s="89"/>
      <c r="D216" s="89"/>
      <c r="E216" s="89"/>
      <c r="F216" s="89"/>
      <c r="G216" s="89"/>
      <c r="H216" s="89"/>
      <c r="I216" s="89"/>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row>
    <row r="217" spans="1:34" ht="18" customHeight="1">
      <c r="A217" s="89"/>
      <c r="B217" s="89"/>
      <c r="C217" s="89"/>
      <c r="D217" s="89"/>
      <c r="E217" s="89"/>
      <c r="F217" s="89"/>
      <c r="G217" s="89"/>
      <c r="H217" s="89"/>
      <c r="I217" s="89"/>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row>
    <row r="218" spans="1:34" ht="18" customHeight="1">
      <c r="A218" s="89"/>
      <c r="B218" s="89"/>
      <c r="C218" s="89"/>
      <c r="D218" s="89"/>
      <c r="E218" s="89"/>
      <c r="F218" s="89"/>
      <c r="G218" s="89"/>
      <c r="H218" s="89"/>
      <c r="I218" s="89"/>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row>
    <row r="219" spans="1:34" ht="18" customHeight="1">
      <c r="A219" s="89"/>
      <c r="B219" s="89"/>
      <c r="C219" s="89"/>
      <c r="D219" s="89"/>
      <c r="E219" s="89"/>
      <c r="F219" s="89"/>
      <c r="G219" s="89"/>
      <c r="H219" s="89"/>
      <c r="I219" s="89"/>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row>
    <row r="220" spans="1:34" ht="18" customHeight="1">
      <c r="A220" s="89"/>
      <c r="B220" s="89"/>
      <c r="C220" s="89"/>
      <c r="D220" s="89"/>
      <c r="E220" s="89"/>
      <c r="F220" s="89"/>
      <c r="G220" s="89"/>
      <c r="H220" s="89"/>
      <c r="I220" s="89"/>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row>
    <row r="221" spans="1:34" ht="18" customHeight="1">
      <c r="A221" s="89"/>
      <c r="B221" s="89"/>
      <c r="C221" s="89"/>
      <c r="D221" s="89"/>
      <c r="E221" s="89"/>
      <c r="F221" s="89"/>
      <c r="G221" s="89"/>
      <c r="H221" s="89"/>
      <c r="I221" s="89"/>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row>
    <row r="222" spans="1:34" ht="18" customHeight="1">
      <c r="A222" s="89"/>
      <c r="B222" s="89"/>
      <c r="C222" s="89"/>
      <c r="D222" s="89"/>
      <c r="E222" s="89"/>
      <c r="F222" s="89"/>
      <c r="G222" s="89"/>
      <c r="H222" s="89"/>
      <c r="I222" s="89"/>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row>
    <row r="223" spans="1:34" ht="18" customHeight="1">
      <c r="A223" s="89"/>
      <c r="B223" s="89"/>
      <c r="C223" s="89"/>
      <c r="D223" s="89"/>
      <c r="E223" s="89"/>
      <c r="F223" s="89"/>
      <c r="G223" s="89"/>
      <c r="H223" s="89"/>
      <c r="I223" s="89"/>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row>
    <row r="224" spans="1:34" ht="18" customHeight="1">
      <c r="A224" s="89"/>
      <c r="B224" s="89"/>
      <c r="C224" s="89"/>
      <c r="D224" s="89"/>
      <c r="E224" s="89"/>
      <c r="F224" s="89"/>
      <c r="G224" s="89"/>
      <c r="H224" s="89"/>
      <c r="I224" s="89"/>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row>
    <row r="225" spans="1:34" ht="18" customHeight="1">
      <c r="A225" s="89"/>
      <c r="B225" s="89"/>
      <c r="C225" s="89"/>
      <c r="D225" s="89"/>
      <c r="E225" s="89"/>
      <c r="F225" s="89"/>
      <c r="G225" s="89"/>
      <c r="H225" s="89"/>
      <c r="I225" s="89"/>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row>
    <row r="226" spans="1:34" ht="18" customHeight="1">
      <c r="A226" s="89"/>
      <c r="B226" s="89"/>
      <c r="C226" s="89"/>
      <c r="D226" s="89"/>
      <c r="E226" s="89"/>
      <c r="F226" s="89"/>
      <c r="G226" s="89"/>
      <c r="H226" s="89"/>
      <c r="I226" s="89"/>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row>
    <row r="227" spans="1:34" ht="18" customHeight="1">
      <c r="A227" s="89"/>
      <c r="B227" s="89"/>
      <c r="C227" s="89"/>
      <c r="D227" s="89"/>
      <c r="E227" s="89"/>
      <c r="F227" s="89"/>
      <c r="G227" s="89"/>
      <c r="H227" s="89"/>
      <c r="I227" s="89"/>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row>
    <row r="228" spans="1:34" ht="18" customHeight="1">
      <c r="A228" s="89"/>
      <c r="B228" s="89"/>
      <c r="C228" s="89"/>
      <c r="D228" s="89"/>
      <c r="E228" s="89"/>
      <c r="F228" s="89"/>
      <c r="G228" s="89"/>
      <c r="H228" s="89"/>
      <c r="I228" s="89"/>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row>
    <row r="229" spans="1:34" ht="18" customHeight="1">
      <c r="A229" s="89"/>
      <c r="B229" s="89"/>
      <c r="C229" s="89"/>
      <c r="D229" s="89"/>
      <c r="E229" s="89"/>
      <c r="F229" s="89"/>
      <c r="G229" s="89"/>
      <c r="H229" s="89"/>
      <c r="I229" s="89"/>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row>
    <row r="230" spans="1:34" ht="18" customHeight="1">
      <c r="A230" s="89"/>
      <c r="B230" s="89"/>
      <c r="C230" s="89"/>
      <c r="D230" s="89"/>
      <c r="E230" s="89"/>
      <c r="F230" s="89"/>
      <c r="G230" s="89"/>
      <c r="H230" s="89"/>
      <c r="I230" s="89"/>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row>
    <row r="231" spans="1:34" ht="18" customHeight="1">
      <c r="A231" s="89"/>
      <c r="B231" s="89"/>
      <c r="C231" s="89"/>
      <c r="D231" s="89"/>
      <c r="E231" s="89"/>
      <c r="F231" s="89"/>
      <c r="G231" s="89"/>
      <c r="H231" s="89"/>
      <c r="I231" s="89"/>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row>
    <row r="232" spans="1:34" ht="18" customHeight="1">
      <c r="A232" s="89"/>
      <c r="B232" s="89"/>
      <c r="C232" s="89"/>
      <c r="D232" s="89"/>
      <c r="E232" s="89"/>
      <c r="F232" s="89"/>
      <c r="G232" s="89"/>
      <c r="H232" s="89"/>
      <c r="I232" s="89"/>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row>
    <row r="233" spans="1:34" ht="18" customHeight="1">
      <c r="A233" s="89"/>
      <c r="B233" s="89"/>
      <c r="C233" s="89"/>
      <c r="D233" s="89"/>
      <c r="E233" s="89"/>
      <c r="F233" s="89"/>
      <c r="G233" s="89"/>
      <c r="H233" s="89"/>
      <c r="I233" s="89"/>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row>
    <row r="234" spans="1:34" ht="18" customHeight="1">
      <c r="A234" s="89"/>
      <c r="B234" s="89"/>
      <c r="C234" s="89"/>
      <c r="D234" s="89"/>
      <c r="E234" s="89"/>
      <c r="F234" s="89"/>
      <c r="G234" s="89"/>
      <c r="H234" s="89"/>
      <c r="I234" s="89"/>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row>
    <row r="235" spans="1:34" ht="18" customHeight="1">
      <c r="A235" s="89"/>
      <c r="B235" s="89"/>
      <c r="C235" s="89"/>
      <c r="D235" s="89"/>
      <c r="E235" s="89"/>
      <c r="F235" s="89"/>
      <c r="G235" s="89"/>
      <c r="H235" s="89"/>
      <c r="I235" s="89"/>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row>
    <row r="236" spans="1:34" ht="18" customHeight="1">
      <c r="A236" s="89"/>
      <c r="B236" s="89"/>
      <c r="C236" s="89"/>
      <c r="D236" s="89"/>
      <c r="E236" s="89"/>
      <c r="F236" s="89"/>
      <c r="G236" s="89"/>
      <c r="H236" s="89"/>
      <c r="I236" s="89"/>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row>
    <row r="237" spans="1:34" ht="18" customHeight="1">
      <c r="A237" s="89"/>
      <c r="B237" s="89"/>
      <c r="C237" s="89"/>
      <c r="D237" s="89"/>
      <c r="E237" s="89"/>
      <c r="F237" s="89"/>
      <c r="G237" s="89"/>
      <c r="H237" s="89"/>
      <c r="I237" s="89"/>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row>
    <row r="238" spans="1:34" ht="18" customHeight="1">
      <c r="A238" s="89"/>
      <c r="B238" s="89"/>
      <c r="C238" s="89"/>
      <c r="D238" s="89"/>
      <c r="E238" s="89"/>
      <c r="F238" s="89"/>
      <c r="G238" s="89"/>
      <c r="H238" s="89"/>
      <c r="I238" s="89"/>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row>
    <row r="239" spans="1:34" ht="18" customHeight="1">
      <c r="A239" s="89"/>
      <c r="B239" s="89"/>
      <c r="C239" s="89"/>
      <c r="D239" s="89"/>
      <c r="E239" s="89"/>
      <c r="F239" s="89"/>
      <c r="G239" s="89"/>
      <c r="H239" s="89"/>
      <c r="I239" s="89"/>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row>
    <row r="240" spans="1:34" ht="18" customHeight="1">
      <c r="A240" s="89"/>
      <c r="B240" s="89"/>
      <c r="C240" s="89"/>
      <c r="D240" s="89"/>
      <c r="E240" s="89"/>
      <c r="F240" s="89"/>
      <c r="G240" s="89"/>
      <c r="H240" s="89"/>
      <c r="I240" s="89"/>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row>
    <row r="241" spans="1:34" ht="18" customHeight="1">
      <c r="A241" s="89"/>
      <c r="B241" s="89"/>
      <c r="C241" s="89"/>
      <c r="D241" s="89"/>
      <c r="E241" s="89"/>
      <c r="F241" s="89"/>
      <c r="G241" s="89"/>
      <c r="H241" s="89"/>
      <c r="I241" s="89"/>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row>
    <row r="242" spans="1:34" ht="18" customHeight="1">
      <c r="A242" s="89"/>
      <c r="B242" s="89"/>
      <c r="C242" s="89"/>
      <c r="D242" s="89"/>
      <c r="E242" s="89"/>
      <c r="F242" s="89"/>
      <c r="G242" s="89"/>
      <c r="H242" s="89"/>
      <c r="I242" s="89"/>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row>
    <row r="243" spans="1:34" ht="18" customHeight="1">
      <c r="A243" s="89"/>
      <c r="B243" s="89"/>
      <c r="C243" s="89"/>
      <c r="D243" s="89"/>
      <c r="E243" s="89"/>
      <c r="F243" s="89"/>
      <c r="G243" s="89"/>
      <c r="H243" s="89"/>
      <c r="I243" s="89"/>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row>
    <row r="244" spans="1:34" ht="18" customHeight="1">
      <c r="A244" s="89"/>
      <c r="B244" s="89"/>
      <c r="C244" s="89"/>
      <c r="D244" s="89"/>
      <c r="E244" s="89"/>
      <c r="F244" s="89"/>
      <c r="G244" s="89"/>
      <c r="H244" s="89"/>
      <c r="I244" s="89"/>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row>
    <row r="245" spans="1:34" ht="18" customHeight="1">
      <c r="A245" s="89"/>
      <c r="B245" s="89"/>
      <c r="C245" s="89"/>
      <c r="D245" s="89"/>
      <c r="E245" s="89"/>
      <c r="F245" s="89"/>
      <c r="G245" s="89"/>
      <c r="H245" s="89"/>
      <c r="I245" s="89"/>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row>
    <row r="246" spans="1:34" ht="18" customHeight="1">
      <c r="A246" s="89"/>
      <c r="B246" s="89"/>
      <c r="C246" s="89"/>
      <c r="D246" s="89"/>
      <c r="E246" s="89"/>
      <c r="F246" s="89"/>
      <c r="G246" s="89"/>
      <c r="H246" s="89"/>
      <c r="I246" s="89"/>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row>
    <row r="247" spans="1:34" ht="18" customHeight="1">
      <c r="A247" s="89"/>
      <c r="B247" s="89"/>
      <c r="C247" s="89"/>
      <c r="D247" s="89"/>
      <c r="E247" s="89"/>
      <c r="F247" s="89"/>
      <c r="G247" s="89"/>
      <c r="H247" s="89"/>
      <c r="I247" s="89"/>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row>
    <row r="248" spans="1:34" ht="18" customHeight="1">
      <c r="A248" s="89"/>
      <c r="B248" s="89"/>
      <c r="C248" s="89"/>
      <c r="D248" s="89"/>
      <c r="E248" s="89"/>
      <c r="F248" s="89"/>
      <c r="G248" s="89"/>
      <c r="H248" s="89"/>
      <c r="I248" s="89"/>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row>
    <row r="249" spans="1:34" ht="18" customHeight="1">
      <c r="A249" s="89"/>
      <c r="B249" s="89"/>
      <c r="C249" s="89"/>
      <c r="D249" s="89"/>
      <c r="E249" s="89"/>
      <c r="F249" s="89"/>
      <c r="G249" s="89"/>
      <c r="H249" s="89"/>
      <c r="I249" s="89"/>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row>
    <row r="250" spans="1:34" ht="18" customHeight="1">
      <c r="A250" s="89"/>
      <c r="B250" s="89"/>
      <c r="C250" s="89"/>
      <c r="D250" s="89"/>
      <c r="E250" s="89"/>
      <c r="F250" s="89"/>
      <c r="G250" s="89"/>
      <c r="H250" s="89"/>
      <c r="I250" s="89"/>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row>
    <row r="251" spans="1:34" ht="18" customHeight="1">
      <c r="A251" s="89"/>
      <c r="B251" s="89"/>
      <c r="C251" s="89"/>
      <c r="D251" s="89"/>
      <c r="E251" s="89"/>
      <c r="F251" s="89"/>
      <c r="G251" s="89"/>
      <c r="H251" s="89"/>
      <c r="I251" s="89"/>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row>
    <row r="252" spans="1:34" ht="18" customHeight="1">
      <c r="A252" s="89"/>
      <c r="B252" s="89"/>
      <c r="C252" s="89"/>
      <c r="D252" s="89"/>
      <c r="E252" s="89"/>
      <c r="F252" s="89"/>
      <c r="G252" s="89"/>
      <c r="H252" s="89"/>
      <c r="I252" s="89"/>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row>
    <row r="253" spans="1:34" ht="18" customHeight="1">
      <c r="A253" s="89"/>
      <c r="B253" s="89"/>
      <c r="C253" s="89"/>
      <c r="D253" s="89"/>
      <c r="E253" s="89"/>
      <c r="F253" s="89"/>
      <c r="G253" s="89"/>
      <c r="H253" s="89"/>
      <c r="I253" s="89"/>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row>
    <row r="254" spans="1:34" ht="18" customHeight="1">
      <c r="A254" s="89"/>
      <c r="B254" s="89"/>
      <c r="C254" s="89"/>
      <c r="D254" s="89"/>
      <c r="E254" s="89"/>
      <c r="F254" s="89"/>
      <c r="G254" s="89"/>
      <c r="H254" s="89"/>
      <c r="I254" s="89"/>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row>
    <row r="255" spans="1:34" ht="18" customHeight="1">
      <c r="A255" s="89"/>
      <c r="B255" s="89"/>
      <c r="C255" s="89"/>
      <c r="D255" s="89"/>
      <c r="E255" s="89"/>
      <c r="F255" s="89"/>
      <c r="G255" s="89"/>
      <c r="H255" s="89"/>
      <c r="I255" s="89"/>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row>
    <row r="256" spans="1:34" ht="18" customHeight="1">
      <c r="A256" s="89"/>
      <c r="B256" s="89"/>
      <c r="C256" s="89"/>
      <c r="D256" s="89"/>
      <c r="E256" s="89"/>
      <c r="F256" s="89"/>
      <c r="G256" s="89"/>
      <c r="H256" s="89"/>
      <c r="I256" s="89"/>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row>
    <row r="257" spans="1:34" ht="18" customHeight="1">
      <c r="A257" s="89"/>
      <c r="B257" s="89"/>
      <c r="C257" s="89"/>
      <c r="D257" s="89"/>
      <c r="E257" s="89"/>
      <c r="F257" s="89"/>
      <c r="G257" s="89"/>
      <c r="H257" s="89"/>
      <c r="I257" s="89"/>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row>
    <row r="258" spans="1:34" ht="18" customHeight="1">
      <c r="A258" s="89"/>
      <c r="B258" s="89"/>
      <c r="C258" s="89"/>
      <c r="D258" s="89"/>
      <c r="E258" s="89"/>
      <c r="F258" s="89"/>
      <c r="G258" s="89"/>
      <c r="H258" s="89"/>
      <c r="I258" s="89"/>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row>
    <row r="259" spans="1:34" ht="18" customHeight="1">
      <c r="A259" s="89"/>
      <c r="B259" s="89"/>
      <c r="C259" s="89"/>
      <c r="D259" s="89"/>
      <c r="E259" s="89"/>
      <c r="F259" s="89"/>
      <c r="G259" s="89"/>
      <c r="H259" s="89"/>
      <c r="I259" s="89"/>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row>
    <row r="260" spans="1:34" ht="18" customHeight="1">
      <c r="A260" s="89"/>
      <c r="B260" s="89"/>
      <c r="C260" s="89"/>
      <c r="D260" s="89"/>
      <c r="E260" s="89"/>
      <c r="F260" s="89"/>
      <c r="G260" s="89"/>
      <c r="H260" s="89"/>
      <c r="I260" s="89"/>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row>
    <row r="261" spans="1:34" ht="18" customHeight="1">
      <c r="A261" s="89"/>
      <c r="B261" s="89"/>
      <c r="C261" s="89"/>
      <c r="D261" s="89"/>
      <c r="E261" s="89"/>
      <c r="F261" s="89"/>
      <c r="G261" s="89"/>
      <c r="H261" s="89"/>
      <c r="I261" s="89"/>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row>
    <row r="262" spans="1:34" ht="18" customHeight="1">
      <c r="A262" s="89"/>
      <c r="B262" s="89"/>
      <c r="C262" s="89"/>
      <c r="D262" s="89"/>
      <c r="E262" s="89"/>
      <c r="F262" s="89"/>
      <c r="G262" s="89"/>
      <c r="H262" s="89"/>
      <c r="I262" s="89"/>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row>
    <row r="263" spans="1:34" ht="18" customHeight="1">
      <c r="A263" s="89"/>
      <c r="B263" s="89"/>
      <c r="C263" s="89"/>
      <c r="D263" s="89"/>
      <c r="E263" s="89"/>
      <c r="F263" s="89"/>
      <c r="G263" s="89"/>
      <c r="H263" s="89"/>
      <c r="I263" s="89"/>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row>
    <row r="264" spans="1:34" ht="18" customHeight="1">
      <c r="A264" s="89"/>
      <c r="B264" s="89"/>
      <c r="C264" s="89"/>
      <c r="D264" s="89"/>
      <c r="E264" s="89"/>
      <c r="F264" s="89"/>
      <c r="G264" s="89"/>
      <c r="H264" s="89"/>
      <c r="I264" s="89"/>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row>
    <row r="265" spans="1:34" ht="18" customHeight="1">
      <c r="A265" s="89"/>
      <c r="B265" s="89"/>
      <c r="C265" s="89"/>
      <c r="D265" s="89"/>
      <c r="E265" s="89"/>
      <c r="F265" s="89"/>
      <c r="G265" s="89"/>
      <c r="H265" s="89"/>
      <c r="I265" s="89"/>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row>
    <row r="266" spans="1:34" ht="18" customHeight="1">
      <c r="A266" s="89"/>
      <c r="B266" s="89"/>
      <c r="C266" s="89"/>
      <c r="D266" s="89"/>
      <c r="E266" s="89"/>
      <c r="F266" s="89"/>
      <c r="G266" s="89"/>
      <c r="H266" s="89"/>
      <c r="I266" s="89"/>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row>
    <row r="267" spans="1:34" ht="18" customHeight="1">
      <c r="A267" s="89"/>
      <c r="B267" s="89"/>
      <c r="C267" s="89"/>
      <c r="D267" s="89"/>
      <c r="E267" s="89"/>
      <c r="F267" s="89"/>
      <c r="G267" s="89"/>
      <c r="H267" s="89"/>
      <c r="I267" s="89"/>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row>
    <row r="268" spans="1:34" ht="18" customHeight="1">
      <c r="A268" s="89"/>
      <c r="B268" s="89"/>
      <c r="C268" s="89"/>
      <c r="D268" s="89"/>
      <c r="E268" s="89"/>
      <c r="F268" s="89"/>
      <c r="G268" s="89"/>
      <c r="H268" s="89"/>
      <c r="I268" s="89"/>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row>
    <row r="269" spans="1:34" ht="18" customHeight="1">
      <c r="A269" s="89"/>
      <c r="B269" s="89"/>
      <c r="C269" s="89"/>
      <c r="D269" s="89"/>
      <c r="E269" s="89"/>
      <c r="F269" s="89"/>
      <c r="G269" s="89"/>
      <c r="H269" s="89"/>
      <c r="I269" s="89"/>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row>
    <row r="270" spans="1:34" ht="18" customHeight="1">
      <c r="A270" s="89"/>
      <c r="B270" s="89"/>
      <c r="C270" s="89"/>
      <c r="D270" s="89"/>
      <c r="E270" s="89"/>
      <c r="F270" s="89"/>
      <c r="G270" s="89"/>
      <c r="H270" s="89"/>
      <c r="I270" s="89"/>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row>
    <row r="271" spans="1:34" ht="18" customHeight="1">
      <c r="A271" s="89"/>
      <c r="B271" s="89"/>
      <c r="C271" s="89"/>
      <c r="D271" s="89"/>
      <c r="E271" s="89"/>
      <c r="F271" s="89"/>
      <c r="G271" s="89"/>
      <c r="H271" s="89"/>
      <c r="I271" s="89"/>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row>
    <row r="272" spans="1:34" ht="18" customHeight="1">
      <c r="A272" s="89"/>
      <c r="B272" s="89"/>
      <c r="C272" s="89"/>
      <c r="D272" s="89"/>
      <c r="E272" s="89"/>
      <c r="F272" s="89"/>
      <c r="G272" s="89"/>
      <c r="H272" s="89"/>
      <c r="I272" s="89"/>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row>
    <row r="273" spans="1:34" ht="18" customHeight="1">
      <c r="A273" s="89"/>
      <c r="B273" s="89"/>
      <c r="C273" s="89"/>
      <c r="D273" s="89"/>
      <c r="E273" s="89"/>
      <c r="F273" s="89"/>
      <c r="G273" s="89"/>
      <c r="H273" s="89"/>
      <c r="I273" s="89"/>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row>
    <row r="274" spans="1:34" ht="18" customHeight="1">
      <c r="A274" s="89"/>
      <c r="B274" s="89"/>
      <c r="C274" s="89"/>
      <c r="D274" s="89"/>
      <c r="E274" s="89"/>
      <c r="F274" s="89"/>
      <c r="G274" s="89"/>
      <c r="H274" s="89"/>
      <c r="I274" s="89"/>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row>
    <row r="275" spans="1:34" ht="18" customHeight="1">
      <c r="A275" s="89"/>
      <c r="B275" s="89"/>
      <c r="C275" s="89"/>
      <c r="D275" s="89"/>
      <c r="E275" s="89"/>
      <c r="F275" s="89"/>
      <c r="G275" s="89"/>
      <c r="H275" s="89"/>
      <c r="I275" s="89"/>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row>
    <row r="276" spans="1:34" ht="18" customHeight="1">
      <c r="A276" s="89"/>
      <c r="B276" s="89"/>
      <c r="C276" s="89"/>
      <c r="D276" s="89"/>
      <c r="E276" s="89"/>
      <c r="F276" s="89"/>
      <c r="G276" s="89"/>
      <c r="H276" s="89"/>
      <c r="I276" s="89"/>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row>
    <row r="277" spans="1:34" ht="18" customHeight="1">
      <c r="A277" s="89"/>
      <c r="B277" s="89"/>
      <c r="C277" s="89"/>
      <c r="D277" s="89"/>
      <c r="E277" s="89"/>
      <c r="F277" s="89"/>
      <c r="G277" s="89"/>
      <c r="H277" s="89"/>
      <c r="I277" s="89"/>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row>
    <row r="278" spans="1:34" ht="18" customHeight="1">
      <c r="A278" s="89"/>
      <c r="B278" s="89"/>
      <c r="C278" s="89"/>
      <c r="D278" s="89"/>
      <c r="E278" s="89"/>
      <c r="F278" s="89"/>
      <c r="G278" s="89"/>
      <c r="H278" s="89"/>
      <c r="I278" s="89"/>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row>
    <row r="279" spans="1:34" ht="18" customHeight="1">
      <c r="A279" s="89"/>
      <c r="B279" s="89"/>
      <c r="C279" s="89"/>
      <c r="D279" s="89"/>
      <c r="E279" s="89"/>
      <c r="F279" s="89"/>
      <c r="G279" s="89"/>
      <c r="H279" s="89"/>
      <c r="I279" s="89"/>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row>
    <row r="280" spans="1:34" ht="18" customHeight="1">
      <c r="A280" s="89"/>
      <c r="B280" s="89"/>
      <c r="C280" s="89"/>
      <c r="D280" s="89"/>
      <c r="E280" s="89"/>
      <c r="F280" s="89"/>
      <c r="G280" s="89"/>
      <c r="H280" s="89"/>
      <c r="I280" s="89"/>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row>
    <row r="281" spans="1:34" ht="18" customHeight="1">
      <c r="A281" s="89"/>
      <c r="B281" s="89"/>
      <c r="C281" s="89"/>
      <c r="D281" s="89"/>
      <c r="E281" s="89"/>
      <c r="F281" s="89"/>
      <c r="G281" s="89"/>
      <c r="H281" s="89"/>
      <c r="I281" s="89"/>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row>
    <row r="282" spans="1:34" ht="18" customHeight="1">
      <c r="A282" s="89"/>
      <c r="B282" s="89"/>
      <c r="C282" s="89"/>
      <c r="D282" s="89"/>
      <c r="E282" s="89"/>
      <c r="F282" s="89"/>
      <c r="G282" s="89"/>
      <c r="H282" s="89"/>
      <c r="I282" s="89"/>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row>
    <row r="283" spans="1:34" ht="18" customHeight="1">
      <c r="A283" s="89"/>
      <c r="B283" s="89"/>
      <c r="C283" s="89"/>
      <c r="D283" s="89"/>
      <c r="E283" s="89"/>
      <c r="F283" s="89"/>
      <c r="G283" s="89"/>
      <c r="H283" s="89"/>
      <c r="I283" s="89"/>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row>
    <row r="284" spans="1:34" ht="18" customHeight="1">
      <c r="A284" s="89"/>
      <c r="B284" s="89"/>
      <c r="C284" s="89"/>
      <c r="D284" s="89"/>
      <c r="E284" s="89"/>
      <c r="F284" s="89"/>
      <c r="G284" s="89"/>
      <c r="H284" s="89"/>
      <c r="I284" s="89"/>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row>
    <row r="285" spans="1:34" ht="18" customHeight="1">
      <c r="A285" s="89"/>
      <c r="B285" s="89"/>
      <c r="C285" s="89"/>
      <c r="D285" s="89"/>
      <c r="E285" s="89"/>
      <c r="F285" s="89"/>
      <c r="G285" s="89"/>
      <c r="H285" s="89"/>
      <c r="I285" s="89"/>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row>
    <row r="286" spans="1:34" ht="18" customHeight="1">
      <c r="A286" s="89"/>
      <c r="B286" s="89"/>
      <c r="C286" s="89"/>
      <c r="D286" s="89"/>
      <c r="E286" s="89"/>
      <c r="F286" s="89"/>
      <c r="G286" s="89"/>
      <c r="H286" s="89"/>
      <c r="I286" s="89"/>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row>
    <row r="287" spans="1:34" ht="18" customHeight="1">
      <c r="A287" s="89"/>
      <c r="B287" s="89"/>
      <c r="C287" s="89"/>
      <c r="D287" s="89"/>
      <c r="E287" s="89"/>
      <c r="F287" s="89"/>
      <c r="G287" s="89"/>
      <c r="H287" s="89"/>
      <c r="I287" s="89"/>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row>
    <row r="288" spans="1:34" ht="18" customHeight="1">
      <c r="A288" s="89"/>
      <c r="B288" s="89"/>
      <c r="C288" s="89"/>
      <c r="D288" s="89"/>
      <c r="E288" s="89"/>
      <c r="F288" s="89"/>
      <c r="G288" s="89"/>
      <c r="H288" s="89"/>
      <c r="I288" s="89"/>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row>
    <row r="289" spans="1:34" ht="18" customHeight="1">
      <c r="A289" s="89"/>
      <c r="B289" s="89"/>
      <c r="C289" s="89"/>
      <c r="D289" s="89"/>
      <c r="E289" s="89"/>
      <c r="F289" s="89"/>
      <c r="G289" s="89"/>
      <c r="H289" s="89"/>
      <c r="I289" s="89"/>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row>
    <row r="290" spans="1:34" ht="18" customHeight="1">
      <c r="A290" s="89"/>
      <c r="B290" s="89"/>
      <c r="C290" s="89"/>
      <c r="D290" s="89"/>
      <c r="E290" s="89"/>
      <c r="F290" s="89"/>
      <c r="G290" s="89"/>
      <c r="H290" s="89"/>
      <c r="I290" s="89"/>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row>
    <row r="291" spans="1:34" ht="18" customHeight="1">
      <c r="A291" s="89"/>
      <c r="B291" s="89"/>
      <c r="C291" s="89"/>
      <c r="D291" s="89"/>
      <c r="E291" s="89"/>
      <c r="F291" s="89"/>
      <c r="G291" s="89"/>
      <c r="H291" s="89"/>
      <c r="I291" s="89"/>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row>
    <row r="292" spans="1:34" ht="18" customHeight="1">
      <c r="A292" s="89"/>
      <c r="B292" s="89"/>
      <c r="C292" s="89"/>
      <c r="D292" s="89"/>
      <c r="E292" s="89"/>
      <c r="F292" s="89"/>
      <c r="G292" s="89"/>
      <c r="H292" s="89"/>
      <c r="I292" s="89"/>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row>
    <row r="293" spans="1:34" ht="18" customHeight="1">
      <c r="A293" s="89"/>
      <c r="B293" s="89"/>
      <c r="C293" s="89"/>
      <c r="D293" s="89"/>
      <c r="E293" s="89"/>
      <c r="F293" s="89"/>
      <c r="G293" s="89"/>
      <c r="H293" s="89"/>
      <c r="I293" s="89"/>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row>
    <row r="294" spans="1:34" ht="18" customHeight="1">
      <c r="A294" s="89"/>
      <c r="B294" s="89"/>
      <c r="C294" s="89"/>
      <c r="D294" s="89"/>
      <c r="E294" s="89"/>
      <c r="F294" s="89"/>
      <c r="G294" s="89"/>
      <c r="H294" s="89"/>
      <c r="I294" s="89"/>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row>
    <row r="295" spans="1:34" ht="18" customHeight="1">
      <c r="A295" s="89"/>
      <c r="B295" s="89"/>
      <c r="C295" s="89"/>
      <c r="D295" s="89"/>
      <c r="E295" s="89"/>
      <c r="F295" s="89"/>
      <c r="G295" s="89"/>
      <c r="H295" s="89"/>
      <c r="I295" s="89"/>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row>
    <row r="296" spans="1:34" ht="18" customHeight="1">
      <c r="A296" s="89"/>
      <c r="B296" s="89"/>
      <c r="C296" s="89"/>
      <c r="D296" s="89"/>
      <c r="E296" s="89"/>
      <c r="F296" s="89"/>
      <c r="G296" s="89"/>
      <c r="H296" s="89"/>
      <c r="I296" s="89"/>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row>
    <row r="297" spans="1:34" ht="18" customHeight="1">
      <c r="A297" s="89"/>
      <c r="B297" s="89"/>
      <c r="C297" s="89"/>
      <c r="D297" s="89"/>
      <c r="E297" s="89"/>
      <c r="F297" s="89"/>
      <c r="G297" s="89"/>
      <c r="H297" s="89"/>
      <c r="I297" s="89"/>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row>
    <row r="298" spans="1:34" ht="18" customHeight="1">
      <c r="A298" s="89"/>
      <c r="B298" s="89"/>
      <c r="C298" s="89"/>
      <c r="D298" s="89"/>
      <c r="E298" s="89"/>
      <c r="F298" s="89"/>
      <c r="G298" s="89"/>
      <c r="H298" s="89"/>
      <c r="I298" s="89"/>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row>
    <row r="299" spans="1:34" ht="18" customHeight="1">
      <c r="A299" s="89"/>
      <c r="B299" s="89"/>
      <c r="C299" s="89"/>
      <c r="D299" s="89"/>
      <c r="E299" s="89"/>
      <c r="F299" s="89"/>
      <c r="G299" s="89"/>
      <c r="H299" s="89"/>
      <c r="I299" s="89"/>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row>
    <row r="300" spans="1:34" ht="18" customHeight="1">
      <c r="A300" s="89"/>
      <c r="B300" s="89"/>
      <c r="C300" s="89"/>
      <c r="D300" s="89"/>
      <c r="E300" s="89"/>
      <c r="F300" s="89"/>
      <c r="G300" s="89"/>
      <c r="H300" s="89"/>
      <c r="I300" s="89"/>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row>
    <row r="301" spans="1:34" ht="18" customHeight="1">
      <c r="A301" s="89"/>
      <c r="B301" s="89"/>
      <c r="C301" s="89"/>
      <c r="D301" s="89"/>
      <c r="E301" s="89"/>
      <c r="F301" s="89"/>
      <c r="G301" s="89"/>
      <c r="H301" s="89"/>
      <c r="I301" s="89"/>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row>
    <row r="302" spans="1:34" ht="18" customHeight="1">
      <c r="A302" s="89"/>
      <c r="B302" s="89"/>
      <c r="C302" s="89"/>
      <c r="D302" s="89"/>
      <c r="E302" s="89"/>
      <c r="F302" s="89"/>
      <c r="G302" s="89"/>
      <c r="H302" s="89"/>
      <c r="I302" s="89"/>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row>
    <row r="303" spans="1:34" ht="18" customHeight="1">
      <c r="A303" s="89"/>
      <c r="B303" s="89"/>
      <c r="C303" s="89"/>
      <c r="D303" s="89"/>
      <c r="E303" s="89"/>
      <c r="F303" s="89"/>
      <c r="G303" s="89"/>
      <c r="H303" s="89"/>
      <c r="I303" s="89"/>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row>
    <row r="304" spans="1:34" ht="18" customHeight="1">
      <c r="A304" s="89"/>
      <c r="B304" s="89"/>
      <c r="C304" s="89"/>
      <c r="D304" s="89"/>
      <c r="E304" s="89"/>
      <c r="F304" s="89"/>
      <c r="G304" s="89"/>
      <c r="H304" s="89"/>
      <c r="I304" s="89"/>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row>
    <row r="305" spans="1:34" ht="18" customHeight="1">
      <c r="A305" s="89"/>
      <c r="B305" s="89"/>
      <c r="C305" s="89"/>
      <c r="D305" s="89"/>
      <c r="E305" s="89"/>
      <c r="F305" s="89"/>
      <c r="G305" s="89"/>
      <c r="H305" s="89"/>
      <c r="I305" s="89"/>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row>
    <row r="306" spans="1:34" ht="18" customHeight="1">
      <c r="A306" s="89"/>
      <c r="B306" s="89"/>
      <c r="C306" s="89"/>
      <c r="D306" s="89"/>
      <c r="E306" s="89"/>
      <c r="F306" s="89"/>
      <c r="G306" s="89"/>
      <c r="H306" s="89"/>
      <c r="I306" s="89"/>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row>
    <row r="307" spans="1:34" ht="18" customHeight="1">
      <c r="A307" s="89"/>
      <c r="B307" s="89"/>
      <c r="C307" s="89"/>
      <c r="D307" s="89"/>
      <c r="E307" s="89"/>
      <c r="F307" s="89"/>
      <c r="G307" s="89"/>
      <c r="H307" s="89"/>
      <c r="I307" s="89"/>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row>
    <row r="308" spans="1:34" ht="18" customHeight="1">
      <c r="A308" s="89"/>
      <c r="B308" s="89"/>
      <c r="C308" s="89"/>
      <c r="D308" s="89"/>
      <c r="E308" s="89"/>
      <c r="F308" s="89"/>
      <c r="G308" s="89"/>
      <c r="H308" s="89"/>
      <c r="I308" s="89"/>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row>
    <row r="309" spans="1:34" ht="18" customHeight="1">
      <c r="A309" s="89"/>
      <c r="B309" s="89"/>
      <c r="C309" s="89"/>
      <c r="D309" s="89"/>
      <c r="E309" s="89"/>
      <c r="F309" s="89"/>
      <c r="G309" s="89"/>
      <c r="H309" s="89"/>
      <c r="I309" s="89"/>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row>
    <row r="310" spans="1:34" ht="18" customHeight="1">
      <c r="A310" s="89"/>
      <c r="B310" s="89"/>
      <c r="C310" s="89"/>
      <c r="D310" s="89"/>
      <c r="E310" s="89"/>
      <c r="F310" s="89"/>
      <c r="G310" s="89"/>
      <c r="H310" s="89"/>
      <c r="I310" s="89"/>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row>
    <row r="311" spans="1:34" ht="18" customHeight="1">
      <c r="A311" s="89"/>
      <c r="B311" s="89"/>
      <c r="C311" s="89"/>
      <c r="D311" s="89"/>
      <c r="E311" s="89"/>
      <c r="F311" s="89"/>
      <c r="G311" s="89"/>
      <c r="H311" s="89"/>
      <c r="I311" s="89"/>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row>
    <row r="312" spans="1:34" ht="18" customHeight="1">
      <c r="A312" s="89"/>
      <c r="B312" s="89"/>
      <c r="C312" s="89"/>
      <c r="D312" s="89"/>
      <c r="E312" s="89"/>
      <c r="F312" s="89"/>
      <c r="G312" s="89"/>
      <c r="H312" s="89"/>
      <c r="I312" s="89"/>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row>
    <row r="313" spans="1:34" ht="18" customHeight="1">
      <c r="A313" s="89"/>
      <c r="B313" s="89"/>
      <c r="C313" s="89"/>
      <c r="D313" s="89"/>
      <c r="E313" s="89"/>
      <c r="F313" s="89"/>
      <c r="G313" s="89"/>
      <c r="H313" s="89"/>
      <c r="I313" s="89"/>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row>
    <row r="314" spans="1:34" ht="18" customHeight="1">
      <c r="A314" s="89"/>
      <c r="B314" s="89"/>
      <c r="C314" s="89"/>
      <c r="D314" s="89"/>
      <c r="E314" s="89"/>
      <c r="F314" s="89"/>
      <c r="G314" s="89"/>
      <c r="H314" s="89"/>
      <c r="I314" s="89"/>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row>
    <row r="315" spans="1:34" ht="18" customHeight="1">
      <c r="A315" s="89"/>
      <c r="B315" s="89"/>
      <c r="C315" s="89"/>
      <c r="D315" s="89"/>
      <c r="E315" s="89"/>
      <c r="F315" s="89"/>
      <c r="G315" s="89"/>
      <c r="H315" s="89"/>
      <c r="I315" s="89"/>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row>
    <row r="316" spans="1:34" ht="18" customHeight="1">
      <c r="A316" s="89"/>
      <c r="B316" s="89"/>
      <c r="C316" s="89"/>
      <c r="D316" s="89"/>
      <c r="E316" s="89"/>
      <c r="F316" s="89"/>
      <c r="G316" s="89"/>
      <c r="H316" s="89"/>
      <c r="I316" s="89"/>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row>
    <row r="317" spans="1:34" ht="18" customHeight="1">
      <c r="A317" s="89"/>
      <c r="B317" s="89"/>
      <c r="C317" s="89"/>
      <c r="D317" s="89"/>
      <c r="E317" s="89"/>
      <c r="F317" s="89"/>
      <c r="G317" s="89"/>
      <c r="H317" s="89"/>
      <c r="I317" s="89"/>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row>
    <row r="318" spans="1:34" ht="18" customHeight="1">
      <c r="A318" s="89"/>
      <c r="B318" s="89"/>
      <c r="C318" s="89"/>
      <c r="D318" s="89"/>
      <c r="E318" s="89"/>
      <c r="F318" s="89"/>
      <c r="G318" s="89"/>
      <c r="H318" s="89"/>
      <c r="I318" s="89"/>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row>
    <row r="319" spans="1:34" ht="18" customHeight="1">
      <c r="A319" s="89"/>
      <c r="B319" s="89"/>
      <c r="C319" s="89"/>
      <c r="D319" s="89"/>
      <c r="E319" s="89"/>
      <c r="F319" s="89"/>
      <c r="G319" s="89"/>
      <c r="H319" s="89"/>
      <c r="I319" s="89"/>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row>
    <row r="320" spans="1:34" ht="18" customHeight="1">
      <c r="A320" s="89"/>
      <c r="B320" s="89"/>
      <c r="C320" s="89"/>
      <c r="D320" s="89"/>
      <c r="E320" s="89"/>
      <c r="F320" s="89"/>
      <c r="G320" s="89"/>
      <c r="H320" s="89"/>
      <c r="I320" s="89"/>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row>
    <row r="321" spans="1:34" ht="18" customHeight="1">
      <c r="A321" s="89"/>
      <c r="B321" s="89"/>
      <c r="C321" s="89"/>
      <c r="D321" s="89"/>
      <c r="E321" s="89"/>
      <c r="F321" s="89"/>
      <c r="G321" s="89"/>
      <c r="H321" s="89"/>
      <c r="I321" s="89"/>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row>
    <row r="322" spans="1:34" ht="18" customHeight="1">
      <c r="A322" s="89"/>
      <c r="B322" s="89"/>
      <c r="C322" s="89"/>
      <c r="D322" s="89"/>
      <c r="E322" s="89"/>
      <c r="F322" s="89"/>
      <c r="G322" s="89"/>
      <c r="H322" s="89"/>
      <c r="I322" s="89"/>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row>
    <row r="323" spans="1:34" ht="18" customHeight="1">
      <c r="A323" s="89"/>
      <c r="B323" s="89"/>
      <c r="C323" s="89"/>
      <c r="D323" s="89"/>
      <c r="E323" s="89"/>
      <c r="F323" s="89"/>
      <c r="G323" s="89"/>
      <c r="H323" s="89"/>
      <c r="I323" s="89"/>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row>
    <row r="324" spans="1:34" ht="18" customHeight="1">
      <c r="A324" s="89"/>
      <c r="B324" s="89"/>
      <c r="C324" s="89"/>
      <c r="D324" s="89"/>
      <c r="E324" s="89"/>
      <c r="F324" s="89"/>
      <c r="G324" s="89"/>
      <c r="H324" s="89"/>
      <c r="I324" s="89"/>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row>
    <row r="325" spans="1:34" ht="18" customHeight="1">
      <c r="A325" s="89"/>
      <c r="B325" s="89"/>
      <c r="C325" s="89"/>
      <c r="D325" s="89"/>
      <c r="E325" s="89"/>
      <c r="F325" s="89"/>
      <c r="G325" s="89"/>
      <c r="H325" s="89"/>
      <c r="I325" s="89"/>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row>
    <row r="326" spans="1:34" ht="18" customHeight="1">
      <c r="A326" s="89"/>
      <c r="B326" s="89"/>
      <c r="C326" s="89"/>
      <c r="D326" s="89"/>
      <c r="E326" s="89"/>
      <c r="F326" s="89"/>
      <c r="G326" s="89"/>
      <c r="H326" s="89"/>
      <c r="I326" s="89"/>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row>
    <row r="327" spans="1:34" ht="18" customHeight="1">
      <c r="A327" s="89"/>
      <c r="B327" s="89"/>
      <c r="C327" s="89"/>
      <c r="D327" s="89"/>
      <c r="E327" s="89"/>
      <c r="F327" s="89"/>
      <c r="G327" s="89"/>
      <c r="H327" s="89"/>
      <c r="I327" s="89"/>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row>
    <row r="328" spans="1:34" ht="18" customHeight="1">
      <c r="A328" s="89"/>
      <c r="B328" s="89"/>
      <c r="C328" s="89"/>
      <c r="D328" s="89"/>
      <c r="E328" s="89"/>
      <c r="F328" s="89"/>
      <c r="G328" s="89"/>
      <c r="H328" s="89"/>
      <c r="I328" s="89"/>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row>
    <row r="329" spans="1:34" ht="18" customHeight="1">
      <c r="A329" s="89"/>
      <c r="B329" s="89"/>
      <c r="C329" s="89"/>
      <c r="D329" s="89"/>
      <c r="E329" s="89"/>
      <c r="F329" s="89"/>
      <c r="G329" s="89"/>
      <c r="H329" s="89"/>
      <c r="I329" s="89"/>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row>
    <row r="330" spans="1:34" ht="18" customHeight="1">
      <c r="A330" s="89"/>
      <c r="B330" s="89"/>
      <c r="C330" s="89"/>
      <c r="D330" s="89"/>
      <c r="E330" s="89"/>
      <c r="F330" s="89"/>
      <c r="G330" s="89"/>
      <c r="H330" s="89"/>
      <c r="I330" s="89"/>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row>
    <row r="331" spans="1:34" ht="18" customHeight="1">
      <c r="A331" s="89"/>
      <c r="B331" s="89"/>
      <c r="C331" s="89"/>
      <c r="D331" s="89"/>
      <c r="E331" s="89"/>
      <c r="F331" s="89"/>
      <c r="G331" s="89"/>
      <c r="H331" s="89"/>
      <c r="I331" s="89"/>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row>
    <row r="332" spans="1:34" ht="18" customHeight="1">
      <c r="A332" s="89"/>
      <c r="B332" s="89"/>
      <c r="C332" s="89"/>
      <c r="D332" s="89"/>
      <c r="E332" s="89"/>
      <c r="F332" s="89"/>
      <c r="G332" s="89"/>
      <c r="H332" s="89"/>
      <c r="I332" s="89"/>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row>
    <row r="333" spans="1:34" ht="18" customHeight="1">
      <c r="A333" s="89"/>
      <c r="B333" s="89"/>
      <c r="C333" s="89"/>
      <c r="D333" s="89"/>
      <c r="E333" s="89"/>
      <c r="F333" s="89"/>
      <c r="G333" s="89"/>
      <c r="H333" s="89"/>
      <c r="I333" s="89"/>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row>
    <row r="334" spans="1:34" ht="18" customHeight="1">
      <c r="A334" s="89"/>
      <c r="B334" s="89"/>
      <c r="C334" s="89"/>
      <c r="D334" s="89"/>
      <c r="E334" s="89"/>
      <c r="F334" s="89"/>
      <c r="G334" s="89"/>
      <c r="H334" s="89"/>
      <c r="I334" s="89"/>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row>
    <row r="335" spans="1:34" ht="18" customHeight="1">
      <c r="A335" s="89"/>
      <c r="B335" s="89"/>
      <c r="C335" s="89"/>
      <c r="D335" s="89"/>
      <c r="E335" s="89"/>
      <c r="F335" s="89"/>
      <c r="G335" s="89"/>
      <c r="H335" s="89"/>
      <c r="I335" s="89"/>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row>
    <row r="336" spans="1:34" ht="18" customHeight="1">
      <c r="A336" s="89"/>
      <c r="B336" s="89"/>
      <c r="C336" s="89"/>
      <c r="D336" s="89"/>
      <c r="E336" s="89"/>
      <c r="F336" s="89"/>
      <c r="G336" s="89"/>
      <c r="H336" s="89"/>
      <c r="I336" s="89"/>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row>
    <row r="337" spans="1:34" ht="18" customHeight="1">
      <c r="A337" s="89"/>
      <c r="B337" s="89"/>
      <c r="C337" s="89"/>
      <c r="D337" s="89"/>
      <c r="E337" s="89"/>
      <c r="F337" s="89"/>
      <c r="G337" s="89"/>
      <c r="H337" s="89"/>
      <c r="I337" s="89"/>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row>
    <row r="338" spans="1:34" ht="18" customHeight="1">
      <c r="A338" s="89"/>
      <c r="B338" s="89"/>
      <c r="C338" s="89"/>
      <c r="D338" s="89"/>
      <c r="E338" s="89"/>
      <c r="F338" s="89"/>
      <c r="G338" s="89"/>
      <c r="H338" s="89"/>
      <c r="I338" s="89"/>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row>
    <row r="339" spans="1:34" ht="18" customHeight="1">
      <c r="A339" s="89"/>
      <c r="B339" s="89"/>
      <c r="C339" s="89"/>
      <c r="D339" s="89"/>
      <c r="E339" s="89"/>
      <c r="F339" s="89"/>
      <c r="G339" s="89"/>
      <c r="H339" s="89"/>
      <c r="I339" s="89"/>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row>
    <row r="340" spans="1:34" ht="18" customHeight="1">
      <c r="A340" s="89"/>
      <c r="B340" s="89"/>
      <c r="C340" s="89"/>
      <c r="D340" s="89"/>
      <c r="E340" s="89"/>
      <c r="F340" s="89"/>
      <c r="G340" s="89"/>
      <c r="H340" s="89"/>
      <c r="I340" s="89"/>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row>
    <row r="341" spans="1:34" ht="18" customHeight="1">
      <c r="A341" s="89"/>
      <c r="B341" s="89"/>
      <c r="C341" s="89"/>
      <c r="D341" s="89"/>
      <c r="E341" s="89"/>
      <c r="F341" s="89"/>
      <c r="G341" s="89"/>
      <c r="H341" s="89"/>
      <c r="I341" s="89"/>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row>
    <row r="342" spans="1:34" ht="18" customHeight="1">
      <c r="A342" s="89"/>
      <c r="B342" s="89"/>
      <c r="C342" s="89"/>
      <c r="D342" s="89"/>
      <c r="E342" s="89"/>
      <c r="F342" s="89"/>
      <c r="G342" s="89"/>
      <c r="H342" s="89"/>
      <c r="I342" s="89"/>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row>
    <row r="343" spans="1:34" ht="18" customHeight="1">
      <c r="A343" s="89"/>
      <c r="B343" s="89"/>
      <c r="C343" s="89"/>
      <c r="D343" s="89"/>
      <c r="E343" s="89"/>
      <c r="F343" s="89"/>
      <c r="G343" s="89"/>
      <c r="H343" s="89"/>
      <c r="I343" s="89"/>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row>
    <row r="344" spans="1:34" ht="18" customHeight="1">
      <c r="A344" s="89"/>
      <c r="B344" s="89"/>
      <c r="C344" s="89"/>
      <c r="D344" s="89"/>
      <c r="E344" s="89"/>
      <c r="F344" s="89"/>
      <c r="G344" s="89"/>
      <c r="H344" s="89"/>
      <c r="I344" s="89"/>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row>
    <row r="345" spans="1:34" ht="18" customHeight="1">
      <c r="A345" s="89"/>
      <c r="B345" s="89"/>
      <c r="C345" s="89"/>
      <c r="D345" s="89"/>
      <c r="E345" s="89"/>
      <c r="F345" s="89"/>
      <c r="G345" s="89"/>
      <c r="H345" s="89"/>
      <c r="I345" s="89"/>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row>
    <row r="346" spans="1:34" ht="18" customHeight="1">
      <c r="A346" s="89"/>
      <c r="B346" s="89"/>
      <c r="C346" s="89"/>
      <c r="D346" s="89"/>
      <c r="E346" s="89"/>
      <c r="F346" s="89"/>
      <c r="G346" s="89"/>
      <c r="H346" s="89"/>
      <c r="I346" s="89"/>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row>
    <row r="347" spans="1:34" ht="18" customHeight="1">
      <c r="A347" s="89"/>
      <c r="B347" s="89"/>
      <c r="C347" s="89"/>
      <c r="D347" s="89"/>
      <c r="E347" s="89"/>
      <c r="F347" s="89"/>
      <c r="G347" s="89"/>
      <c r="H347" s="89"/>
      <c r="I347" s="89"/>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row>
    <row r="348" spans="1:34" ht="18" customHeight="1">
      <c r="A348" s="89"/>
      <c r="B348" s="89"/>
      <c r="C348" s="89"/>
      <c r="D348" s="89"/>
      <c r="E348" s="89"/>
      <c r="F348" s="89"/>
      <c r="G348" s="89"/>
      <c r="H348" s="89"/>
      <c r="I348" s="89"/>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row>
    <row r="349" spans="1:34" ht="18" customHeight="1">
      <c r="A349" s="89"/>
      <c r="B349" s="89"/>
      <c r="C349" s="89"/>
      <c r="D349" s="89"/>
      <c r="E349" s="89"/>
      <c r="F349" s="89"/>
      <c r="G349" s="89"/>
      <c r="H349" s="89"/>
      <c r="I349" s="89"/>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row>
    <row r="350" spans="1:34" ht="18" customHeight="1">
      <c r="A350" s="89"/>
      <c r="B350" s="89"/>
      <c r="C350" s="89"/>
      <c r="D350" s="89"/>
      <c r="E350" s="89"/>
      <c r="F350" s="89"/>
      <c r="G350" s="89"/>
      <c r="H350" s="89"/>
      <c r="I350" s="89"/>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row>
    <row r="351" spans="1:34" ht="18" customHeight="1">
      <c r="A351" s="89"/>
      <c r="B351" s="89"/>
      <c r="C351" s="89"/>
      <c r="D351" s="89"/>
      <c r="E351" s="89"/>
      <c r="F351" s="89"/>
      <c r="G351" s="89"/>
      <c r="H351" s="89"/>
      <c r="I351" s="89"/>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row>
    <row r="352" spans="1:34" ht="18" customHeight="1">
      <c r="A352" s="89"/>
      <c r="B352" s="89"/>
      <c r="C352" s="89"/>
      <c r="D352" s="89"/>
      <c r="E352" s="89"/>
      <c r="F352" s="89"/>
      <c r="G352" s="89"/>
      <c r="H352" s="89"/>
      <c r="I352" s="89"/>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row>
    <row r="353" spans="1:34" ht="18" customHeight="1">
      <c r="A353" s="89"/>
      <c r="B353" s="89"/>
      <c r="C353" s="89"/>
      <c r="D353" s="89"/>
      <c r="E353" s="89"/>
      <c r="F353" s="89"/>
      <c r="G353" s="89"/>
      <c r="H353" s="89"/>
      <c r="I353" s="89"/>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row>
    <row r="354" spans="1:34" ht="18" customHeight="1">
      <c r="A354" s="89"/>
      <c r="B354" s="89"/>
      <c r="C354" s="89"/>
      <c r="D354" s="89"/>
      <c r="E354" s="89"/>
      <c r="F354" s="89"/>
      <c r="G354" s="89"/>
      <c r="H354" s="89"/>
      <c r="I354" s="89"/>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row>
    <row r="355" spans="1:34" ht="18" customHeight="1">
      <c r="A355" s="89"/>
      <c r="B355" s="89"/>
      <c r="C355" s="89"/>
      <c r="D355" s="89"/>
      <c r="E355" s="89"/>
      <c r="F355" s="89"/>
      <c r="G355" s="89"/>
      <c r="H355" s="89"/>
      <c r="I355" s="89"/>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row>
    <row r="356" spans="1:34" ht="18" customHeight="1">
      <c r="A356" s="89"/>
      <c r="B356" s="89"/>
      <c r="C356" s="89"/>
      <c r="D356" s="89"/>
      <c r="E356" s="89"/>
      <c r="F356" s="89"/>
      <c r="G356" s="89"/>
      <c r="H356" s="89"/>
      <c r="I356" s="89"/>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row>
    <row r="357" spans="1:34" ht="18" customHeight="1">
      <c r="A357" s="89"/>
      <c r="B357" s="89"/>
      <c r="C357" s="89"/>
      <c r="D357" s="89"/>
      <c r="E357" s="89"/>
      <c r="F357" s="89"/>
      <c r="G357" s="89"/>
      <c r="H357" s="89"/>
      <c r="I357" s="89"/>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row>
    <row r="358" spans="1:34" ht="18" customHeight="1">
      <c r="A358" s="89"/>
      <c r="B358" s="89"/>
      <c r="C358" s="89"/>
      <c r="D358" s="89"/>
      <c r="E358" s="89"/>
      <c r="F358" s="89"/>
      <c r="G358" s="89"/>
      <c r="H358" s="89"/>
      <c r="I358" s="89"/>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row>
    <row r="359" spans="1:34" ht="18" customHeight="1">
      <c r="A359" s="89"/>
      <c r="B359" s="89"/>
      <c r="C359" s="89"/>
      <c r="D359" s="89"/>
      <c r="E359" s="89"/>
      <c r="F359" s="89"/>
      <c r="G359" s="89"/>
      <c r="H359" s="89"/>
      <c r="I359" s="89"/>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row>
    <row r="360" spans="1:34" ht="18" customHeight="1">
      <c r="A360" s="89"/>
      <c r="B360" s="89"/>
      <c r="C360" s="89"/>
      <c r="D360" s="89"/>
      <c r="E360" s="89"/>
      <c r="F360" s="89"/>
      <c r="G360" s="89"/>
      <c r="H360" s="89"/>
      <c r="I360" s="89"/>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row>
    <row r="361" spans="1:34" ht="18" customHeight="1">
      <c r="A361" s="89"/>
      <c r="B361" s="89"/>
      <c r="C361" s="89"/>
      <c r="D361" s="89"/>
      <c r="E361" s="89"/>
      <c r="F361" s="89"/>
      <c r="G361" s="89"/>
      <c r="H361" s="89"/>
      <c r="I361" s="89"/>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row>
    <row r="362" spans="1:34" ht="18" customHeight="1">
      <c r="A362" s="89"/>
      <c r="B362" s="89"/>
      <c r="C362" s="89"/>
      <c r="D362" s="89"/>
      <c r="E362" s="89"/>
      <c r="F362" s="89"/>
      <c r="G362" s="89"/>
      <c r="H362" s="89"/>
      <c r="I362" s="89"/>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row>
    <row r="363" spans="1:34" ht="18" customHeight="1">
      <c r="A363" s="89"/>
      <c r="B363" s="89"/>
      <c r="C363" s="89"/>
      <c r="D363" s="89"/>
      <c r="E363" s="89"/>
      <c r="F363" s="89"/>
      <c r="G363" s="89"/>
      <c r="H363" s="89"/>
      <c r="I363" s="89"/>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row>
    <row r="364" spans="1:34" ht="18" customHeight="1">
      <c r="A364" s="89"/>
      <c r="B364" s="89"/>
      <c r="C364" s="89"/>
      <c r="D364" s="89"/>
      <c r="E364" s="89"/>
      <c r="F364" s="89"/>
      <c r="G364" s="89"/>
      <c r="H364" s="89"/>
      <c r="I364" s="89"/>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row>
    <row r="365" spans="1:34" ht="18" customHeight="1">
      <c r="A365" s="89"/>
      <c r="B365" s="89"/>
      <c r="C365" s="89"/>
      <c r="D365" s="89"/>
      <c r="E365" s="89"/>
      <c r="F365" s="89"/>
      <c r="G365" s="89"/>
      <c r="H365" s="89"/>
      <c r="I365" s="89"/>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row>
    <row r="366" spans="1:34" ht="18" customHeight="1">
      <c r="A366" s="89"/>
      <c r="B366" s="89"/>
      <c r="C366" s="89"/>
      <c r="D366" s="89"/>
      <c r="E366" s="89"/>
      <c r="F366" s="89"/>
      <c r="G366" s="89"/>
      <c r="H366" s="89"/>
      <c r="I366" s="89"/>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row>
    <row r="367" spans="1:34" ht="18" customHeight="1">
      <c r="A367" s="89"/>
      <c r="B367" s="89"/>
      <c r="C367" s="89"/>
      <c r="D367" s="89"/>
      <c r="E367" s="89"/>
      <c r="F367" s="89"/>
      <c r="G367" s="89"/>
      <c r="H367" s="89"/>
      <c r="I367" s="89"/>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row>
    <row r="368" spans="1:34" ht="18" customHeight="1">
      <c r="A368" s="89"/>
      <c r="B368" s="89"/>
      <c r="C368" s="89"/>
      <c r="D368" s="89"/>
      <c r="E368" s="89"/>
      <c r="F368" s="89"/>
      <c r="G368" s="89"/>
      <c r="H368" s="89"/>
      <c r="I368" s="89"/>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row>
    <row r="369" spans="1:34" ht="18" customHeight="1">
      <c r="A369" s="89"/>
      <c r="B369" s="89"/>
      <c r="C369" s="89"/>
      <c r="D369" s="89"/>
      <c r="E369" s="89"/>
      <c r="F369" s="89"/>
      <c r="G369" s="89"/>
      <c r="H369" s="89"/>
      <c r="I369" s="89"/>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row>
    <row r="370" spans="1:34" ht="18" customHeight="1">
      <c r="A370" s="89"/>
      <c r="B370" s="89"/>
      <c r="C370" s="89"/>
      <c r="D370" s="89"/>
      <c r="E370" s="89"/>
      <c r="F370" s="89"/>
      <c r="G370" s="89"/>
      <c r="H370" s="89"/>
      <c r="I370" s="89"/>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row>
    <row r="371" spans="1:34" ht="18" customHeight="1">
      <c r="A371" s="89"/>
      <c r="B371" s="89"/>
      <c r="C371" s="89"/>
      <c r="D371" s="89"/>
      <c r="E371" s="89"/>
      <c r="F371" s="89"/>
      <c r="G371" s="89"/>
      <c r="H371" s="89"/>
      <c r="I371" s="89"/>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row>
    <row r="372" spans="1:34" ht="18" customHeight="1">
      <c r="A372" s="89"/>
      <c r="B372" s="89"/>
      <c r="C372" s="89"/>
      <c r="D372" s="89"/>
      <c r="E372" s="89"/>
      <c r="F372" s="89"/>
      <c r="G372" s="89"/>
      <c r="H372" s="89"/>
      <c r="I372" s="89"/>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row>
    <row r="373" spans="1:34" ht="18" customHeight="1">
      <c r="A373" s="89"/>
      <c r="B373" s="89"/>
      <c r="C373" s="89"/>
      <c r="D373" s="89"/>
      <c r="E373" s="89"/>
      <c r="F373" s="89"/>
      <c r="G373" s="89"/>
      <c r="H373" s="89"/>
      <c r="I373" s="89"/>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row>
    <row r="374" spans="1:34" ht="18" customHeight="1">
      <c r="A374" s="89"/>
      <c r="B374" s="89"/>
      <c r="C374" s="89"/>
      <c r="D374" s="89"/>
      <c r="E374" s="89"/>
      <c r="F374" s="89"/>
      <c r="G374" s="89"/>
      <c r="H374" s="89"/>
      <c r="I374" s="89"/>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row>
    <row r="375" spans="1:34" ht="18" customHeight="1">
      <c r="A375" s="89"/>
      <c r="B375" s="89"/>
      <c r="C375" s="89"/>
      <c r="D375" s="89"/>
      <c r="E375" s="89"/>
      <c r="F375" s="89"/>
      <c r="G375" s="89"/>
      <c r="H375" s="89"/>
      <c r="I375" s="89"/>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row>
    <row r="376" spans="1:34" ht="18" customHeight="1">
      <c r="A376" s="89"/>
      <c r="B376" s="89"/>
      <c r="C376" s="89"/>
      <c r="D376" s="89"/>
      <c r="E376" s="89"/>
      <c r="F376" s="89"/>
      <c r="G376" s="89"/>
      <c r="H376" s="89"/>
      <c r="I376" s="89"/>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row>
    <row r="377" spans="1:34" ht="18" customHeight="1">
      <c r="A377" s="89"/>
      <c r="B377" s="89"/>
      <c r="C377" s="89"/>
      <c r="D377" s="89"/>
      <c r="E377" s="89"/>
      <c r="F377" s="89"/>
      <c r="G377" s="89"/>
      <c r="H377" s="89"/>
      <c r="I377" s="89"/>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row>
    <row r="378" spans="1:34" ht="18" customHeight="1">
      <c r="A378" s="89"/>
      <c r="B378" s="89"/>
      <c r="C378" s="89"/>
      <c r="D378" s="89"/>
      <c r="E378" s="89"/>
      <c r="F378" s="89"/>
      <c r="G378" s="89"/>
      <c r="H378" s="89"/>
      <c r="I378" s="89"/>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row>
    <row r="379" spans="1:34" ht="18" customHeight="1">
      <c r="A379" s="89"/>
      <c r="B379" s="89"/>
      <c r="C379" s="89"/>
      <c r="D379" s="89"/>
      <c r="E379" s="89"/>
      <c r="F379" s="89"/>
      <c r="G379" s="89"/>
      <c r="H379" s="89"/>
      <c r="I379" s="89"/>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row>
    <row r="380" spans="1:34" ht="18" customHeight="1">
      <c r="A380" s="89"/>
      <c r="B380" s="89"/>
      <c r="C380" s="89"/>
      <c r="D380" s="89"/>
      <c r="E380" s="89"/>
      <c r="F380" s="89"/>
      <c r="G380" s="89"/>
      <c r="H380" s="89"/>
      <c r="I380" s="89"/>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row>
    <row r="381" spans="1:34" ht="18" customHeight="1">
      <c r="A381" s="89"/>
      <c r="B381" s="89"/>
      <c r="C381" s="89"/>
      <c r="D381" s="89"/>
      <c r="E381" s="89"/>
      <c r="F381" s="89"/>
      <c r="G381" s="89"/>
      <c r="H381" s="89"/>
      <c r="I381" s="89"/>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row>
    <row r="382" spans="1:34" ht="18" customHeight="1">
      <c r="A382" s="89"/>
      <c r="B382" s="89"/>
      <c r="C382" s="89"/>
      <c r="D382" s="89"/>
      <c r="E382" s="89"/>
      <c r="F382" s="89"/>
      <c r="G382" s="89"/>
      <c r="H382" s="89"/>
      <c r="I382" s="89"/>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row>
    <row r="383" spans="1:34" ht="18" customHeight="1">
      <c r="A383" s="89"/>
      <c r="B383" s="89"/>
      <c r="C383" s="89"/>
      <c r="D383" s="89"/>
      <c r="E383" s="89"/>
      <c r="F383" s="89"/>
      <c r="G383" s="89"/>
      <c r="H383" s="89"/>
      <c r="I383" s="89"/>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row>
    <row r="384" spans="1:34" ht="18" customHeight="1">
      <c r="A384" s="89"/>
      <c r="B384" s="89"/>
      <c r="C384" s="89"/>
      <c r="D384" s="89"/>
      <c r="E384" s="89"/>
      <c r="F384" s="89"/>
      <c r="G384" s="89"/>
      <c r="H384" s="89"/>
      <c r="I384" s="89"/>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row>
    <row r="385" spans="1:34" ht="18" customHeight="1">
      <c r="A385" s="89"/>
      <c r="B385" s="89"/>
      <c r="C385" s="89"/>
      <c r="D385" s="89"/>
      <c r="E385" s="89"/>
      <c r="F385" s="89"/>
      <c r="G385" s="89"/>
      <c r="H385" s="89"/>
      <c r="I385" s="89"/>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row>
    <row r="386" spans="1:34" ht="18" customHeight="1">
      <c r="A386" s="89"/>
      <c r="B386" s="89"/>
      <c r="C386" s="89"/>
      <c r="D386" s="89"/>
      <c r="E386" s="89"/>
      <c r="F386" s="89"/>
      <c r="G386" s="89"/>
      <c r="H386" s="89"/>
      <c r="I386" s="89"/>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row>
    <row r="387" spans="1:34" ht="18" customHeight="1">
      <c r="A387" s="89"/>
      <c r="B387" s="89"/>
      <c r="C387" s="89"/>
      <c r="D387" s="89"/>
      <c r="E387" s="89"/>
      <c r="F387" s="89"/>
      <c r="G387" s="89"/>
      <c r="H387" s="89"/>
      <c r="I387" s="89"/>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row>
    <row r="388" spans="1:34" ht="18" customHeight="1">
      <c r="A388" s="89"/>
      <c r="B388" s="89"/>
      <c r="C388" s="89"/>
      <c r="D388" s="89"/>
      <c r="E388" s="89"/>
      <c r="F388" s="89"/>
      <c r="G388" s="89"/>
      <c r="H388" s="89"/>
      <c r="I388" s="89"/>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row>
    <row r="389" spans="1:34" ht="18" customHeight="1">
      <c r="A389" s="89"/>
      <c r="B389" s="89"/>
      <c r="C389" s="89"/>
      <c r="D389" s="89"/>
      <c r="E389" s="89"/>
      <c r="F389" s="89"/>
      <c r="G389" s="89"/>
      <c r="H389" s="89"/>
      <c r="I389" s="89"/>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row>
    <row r="390" spans="1:34" ht="18" customHeight="1">
      <c r="A390" s="89"/>
      <c r="B390" s="89"/>
      <c r="C390" s="89"/>
      <c r="D390" s="89"/>
      <c r="E390" s="89"/>
      <c r="F390" s="89"/>
      <c r="G390" s="89"/>
      <c r="H390" s="89"/>
      <c r="I390" s="89"/>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row>
    <row r="391" spans="1:34" ht="18" customHeight="1">
      <c r="A391" s="89"/>
      <c r="B391" s="89"/>
      <c r="C391" s="89"/>
      <c r="D391" s="89"/>
      <c r="E391" s="89"/>
      <c r="F391" s="89"/>
      <c r="G391" s="89"/>
      <c r="H391" s="89"/>
      <c r="I391" s="89"/>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row>
    <row r="392" spans="1:34" ht="18" customHeight="1">
      <c r="A392" s="89"/>
      <c r="B392" s="89"/>
      <c r="C392" s="89"/>
      <c r="D392" s="89"/>
      <c r="E392" s="89"/>
      <c r="F392" s="89"/>
      <c r="G392" s="89"/>
      <c r="H392" s="89"/>
      <c r="I392" s="89"/>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row>
    <row r="393" spans="1:34" ht="18" customHeight="1">
      <c r="A393" s="89"/>
      <c r="B393" s="89"/>
      <c r="C393" s="89"/>
      <c r="D393" s="89"/>
      <c r="E393" s="89"/>
      <c r="F393" s="89"/>
      <c r="G393" s="89"/>
      <c r="H393" s="89"/>
      <c r="I393" s="89"/>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row>
    <row r="394" spans="1:34" ht="18" customHeight="1">
      <c r="A394" s="89"/>
      <c r="B394" s="89"/>
      <c r="C394" s="89"/>
      <c r="D394" s="89"/>
      <c r="E394" s="89"/>
      <c r="F394" s="89"/>
      <c r="G394" s="89"/>
      <c r="H394" s="89"/>
      <c r="I394" s="89"/>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row>
    <row r="395" spans="1:34" ht="18" customHeight="1">
      <c r="A395" s="89"/>
      <c r="B395" s="89"/>
      <c r="C395" s="89"/>
      <c r="D395" s="89"/>
      <c r="E395" s="89"/>
      <c r="F395" s="89"/>
      <c r="G395" s="89"/>
      <c r="H395" s="89"/>
      <c r="I395" s="89"/>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row>
    <row r="396" spans="1:34" ht="18" customHeight="1">
      <c r="A396" s="89"/>
      <c r="B396" s="89"/>
      <c r="C396" s="89"/>
      <c r="D396" s="89"/>
      <c r="E396" s="89"/>
      <c r="F396" s="89"/>
      <c r="G396" s="89"/>
      <c r="H396" s="89"/>
      <c r="I396" s="89"/>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row>
    <row r="397" spans="1:34" ht="18" customHeight="1">
      <c r="A397" s="89"/>
      <c r="B397" s="89"/>
      <c r="C397" s="89"/>
      <c r="D397" s="89"/>
      <c r="E397" s="89"/>
      <c r="F397" s="89"/>
      <c r="G397" s="89"/>
      <c r="H397" s="89"/>
      <c r="I397" s="89"/>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row>
    <row r="398" spans="1:34" ht="18" customHeight="1">
      <c r="A398" s="89"/>
      <c r="B398" s="89"/>
      <c r="C398" s="89"/>
      <c r="D398" s="89"/>
      <c r="E398" s="89"/>
      <c r="F398" s="89"/>
      <c r="G398" s="89"/>
      <c r="H398" s="89"/>
      <c r="I398" s="89"/>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row>
    <row r="399" spans="1:34" ht="18" customHeight="1">
      <c r="A399" s="89"/>
      <c r="B399" s="89"/>
      <c r="C399" s="89"/>
      <c r="D399" s="89"/>
      <c r="E399" s="89"/>
      <c r="F399" s="89"/>
      <c r="G399" s="89"/>
      <c r="H399" s="89"/>
      <c r="I399" s="89"/>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row>
    <row r="400" spans="1:34" ht="18" customHeight="1">
      <c r="A400" s="89"/>
      <c r="B400" s="89"/>
      <c r="C400" s="89"/>
      <c r="D400" s="89"/>
      <c r="E400" s="89"/>
      <c r="F400" s="89"/>
      <c r="G400" s="89"/>
      <c r="H400" s="89"/>
      <c r="I400" s="89"/>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row>
    <row r="401" spans="1:34" ht="18" customHeight="1">
      <c r="A401" s="89"/>
      <c r="B401" s="89"/>
      <c r="C401" s="89"/>
      <c r="D401" s="89"/>
      <c r="E401" s="89"/>
      <c r="F401" s="89"/>
      <c r="G401" s="89"/>
      <c r="H401" s="89"/>
      <c r="I401" s="89"/>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row>
    <row r="402" spans="1:34" ht="18" customHeight="1">
      <c r="A402" s="89"/>
      <c r="B402" s="89"/>
      <c r="C402" s="89"/>
      <c r="D402" s="89"/>
      <c r="E402" s="89"/>
      <c r="F402" s="89"/>
      <c r="G402" s="89"/>
      <c r="H402" s="89"/>
      <c r="I402" s="89"/>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row>
    <row r="403" spans="1:34" ht="18" customHeight="1">
      <c r="A403" s="89"/>
      <c r="B403" s="89"/>
      <c r="C403" s="89"/>
      <c r="D403" s="89"/>
      <c r="E403" s="89"/>
      <c r="F403" s="89"/>
      <c r="G403" s="89"/>
      <c r="H403" s="89"/>
      <c r="I403" s="89"/>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row>
    <row r="404" spans="1:34" ht="18" customHeight="1">
      <c r="A404" s="89"/>
      <c r="B404" s="89"/>
      <c r="C404" s="89"/>
      <c r="D404" s="89"/>
      <c r="E404" s="89"/>
      <c r="F404" s="89"/>
      <c r="G404" s="89"/>
      <c r="H404" s="89"/>
      <c r="I404" s="89"/>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row>
    <row r="405" spans="1:34" ht="18" customHeight="1">
      <c r="A405" s="89"/>
      <c r="B405" s="89"/>
      <c r="C405" s="89"/>
      <c r="D405" s="89"/>
      <c r="E405" s="89"/>
      <c r="F405" s="89"/>
      <c r="G405" s="89"/>
      <c r="H405" s="89"/>
      <c r="I405" s="89"/>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row>
    <row r="406" spans="1:34" ht="18" customHeight="1">
      <c r="A406" s="89"/>
      <c r="B406" s="89"/>
      <c r="C406" s="89"/>
      <c r="D406" s="89"/>
      <c r="E406" s="89"/>
      <c r="F406" s="89"/>
      <c r="G406" s="89"/>
      <c r="H406" s="89"/>
      <c r="I406" s="89"/>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row>
    <row r="407" spans="1:34" ht="18" customHeight="1">
      <c r="A407" s="89"/>
      <c r="B407" s="89"/>
      <c r="C407" s="89"/>
      <c r="D407" s="89"/>
      <c r="E407" s="89"/>
      <c r="F407" s="89"/>
      <c r="G407" s="89"/>
      <c r="H407" s="89"/>
      <c r="I407" s="89"/>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row>
    <row r="408" spans="1:34" ht="18" customHeight="1">
      <c r="A408" s="89"/>
      <c r="B408" s="89"/>
      <c r="C408" s="89"/>
      <c r="D408" s="89"/>
      <c r="E408" s="89"/>
      <c r="F408" s="89"/>
      <c r="G408" s="89"/>
      <c r="H408" s="89"/>
      <c r="I408" s="89"/>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row>
    <row r="409" spans="1:34" ht="18" customHeight="1">
      <c r="A409" s="89"/>
      <c r="B409" s="89"/>
      <c r="C409" s="89"/>
      <c r="D409" s="89"/>
      <c r="E409" s="89"/>
      <c r="F409" s="89"/>
      <c r="G409" s="89"/>
      <c r="H409" s="89"/>
      <c r="I409" s="89"/>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row>
    <row r="410" spans="1:34" ht="18" customHeight="1">
      <c r="A410" s="89"/>
      <c r="B410" s="89"/>
      <c r="C410" s="89"/>
      <c r="D410" s="89"/>
      <c r="E410" s="89"/>
      <c r="F410" s="89"/>
      <c r="G410" s="89"/>
      <c r="H410" s="89"/>
      <c r="I410" s="89"/>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row>
    <row r="411" spans="1:34" ht="18" customHeight="1">
      <c r="A411" s="89"/>
      <c r="B411" s="89"/>
      <c r="C411" s="89"/>
      <c r="D411" s="89"/>
      <c r="E411" s="89"/>
      <c r="F411" s="89"/>
      <c r="G411" s="89"/>
      <c r="H411" s="89"/>
      <c r="I411" s="89"/>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row>
    <row r="412" spans="1:34" ht="18" customHeight="1">
      <c r="A412" s="89"/>
      <c r="B412" s="89"/>
      <c r="C412" s="89"/>
      <c r="D412" s="89"/>
      <c r="E412" s="89"/>
      <c r="F412" s="89"/>
      <c r="G412" s="89"/>
      <c r="H412" s="89"/>
      <c r="I412" s="89"/>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row>
    <row r="413" spans="1:34" ht="18" customHeight="1">
      <c r="A413" s="89"/>
      <c r="B413" s="89"/>
      <c r="C413" s="89"/>
      <c r="D413" s="89"/>
      <c r="E413" s="89"/>
      <c r="F413" s="89"/>
      <c r="G413" s="89"/>
      <c r="H413" s="89"/>
      <c r="I413" s="89"/>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row>
    <row r="414" spans="1:34" ht="18" customHeight="1">
      <c r="A414" s="89"/>
      <c r="B414" s="89"/>
      <c r="C414" s="89"/>
      <c r="D414" s="89"/>
      <c r="E414" s="89"/>
      <c r="F414" s="89"/>
      <c r="G414" s="89"/>
      <c r="H414" s="89"/>
      <c r="I414" s="89"/>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row>
    <row r="415" spans="1:34" ht="18" customHeight="1">
      <c r="A415" s="89"/>
      <c r="B415" s="89"/>
      <c r="C415" s="89"/>
      <c r="D415" s="89"/>
      <c r="E415" s="89"/>
      <c r="F415" s="89"/>
      <c r="G415" s="89"/>
      <c r="H415" s="89"/>
      <c r="I415" s="89"/>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row>
    <row r="416" spans="1:34" ht="18" customHeight="1">
      <c r="A416" s="89"/>
      <c r="B416" s="89"/>
      <c r="C416" s="89"/>
      <c r="D416" s="89"/>
      <c r="E416" s="89"/>
      <c r="F416" s="89"/>
      <c r="G416" s="89"/>
      <c r="H416" s="89"/>
      <c r="I416" s="89"/>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row>
    <row r="417" spans="1:34" ht="18" customHeight="1">
      <c r="A417" s="89"/>
      <c r="B417" s="89"/>
      <c r="C417" s="89"/>
      <c r="D417" s="89"/>
      <c r="E417" s="89"/>
      <c r="F417" s="89"/>
      <c r="G417" s="89"/>
      <c r="H417" s="89"/>
      <c r="I417" s="89"/>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row>
    <row r="418" spans="1:34" ht="18" customHeight="1">
      <c r="A418" s="89"/>
      <c r="B418" s="89"/>
      <c r="C418" s="89"/>
      <c r="D418" s="89"/>
      <c r="E418" s="89"/>
      <c r="F418" s="89"/>
      <c r="G418" s="89"/>
      <c r="H418" s="89"/>
      <c r="I418" s="89"/>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row>
    <row r="419" spans="1:34" ht="18" customHeight="1">
      <c r="A419" s="89"/>
      <c r="B419" s="89"/>
      <c r="C419" s="89"/>
      <c r="D419" s="89"/>
      <c r="E419" s="89"/>
      <c r="F419" s="89"/>
      <c r="G419" s="89"/>
      <c r="H419" s="89"/>
      <c r="I419" s="89"/>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row>
    <row r="420" spans="1:34" ht="18" customHeight="1">
      <c r="A420" s="89"/>
      <c r="B420" s="89"/>
      <c r="C420" s="89"/>
      <c r="D420" s="89"/>
      <c r="E420" s="89"/>
      <c r="F420" s="89"/>
      <c r="G420" s="89"/>
      <c r="H420" s="89"/>
      <c r="I420" s="89"/>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row>
    <row r="421" spans="1:34" ht="18" customHeight="1">
      <c r="A421" s="89"/>
      <c r="B421" s="89"/>
      <c r="C421" s="89"/>
      <c r="D421" s="89"/>
      <c r="E421" s="89"/>
      <c r="F421" s="89"/>
      <c r="G421" s="89"/>
      <c r="H421" s="89"/>
      <c r="I421" s="89"/>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row>
    <row r="422" spans="1:34" ht="18" customHeight="1">
      <c r="A422" s="89"/>
      <c r="B422" s="89"/>
      <c r="C422" s="89"/>
      <c r="D422" s="89"/>
      <c r="E422" s="89"/>
      <c r="F422" s="89"/>
      <c r="G422" s="89"/>
      <c r="H422" s="89"/>
      <c r="I422" s="89"/>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row>
    <row r="423" spans="1:34" ht="18" customHeight="1">
      <c r="A423" s="89"/>
      <c r="B423" s="89"/>
      <c r="C423" s="89"/>
      <c r="D423" s="89"/>
      <c r="E423" s="89"/>
      <c r="F423" s="89"/>
      <c r="G423" s="89"/>
      <c r="H423" s="89"/>
      <c r="I423" s="89"/>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row>
    <row r="424" spans="1:34" ht="18" customHeight="1">
      <c r="A424" s="89"/>
      <c r="B424" s="89"/>
      <c r="C424" s="89"/>
      <c r="D424" s="89"/>
      <c r="E424" s="89"/>
      <c r="F424" s="89"/>
      <c r="G424" s="89"/>
      <c r="H424" s="89"/>
      <c r="I424" s="89"/>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row>
    <row r="425" spans="1:34" ht="18" customHeight="1">
      <c r="A425" s="89"/>
      <c r="B425" s="89"/>
      <c r="C425" s="89"/>
      <c r="D425" s="89"/>
      <c r="E425" s="89"/>
      <c r="F425" s="89"/>
      <c r="G425" s="89"/>
      <c r="H425" s="89"/>
      <c r="I425" s="89"/>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row>
    <row r="426" spans="1:34" ht="18" customHeight="1">
      <c r="A426" s="89"/>
      <c r="B426" s="89"/>
      <c r="C426" s="89"/>
      <c r="D426" s="89"/>
      <c r="E426" s="89"/>
      <c r="F426" s="89"/>
      <c r="G426" s="89"/>
      <c r="H426" s="89"/>
      <c r="I426" s="89"/>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row>
    <row r="427" spans="1:34" ht="18" customHeight="1">
      <c r="A427" s="89"/>
      <c r="B427" s="89"/>
      <c r="C427" s="89"/>
      <c r="D427" s="89"/>
      <c r="E427" s="89"/>
      <c r="F427" s="89"/>
      <c r="G427" s="89"/>
      <c r="H427" s="89"/>
      <c r="I427" s="89"/>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row>
    <row r="428" spans="1:34" ht="18" customHeight="1">
      <c r="A428" s="89"/>
      <c r="B428" s="89"/>
      <c r="C428" s="89"/>
      <c r="D428" s="89"/>
      <c r="E428" s="89"/>
      <c r="F428" s="89"/>
      <c r="G428" s="89"/>
      <c r="H428" s="89"/>
      <c r="I428" s="89"/>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row>
    <row r="429" spans="1:34" ht="18" customHeight="1">
      <c r="A429" s="89"/>
      <c r="B429" s="89"/>
      <c r="C429" s="89"/>
      <c r="D429" s="89"/>
      <c r="E429" s="89"/>
      <c r="F429" s="89"/>
      <c r="G429" s="89"/>
      <c r="H429" s="89"/>
      <c r="I429" s="89"/>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row>
    <row r="430" spans="1:34" ht="18" customHeight="1">
      <c r="A430" s="89"/>
      <c r="B430" s="89"/>
      <c r="C430" s="89"/>
      <c r="D430" s="89"/>
      <c r="E430" s="89"/>
      <c r="F430" s="89"/>
      <c r="G430" s="89"/>
      <c r="H430" s="89"/>
      <c r="I430" s="89"/>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row>
    <row r="431" spans="1:34" ht="18" customHeight="1">
      <c r="A431" s="89"/>
      <c r="B431" s="89"/>
      <c r="C431" s="89"/>
      <c r="D431" s="89"/>
      <c r="E431" s="89"/>
      <c r="F431" s="89"/>
      <c r="G431" s="89"/>
      <c r="H431" s="89"/>
      <c r="I431" s="89"/>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row>
    <row r="432" spans="1:34" ht="18" customHeight="1">
      <c r="A432" s="89"/>
      <c r="B432" s="89"/>
      <c r="C432" s="89"/>
      <c r="D432" s="89"/>
      <c r="E432" s="89"/>
      <c r="F432" s="89"/>
      <c r="G432" s="89"/>
      <c r="H432" s="89"/>
      <c r="I432" s="89"/>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row>
    <row r="433" spans="1:34" ht="18" customHeight="1">
      <c r="A433" s="89"/>
      <c r="B433" s="89"/>
      <c r="C433" s="89"/>
      <c r="D433" s="89"/>
      <c r="E433" s="89"/>
      <c r="F433" s="89"/>
      <c r="G433" s="89"/>
      <c r="H433" s="89"/>
      <c r="I433" s="89"/>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row>
    <row r="434" spans="1:34" ht="18" customHeight="1">
      <c r="A434" s="89"/>
      <c r="B434" s="89"/>
      <c r="C434" s="89"/>
      <c r="D434" s="89"/>
      <c r="E434" s="89"/>
      <c r="F434" s="89"/>
      <c r="G434" s="89"/>
      <c r="H434" s="89"/>
      <c r="I434" s="89"/>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row>
    <row r="435" spans="1:34" ht="18" customHeight="1">
      <c r="A435" s="89"/>
      <c r="B435" s="89"/>
      <c r="C435" s="89"/>
      <c r="D435" s="89"/>
      <c r="E435" s="89"/>
      <c r="F435" s="89"/>
      <c r="G435" s="89"/>
      <c r="H435" s="89"/>
      <c r="I435" s="89"/>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row>
    <row r="436" spans="1:34" ht="18" customHeight="1">
      <c r="A436" s="89"/>
      <c r="B436" s="89"/>
      <c r="C436" s="89"/>
      <c r="D436" s="89"/>
      <c r="E436" s="89"/>
      <c r="F436" s="89"/>
      <c r="G436" s="89"/>
      <c r="H436" s="89"/>
      <c r="I436" s="89"/>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row>
    <row r="437" spans="1:34" ht="18" customHeight="1">
      <c r="A437" s="89"/>
      <c r="B437" s="89"/>
      <c r="C437" s="89"/>
      <c r="D437" s="89"/>
      <c r="E437" s="89"/>
      <c r="F437" s="89"/>
      <c r="G437" s="89"/>
      <c r="H437" s="89"/>
      <c r="I437" s="89"/>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row>
    <row r="438" spans="1:34" ht="18" customHeight="1">
      <c r="A438" s="89"/>
      <c r="B438" s="89"/>
      <c r="C438" s="89"/>
      <c r="D438" s="89"/>
      <c r="E438" s="89"/>
      <c r="F438" s="89"/>
      <c r="G438" s="89"/>
      <c r="H438" s="89"/>
      <c r="I438" s="89"/>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row>
    <row r="439" spans="1:34" ht="18" customHeight="1">
      <c r="A439" s="89"/>
      <c r="B439" s="89"/>
      <c r="C439" s="89"/>
      <c r="D439" s="89"/>
      <c r="E439" s="89"/>
      <c r="F439" s="89"/>
      <c r="G439" s="89"/>
      <c r="H439" s="89"/>
      <c r="I439" s="89"/>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row>
    <row r="440" spans="1:34" ht="18" customHeight="1">
      <c r="A440" s="89"/>
      <c r="B440" s="89"/>
      <c r="C440" s="89"/>
      <c r="D440" s="89"/>
      <c r="E440" s="89"/>
      <c r="F440" s="89"/>
      <c r="G440" s="89"/>
      <c r="H440" s="89"/>
      <c r="I440" s="89"/>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row>
    <row r="441" spans="1:34" ht="18" customHeight="1">
      <c r="A441" s="89"/>
      <c r="B441" s="89"/>
      <c r="C441" s="89"/>
      <c r="D441" s="89"/>
      <c r="E441" s="89"/>
      <c r="F441" s="89"/>
      <c r="G441" s="89"/>
      <c r="H441" s="89"/>
      <c r="I441" s="89"/>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row>
    <row r="442" spans="1:34" ht="18" customHeight="1">
      <c r="A442" s="89"/>
      <c r="B442" s="89"/>
      <c r="C442" s="89"/>
      <c r="D442" s="89"/>
      <c r="E442" s="89"/>
      <c r="F442" s="89"/>
      <c r="G442" s="89"/>
      <c r="H442" s="89"/>
      <c r="I442" s="89"/>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row>
    <row r="443" spans="1:34" ht="18" customHeight="1">
      <c r="A443" s="89"/>
      <c r="B443" s="89"/>
      <c r="C443" s="89"/>
      <c r="D443" s="89"/>
      <c r="E443" s="89"/>
      <c r="F443" s="89"/>
      <c r="G443" s="89"/>
      <c r="H443" s="89"/>
      <c r="I443" s="89"/>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row>
    <row r="444" spans="1:34" ht="18" customHeight="1">
      <c r="A444" s="89"/>
      <c r="B444" s="89"/>
      <c r="C444" s="89"/>
      <c r="D444" s="89"/>
      <c r="E444" s="89"/>
      <c r="F444" s="89"/>
      <c r="G444" s="89"/>
      <c r="H444" s="89"/>
      <c r="I444" s="89"/>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row>
    <row r="445" spans="1:34" ht="18" customHeight="1">
      <c r="A445" s="89"/>
      <c r="B445" s="89"/>
      <c r="C445" s="89"/>
      <c r="D445" s="89"/>
      <c r="E445" s="89"/>
      <c r="F445" s="89"/>
      <c r="G445" s="89"/>
      <c r="H445" s="89"/>
      <c r="I445" s="89"/>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row>
    <row r="446" spans="1:34" ht="18" customHeight="1">
      <c r="A446" s="89"/>
      <c r="B446" s="89"/>
      <c r="C446" s="89"/>
      <c r="D446" s="89"/>
      <c r="E446" s="89"/>
      <c r="F446" s="89"/>
      <c r="G446" s="89"/>
      <c r="H446" s="89"/>
      <c r="I446" s="89"/>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row>
    <row r="447" spans="1:34" ht="18" customHeight="1">
      <c r="A447" s="89"/>
      <c r="B447" s="89"/>
      <c r="C447" s="89"/>
      <c r="D447" s="89"/>
      <c r="E447" s="89"/>
      <c r="F447" s="89"/>
      <c r="G447" s="89"/>
      <c r="H447" s="89"/>
      <c r="I447" s="89"/>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row>
    <row r="448" spans="1:34" ht="18" customHeight="1">
      <c r="A448" s="89"/>
      <c r="B448" s="89"/>
      <c r="C448" s="89"/>
      <c r="D448" s="89"/>
      <c r="E448" s="89"/>
      <c r="F448" s="89"/>
      <c r="G448" s="89"/>
      <c r="H448" s="89"/>
      <c r="I448" s="89"/>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row>
    <row r="449" spans="1:34" ht="18" customHeight="1">
      <c r="A449" s="89"/>
      <c r="B449" s="89"/>
      <c r="C449" s="89"/>
      <c r="D449" s="89"/>
      <c r="E449" s="89"/>
      <c r="F449" s="89"/>
      <c r="G449" s="89"/>
      <c r="H449" s="89"/>
      <c r="I449" s="89"/>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row>
    <row r="450" spans="1:34" ht="18" customHeight="1">
      <c r="A450" s="89"/>
      <c r="B450" s="89"/>
      <c r="C450" s="89"/>
      <c r="D450" s="89"/>
      <c r="E450" s="89"/>
      <c r="F450" s="89"/>
      <c r="G450" s="89"/>
      <c r="H450" s="89"/>
      <c r="I450" s="89"/>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row>
    <row r="451" spans="1:34" ht="18" customHeight="1">
      <c r="A451" s="89"/>
      <c r="B451" s="89"/>
      <c r="C451" s="89"/>
      <c r="D451" s="89"/>
      <c r="E451" s="89"/>
      <c r="F451" s="89"/>
      <c r="G451" s="89"/>
      <c r="H451" s="89"/>
      <c r="I451" s="89"/>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row>
    <row r="452" spans="1:34" ht="18" customHeight="1">
      <c r="A452" s="89"/>
      <c r="B452" s="89"/>
      <c r="C452" s="89"/>
      <c r="D452" s="89"/>
      <c r="E452" s="89"/>
      <c r="F452" s="89"/>
      <c r="G452" s="89"/>
      <c r="H452" s="89"/>
      <c r="I452" s="89"/>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row>
    <row r="453" spans="1:34" ht="18" customHeight="1">
      <c r="A453" s="89"/>
      <c r="B453" s="89"/>
      <c r="C453" s="89"/>
      <c r="D453" s="89"/>
      <c r="E453" s="89"/>
      <c r="F453" s="89"/>
      <c r="G453" s="89"/>
      <c r="H453" s="89"/>
      <c r="I453" s="89"/>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row>
    <row r="454" spans="1:34" ht="18" customHeight="1">
      <c r="A454" s="89"/>
      <c r="B454" s="89"/>
      <c r="C454" s="89"/>
      <c r="D454" s="89"/>
      <c r="E454" s="89"/>
      <c r="F454" s="89"/>
      <c r="G454" s="89"/>
      <c r="H454" s="89"/>
      <c r="I454" s="89"/>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row>
    <row r="455" spans="1:34" ht="18" customHeight="1">
      <c r="A455" s="89"/>
      <c r="B455" s="89"/>
      <c r="C455" s="89"/>
      <c r="D455" s="89"/>
      <c r="E455" s="89"/>
      <c r="F455" s="89"/>
      <c r="G455" s="89"/>
      <c r="H455" s="89"/>
      <c r="I455" s="89"/>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row>
    <row r="456" spans="1:34" ht="18" customHeight="1">
      <c r="A456" s="89"/>
      <c r="B456" s="89"/>
      <c r="C456" s="89"/>
      <c r="D456" s="89"/>
      <c r="E456" s="89"/>
      <c r="F456" s="89"/>
      <c r="G456" s="89"/>
      <c r="H456" s="89"/>
      <c r="I456" s="89"/>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row>
    <row r="457" spans="1:34" ht="18" customHeight="1">
      <c r="A457" s="89"/>
      <c r="B457" s="89"/>
      <c r="C457" s="89"/>
      <c r="D457" s="89"/>
      <c r="E457" s="89"/>
      <c r="F457" s="89"/>
      <c r="G457" s="89"/>
      <c r="H457" s="89"/>
      <c r="I457" s="89"/>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row>
    <row r="458" spans="1:34" ht="18" customHeight="1">
      <c r="A458" s="89"/>
      <c r="B458" s="89"/>
      <c r="C458" s="89"/>
      <c r="D458" s="89"/>
      <c r="E458" s="89"/>
      <c r="F458" s="89"/>
      <c r="G458" s="89"/>
      <c r="H458" s="89"/>
      <c r="I458" s="89"/>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row>
    <row r="459" spans="1:34" ht="18" customHeight="1">
      <c r="A459" s="89"/>
      <c r="B459" s="89"/>
      <c r="C459" s="89"/>
      <c r="D459" s="89"/>
      <c r="E459" s="89"/>
      <c r="F459" s="89"/>
      <c r="G459" s="89"/>
      <c r="H459" s="89"/>
      <c r="I459" s="89"/>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row>
    <row r="460" spans="1:34" ht="18" customHeight="1">
      <c r="A460" s="89"/>
      <c r="B460" s="89"/>
      <c r="C460" s="89"/>
      <c r="D460" s="89"/>
      <c r="E460" s="89"/>
      <c r="F460" s="89"/>
      <c r="G460" s="89"/>
      <c r="H460" s="89"/>
      <c r="I460" s="89"/>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row>
    <row r="461" spans="1:34" ht="18" customHeight="1">
      <c r="A461" s="89"/>
      <c r="B461" s="89"/>
      <c r="C461" s="89"/>
      <c r="D461" s="89"/>
      <c r="E461" s="89"/>
      <c r="F461" s="89"/>
      <c r="G461" s="89"/>
      <c r="H461" s="89"/>
      <c r="I461" s="89"/>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row>
    <row r="462" spans="1:34" ht="18" customHeight="1">
      <c r="A462" s="89"/>
      <c r="B462" s="89"/>
      <c r="C462" s="89"/>
      <c r="D462" s="89"/>
      <c r="E462" s="89"/>
      <c r="F462" s="89"/>
      <c r="G462" s="89"/>
      <c r="H462" s="89"/>
      <c r="I462" s="89"/>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row>
    <row r="463" spans="1:34" ht="18" customHeight="1">
      <c r="A463" s="89"/>
      <c r="B463" s="89"/>
      <c r="C463" s="89"/>
      <c r="D463" s="89"/>
      <c r="E463" s="89"/>
      <c r="F463" s="89"/>
      <c r="G463" s="89"/>
      <c r="H463" s="89"/>
      <c r="I463" s="89"/>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row>
    <row r="464" spans="1:34" ht="18" customHeight="1">
      <c r="A464" s="89"/>
      <c r="B464" s="89"/>
      <c r="C464" s="89"/>
      <c r="D464" s="89"/>
      <c r="E464" s="89"/>
      <c r="F464" s="89"/>
      <c r="G464" s="89"/>
      <c r="H464" s="89"/>
      <c r="I464" s="89"/>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row>
    <row r="465" spans="1:34" ht="18" customHeight="1">
      <c r="A465" s="89"/>
      <c r="B465" s="89"/>
      <c r="C465" s="89"/>
      <c r="D465" s="89"/>
      <c r="E465" s="89"/>
      <c r="F465" s="89"/>
      <c r="G465" s="89"/>
      <c r="H465" s="89"/>
      <c r="I465" s="89"/>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row>
    <row r="466" spans="1:34" ht="18" customHeight="1">
      <c r="A466" s="89"/>
      <c r="B466" s="89"/>
      <c r="C466" s="89"/>
      <c r="D466" s="89"/>
      <c r="E466" s="89"/>
      <c r="F466" s="89"/>
      <c r="G466" s="89"/>
      <c r="H466" s="89"/>
      <c r="I466" s="89"/>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row>
    <row r="467" spans="1:34" ht="18" customHeight="1">
      <c r="A467" s="89"/>
      <c r="B467" s="89"/>
      <c r="C467" s="89"/>
      <c r="D467" s="89"/>
      <c r="E467" s="89"/>
      <c r="F467" s="89"/>
      <c r="G467" s="89"/>
      <c r="H467" s="89"/>
      <c r="I467" s="89"/>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row>
    <row r="468" spans="1:34" ht="18" customHeight="1">
      <c r="A468" s="89"/>
      <c r="B468" s="89"/>
      <c r="C468" s="89"/>
      <c r="D468" s="89"/>
      <c r="E468" s="89"/>
      <c r="F468" s="89"/>
      <c r="G468" s="89"/>
      <c r="H468" s="89"/>
      <c r="I468" s="89"/>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row>
    <row r="469" spans="1:34" ht="18" customHeight="1">
      <c r="A469" s="89"/>
      <c r="B469" s="89"/>
      <c r="C469" s="89"/>
      <c r="D469" s="89"/>
      <c r="E469" s="89"/>
      <c r="F469" s="89"/>
      <c r="G469" s="89"/>
      <c r="H469" s="89"/>
      <c r="I469" s="89"/>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row>
    <row r="470" spans="1:34" ht="18" customHeight="1">
      <c r="A470" s="89"/>
      <c r="B470" s="89"/>
      <c r="C470" s="89"/>
      <c r="D470" s="89"/>
      <c r="E470" s="89"/>
      <c r="F470" s="89"/>
      <c r="G470" s="89"/>
      <c r="H470" s="89"/>
      <c r="I470" s="89"/>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row>
    <row r="471" spans="1:34" ht="18" customHeight="1">
      <c r="A471" s="89"/>
      <c r="B471" s="89"/>
      <c r="C471" s="89"/>
      <c r="D471" s="89"/>
      <c r="E471" s="89"/>
      <c r="F471" s="89"/>
      <c r="G471" s="89"/>
      <c r="H471" s="89"/>
      <c r="I471" s="89"/>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row>
    <row r="472" spans="1:34" ht="18" customHeight="1">
      <c r="A472" s="89"/>
      <c r="B472" s="89"/>
      <c r="C472" s="89"/>
      <c r="D472" s="89"/>
      <c r="E472" s="89"/>
      <c r="F472" s="89"/>
      <c r="G472" s="89"/>
      <c r="H472" s="89"/>
      <c r="I472" s="89"/>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row>
    <row r="473" spans="1:34" ht="18" customHeight="1">
      <c r="A473" s="89"/>
      <c r="B473" s="89"/>
      <c r="C473" s="89"/>
      <c r="D473" s="89"/>
      <c r="E473" s="89"/>
      <c r="F473" s="89"/>
      <c r="G473" s="89"/>
      <c r="H473" s="89"/>
      <c r="I473" s="89"/>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row>
    <row r="474" spans="1:34" ht="18" customHeight="1">
      <c r="A474" s="89"/>
      <c r="B474" s="89"/>
      <c r="C474" s="89"/>
      <c r="D474" s="89"/>
      <c r="E474" s="89"/>
      <c r="F474" s="89"/>
      <c r="G474" s="89"/>
      <c r="H474" s="89"/>
      <c r="I474" s="89"/>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row>
    <row r="475" spans="1:34" ht="18" customHeight="1">
      <c r="A475" s="89"/>
      <c r="B475" s="89"/>
      <c r="C475" s="89"/>
      <c r="D475" s="89"/>
      <c r="E475" s="89"/>
      <c r="F475" s="89"/>
      <c r="G475" s="89"/>
      <c r="H475" s="89"/>
      <c r="I475" s="89"/>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row>
    <row r="476" spans="1:34" ht="18" customHeight="1">
      <c r="A476" s="89"/>
      <c r="B476" s="89"/>
      <c r="C476" s="89"/>
      <c r="D476" s="89"/>
      <c r="E476" s="89"/>
      <c r="F476" s="89"/>
      <c r="G476" s="89"/>
      <c r="H476" s="89"/>
      <c r="I476" s="89"/>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row>
    <row r="477" spans="1:34" ht="18" customHeight="1">
      <c r="A477" s="89"/>
      <c r="B477" s="89"/>
      <c r="C477" s="89"/>
      <c r="D477" s="89"/>
      <c r="E477" s="89"/>
      <c r="F477" s="89"/>
      <c r="G477" s="89"/>
      <c r="H477" s="89"/>
      <c r="I477" s="89"/>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row>
    <row r="478" spans="1:34" ht="18" customHeight="1">
      <c r="A478" s="89"/>
      <c r="B478" s="89"/>
      <c r="C478" s="89"/>
      <c r="D478" s="89"/>
      <c r="E478" s="89"/>
      <c r="F478" s="89"/>
      <c r="G478" s="89"/>
      <c r="H478" s="89"/>
      <c r="I478" s="89"/>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row>
    <row r="479" spans="1:34" ht="18" customHeight="1">
      <c r="A479" s="89"/>
      <c r="B479" s="89"/>
      <c r="C479" s="89"/>
      <c r="D479" s="89"/>
      <c r="E479" s="89"/>
      <c r="F479" s="89"/>
      <c r="G479" s="89"/>
      <c r="H479" s="89"/>
      <c r="I479" s="89"/>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row>
    <row r="480" spans="1:34" ht="18" customHeight="1">
      <c r="A480" s="89"/>
      <c r="B480" s="89"/>
      <c r="C480" s="89"/>
      <c r="D480" s="89"/>
      <c r="E480" s="89"/>
      <c r="F480" s="89"/>
      <c r="G480" s="89"/>
      <c r="H480" s="89"/>
      <c r="I480" s="89"/>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row>
    <row r="481" spans="1:34" ht="18" customHeight="1">
      <c r="A481" s="89"/>
      <c r="B481" s="89"/>
      <c r="C481" s="89"/>
      <c r="D481" s="89"/>
      <c r="E481" s="89"/>
      <c r="F481" s="89"/>
      <c r="G481" s="89"/>
      <c r="H481" s="89"/>
      <c r="I481" s="89"/>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row>
    <row r="482" spans="1:34" ht="18" customHeight="1">
      <c r="A482" s="89"/>
      <c r="B482" s="89"/>
      <c r="C482" s="89"/>
      <c r="D482" s="89"/>
      <c r="E482" s="89"/>
      <c r="F482" s="89"/>
      <c r="G482" s="89"/>
      <c r="H482" s="89"/>
      <c r="I482" s="89"/>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row>
    <row r="483" spans="1:34" ht="18" customHeight="1">
      <c r="A483" s="89"/>
      <c r="B483" s="89"/>
      <c r="C483" s="89"/>
      <c r="D483" s="89"/>
      <c r="E483" s="89"/>
      <c r="F483" s="89"/>
      <c r="G483" s="89"/>
      <c r="H483" s="89"/>
      <c r="I483" s="89"/>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row>
    <row r="484" spans="1:34" ht="18" customHeight="1">
      <c r="A484" s="89"/>
      <c r="B484" s="89"/>
      <c r="C484" s="89"/>
      <c r="D484" s="89"/>
      <c r="E484" s="89"/>
      <c r="F484" s="89"/>
      <c r="G484" s="89"/>
      <c r="H484" s="89"/>
      <c r="I484" s="89"/>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row>
    <row r="485" spans="1:34" ht="18" customHeight="1">
      <c r="A485" s="89"/>
      <c r="B485" s="89"/>
      <c r="C485" s="89"/>
      <c r="D485" s="89"/>
      <c r="E485" s="89"/>
      <c r="F485" s="89"/>
      <c r="G485" s="89"/>
      <c r="H485" s="89"/>
      <c r="I485" s="89"/>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row>
    <row r="486" spans="1:34" ht="18" customHeight="1">
      <c r="A486" s="89"/>
      <c r="B486" s="89"/>
      <c r="C486" s="89"/>
      <c r="D486" s="89"/>
      <c r="E486" s="89"/>
      <c r="F486" s="89"/>
      <c r="G486" s="89"/>
      <c r="H486" s="89"/>
      <c r="I486" s="89"/>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row>
    <row r="487" spans="1:34" ht="18" customHeight="1">
      <c r="A487" s="89"/>
      <c r="B487" s="89"/>
      <c r="C487" s="89"/>
      <c r="D487" s="89"/>
      <c r="E487" s="89"/>
      <c r="F487" s="89"/>
      <c r="G487" s="89"/>
      <c r="H487" s="89"/>
      <c r="I487" s="89"/>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row>
    <row r="488" spans="1:34" ht="18" customHeight="1">
      <c r="A488" s="89"/>
      <c r="B488" s="89"/>
      <c r="C488" s="89"/>
      <c r="D488" s="89"/>
      <c r="E488" s="89"/>
      <c r="F488" s="89"/>
      <c r="G488" s="89"/>
      <c r="H488" s="89"/>
      <c r="I488" s="89"/>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row>
    <row r="489" spans="1:34" ht="18" customHeight="1">
      <c r="A489" s="89"/>
      <c r="B489" s="89"/>
      <c r="C489" s="89"/>
      <c r="D489" s="89"/>
      <c r="E489" s="89"/>
      <c r="F489" s="89"/>
      <c r="G489" s="89"/>
      <c r="H489" s="89"/>
      <c r="I489" s="89"/>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row>
    <row r="490" spans="1:34" ht="18" customHeight="1">
      <c r="A490" s="89"/>
      <c r="B490" s="89"/>
      <c r="C490" s="89"/>
      <c r="D490" s="89"/>
      <c r="E490" s="89"/>
      <c r="F490" s="89"/>
      <c r="G490" s="89"/>
      <c r="H490" s="89"/>
      <c r="I490" s="89"/>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row>
    <row r="491" spans="1:34" ht="18" customHeight="1">
      <c r="A491" s="89"/>
      <c r="B491" s="89"/>
      <c r="C491" s="89"/>
      <c r="D491" s="89"/>
      <c r="E491" s="89"/>
      <c r="F491" s="89"/>
      <c r="G491" s="89"/>
      <c r="H491" s="89"/>
      <c r="I491" s="89"/>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row>
    <row r="492" spans="1:34" ht="18" customHeight="1">
      <c r="A492" s="89"/>
      <c r="B492" s="89"/>
      <c r="C492" s="89"/>
      <c r="D492" s="89"/>
      <c r="E492" s="89"/>
      <c r="F492" s="89"/>
      <c r="G492" s="89"/>
      <c r="H492" s="89"/>
      <c r="I492" s="89"/>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row>
    <row r="493" spans="1:34" ht="18" customHeight="1">
      <c r="A493" s="89"/>
      <c r="B493" s="89"/>
      <c r="C493" s="89"/>
      <c r="D493" s="89"/>
      <c r="E493" s="89"/>
      <c r="F493" s="89"/>
      <c r="G493" s="89"/>
      <c r="H493" s="89"/>
      <c r="I493" s="89"/>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row>
    <row r="494" spans="1:34" ht="18" customHeight="1">
      <c r="A494" s="89"/>
      <c r="B494" s="89"/>
      <c r="C494" s="89"/>
      <c r="D494" s="89"/>
      <c r="E494" s="89"/>
      <c r="F494" s="89"/>
      <c r="G494" s="89"/>
      <c r="H494" s="89"/>
      <c r="I494" s="89"/>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row>
    <row r="495" spans="1:34" ht="18" customHeight="1">
      <c r="A495" s="89"/>
      <c r="B495" s="89"/>
      <c r="C495" s="89"/>
      <c r="D495" s="89"/>
      <c r="E495" s="89"/>
      <c r="F495" s="89"/>
      <c r="G495" s="89"/>
      <c r="H495" s="89"/>
      <c r="I495" s="89"/>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row>
    <row r="496" spans="1:34" ht="18" customHeight="1">
      <c r="A496" s="89"/>
      <c r="B496" s="89"/>
      <c r="C496" s="89"/>
      <c r="D496" s="89"/>
      <c r="E496" s="89"/>
      <c r="F496" s="89"/>
      <c r="G496" s="89"/>
      <c r="H496" s="89"/>
      <c r="I496" s="89"/>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row>
    <row r="497" spans="1:34" ht="18" customHeight="1">
      <c r="A497" s="89"/>
      <c r="B497" s="89"/>
      <c r="C497" s="89"/>
      <c r="D497" s="89"/>
      <c r="E497" s="89"/>
      <c r="F497" s="89"/>
      <c r="G497" s="89"/>
      <c r="H497" s="89"/>
      <c r="I497" s="89"/>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row>
    <row r="498" spans="1:34" ht="18" customHeight="1">
      <c r="A498" s="89"/>
      <c r="B498" s="89"/>
      <c r="C498" s="89"/>
      <c r="D498" s="89"/>
      <c r="E498" s="89"/>
      <c r="F498" s="89"/>
      <c r="G498" s="89"/>
      <c r="H498" s="89"/>
      <c r="I498" s="89"/>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row>
    <row r="499" spans="1:34" ht="18" customHeight="1">
      <c r="A499" s="89"/>
      <c r="B499" s="89"/>
      <c r="C499" s="89"/>
      <c r="D499" s="89"/>
      <c r="E499" s="89"/>
      <c r="F499" s="89"/>
      <c r="G499" s="89"/>
      <c r="H499" s="89"/>
      <c r="I499" s="89"/>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row>
    <row r="500" spans="1:34" ht="18" customHeight="1">
      <c r="A500" s="89"/>
      <c r="B500" s="89"/>
      <c r="C500" s="89"/>
      <c r="D500" s="89"/>
      <c r="E500" s="89"/>
      <c r="F500" s="89"/>
      <c r="G500" s="89"/>
      <c r="H500" s="89"/>
      <c r="I500" s="89"/>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row>
    <row r="501" spans="1:34" ht="18" customHeight="1">
      <c r="A501" s="89"/>
      <c r="B501" s="89"/>
      <c r="C501" s="89"/>
      <c r="D501" s="89"/>
      <c r="E501" s="89"/>
      <c r="F501" s="89"/>
      <c r="G501" s="89"/>
      <c r="H501" s="89"/>
      <c r="I501" s="89"/>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row>
    <row r="502" spans="1:34" ht="18" customHeight="1">
      <c r="A502" s="89"/>
      <c r="B502" s="89"/>
      <c r="C502" s="89"/>
      <c r="D502" s="89"/>
      <c r="E502" s="89"/>
      <c r="F502" s="89"/>
      <c r="G502" s="89"/>
      <c r="H502" s="89"/>
      <c r="I502" s="89"/>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row>
    <row r="503" spans="1:34" ht="18" customHeight="1">
      <c r="A503" s="89"/>
      <c r="B503" s="89"/>
      <c r="C503" s="89"/>
      <c r="D503" s="89"/>
      <c r="E503" s="89"/>
      <c r="F503" s="89"/>
      <c r="G503" s="89"/>
      <c r="H503" s="89"/>
      <c r="I503" s="89"/>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row>
    <row r="504" spans="1:34" ht="18" customHeight="1">
      <c r="A504" s="89"/>
      <c r="B504" s="89"/>
      <c r="C504" s="89"/>
      <c r="D504" s="89"/>
      <c r="E504" s="89"/>
      <c r="F504" s="89"/>
      <c r="G504" s="89"/>
      <c r="H504" s="89"/>
      <c r="I504" s="89"/>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row>
    <row r="505" spans="1:34" ht="18" customHeight="1">
      <c r="A505" s="89"/>
      <c r="B505" s="89"/>
      <c r="C505" s="89"/>
      <c r="D505" s="89"/>
      <c r="E505" s="89"/>
      <c r="F505" s="89"/>
      <c r="G505" s="89"/>
      <c r="H505" s="89"/>
      <c r="I505" s="89"/>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row>
    <row r="506" spans="1:34" ht="18" customHeight="1">
      <c r="A506" s="89"/>
      <c r="B506" s="89"/>
      <c r="C506" s="89"/>
      <c r="D506" s="89"/>
      <c r="E506" s="89"/>
      <c r="F506" s="89"/>
      <c r="G506" s="89"/>
      <c r="H506" s="89"/>
      <c r="I506" s="89"/>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row>
    <row r="507" spans="1:34" ht="18" customHeight="1">
      <c r="A507" s="89"/>
      <c r="B507" s="89"/>
      <c r="C507" s="89"/>
      <c r="D507" s="89"/>
      <c r="E507" s="89"/>
      <c r="F507" s="89"/>
      <c r="G507" s="89"/>
      <c r="H507" s="89"/>
      <c r="I507" s="89"/>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row>
    <row r="508" spans="1:34" ht="18" customHeight="1">
      <c r="A508" s="89"/>
      <c r="B508" s="89"/>
      <c r="C508" s="89"/>
      <c r="D508" s="89"/>
      <c r="E508" s="89"/>
      <c r="F508" s="89"/>
      <c r="G508" s="89"/>
      <c r="H508" s="89"/>
      <c r="I508" s="89"/>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row>
    <row r="509" spans="1:34" ht="18" customHeight="1">
      <c r="A509" s="89"/>
      <c r="B509" s="89"/>
      <c r="C509" s="89"/>
      <c r="D509" s="89"/>
      <c r="E509" s="89"/>
      <c r="F509" s="89"/>
      <c r="G509" s="89"/>
      <c r="H509" s="89"/>
      <c r="I509" s="89"/>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row>
    <row r="510" spans="1:34" ht="18" customHeight="1">
      <c r="A510" s="89"/>
      <c r="B510" s="89"/>
      <c r="C510" s="89"/>
      <c r="D510" s="89"/>
      <c r="E510" s="89"/>
      <c r="F510" s="89"/>
      <c r="G510" s="89"/>
      <c r="H510" s="89"/>
      <c r="I510" s="89"/>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row>
    <row r="511" spans="1:34" ht="18" customHeight="1">
      <c r="A511" s="89"/>
      <c r="B511" s="89"/>
      <c r="C511" s="89"/>
      <c r="D511" s="89"/>
      <c r="E511" s="89"/>
      <c r="F511" s="89"/>
      <c r="G511" s="89"/>
      <c r="H511" s="89"/>
      <c r="I511" s="89"/>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row>
    <row r="512" spans="1:34" ht="18" customHeight="1">
      <c r="A512" s="89"/>
      <c r="B512" s="89"/>
      <c r="C512" s="89"/>
      <c r="D512" s="89"/>
      <c r="E512" s="89"/>
      <c r="F512" s="89"/>
      <c r="G512" s="89"/>
      <c r="H512" s="89"/>
      <c r="I512" s="89"/>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row>
    <row r="513" spans="1:34" ht="18" customHeight="1">
      <c r="A513" s="89"/>
      <c r="B513" s="89"/>
      <c r="C513" s="89"/>
      <c r="D513" s="89"/>
      <c r="E513" s="89"/>
      <c r="F513" s="89"/>
      <c r="G513" s="89"/>
      <c r="H513" s="89"/>
      <c r="I513" s="89"/>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row>
    <row r="514" spans="1:34" ht="18" customHeight="1">
      <c r="A514" s="89"/>
      <c r="B514" s="89"/>
      <c r="C514" s="89"/>
      <c r="D514" s="89"/>
      <c r="E514" s="89"/>
      <c r="F514" s="89"/>
      <c r="G514" s="89"/>
      <c r="H514" s="89"/>
      <c r="I514" s="89"/>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row>
    <row r="515" spans="1:34" ht="18" customHeight="1">
      <c r="A515" s="89"/>
      <c r="B515" s="89"/>
      <c r="C515" s="89"/>
      <c r="D515" s="89"/>
      <c r="E515" s="89"/>
      <c r="F515" s="89"/>
      <c r="G515" s="89"/>
      <c r="H515" s="89"/>
      <c r="I515" s="89"/>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row>
    <row r="516" spans="1:34" ht="18" customHeight="1">
      <c r="A516" s="89"/>
      <c r="B516" s="89"/>
      <c r="C516" s="89"/>
      <c r="D516" s="89"/>
      <c r="E516" s="89"/>
      <c r="F516" s="89"/>
      <c r="G516" s="89"/>
      <c r="H516" s="89"/>
      <c r="I516" s="89"/>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row>
    <row r="517" spans="1:34" ht="18" customHeight="1">
      <c r="A517" s="89"/>
      <c r="B517" s="89"/>
      <c r="C517" s="89"/>
      <c r="D517" s="89"/>
      <c r="E517" s="89"/>
      <c r="F517" s="89"/>
      <c r="G517" s="89"/>
      <c r="H517" s="89"/>
      <c r="I517" s="89"/>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row>
    <row r="518" spans="1:34" ht="18" customHeight="1">
      <c r="A518" s="89"/>
      <c r="B518" s="89"/>
      <c r="C518" s="89"/>
      <c r="D518" s="89"/>
      <c r="E518" s="89"/>
      <c r="F518" s="89"/>
      <c r="G518" s="89"/>
      <c r="H518" s="89"/>
      <c r="I518" s="89"/>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row>
    <row r="519" spans="1:34" ht="18" customHeight="1">
      <c r="A519" s="89"/>
      <c r="B519" s="89"/>
      <c r="C519" s="89"/>
      <c r="D519" s="89"/>
      <c r="E519" s="89"/>
      <c r="F519" s="89"/>
      <c r="G519" s="89"/>
      <c r="H519" s="89"/>
      <c r="I519" s="89"/>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row>
    <row r="520" spans="1:34" ht="18" customHeight="1">
      <c r="A520" s="89"/>
      <c r="B520" s="89"/>
      <c r="C520" s="89"/>
      <c r="D520" s="89"/>
      <c r="E520" s="89"/>
      <c r="F520" s="89"/>
      <c r="G520" s="89"/>
      <c r="H520" s="89"/>
      <c r="I520" s="89"/>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row>
    <row r="521" spans="1:34" ht="18" customHeight="1">
      <c r="A521" s="89"/>
      <c r="B521" s="89"/>
      <c r="C521" s="89"/>
      <c r="D521" s="89"/>
      <c r="E521" s="89"/>
      <c r="F521" s="89"/>
      <c r="G521" s="89"/>
      <c r="H521" s="89"/>
      <c r="I521" s="89"/>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row>
    <row r="522" spans="1:34" ht="18" customHeight="1">
      <c r="A522" s="89"/>
      <c r="B522" s="89"/>
      <c r="C522" s="89"/>
      <c r="D522" s="89"/>
      <c r="E522" s="89"/>
      <c r="F522" s="89"/>
      <c r="G522" s="89"/>
      <c r="H522" s="89"/>
      <c r="I522" s="89"/>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row>
    <row r="523" spans="1:34" ht="18" customHeight="1">
      <c r="A523" s="89"/>
      <c r="B523" s="89"/>
      <c r="C523" s="89"/>
      <c r="D523" s="89"/>
      <c r="E523" s="89"/>
      <c r="F523" s="89"/>
      <c r="G523" s="89"/>
      <c r="H523" s="89"/>
      <c r="I523" s="89"/>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row>
    <row r="524" spans="1:34" ht="18" customHeight="1">
      <c r="A524" s="89"/>
      <c r="B524" s="89"/>
      <c r="C524" s="89"/>
      <c r="D524" s="89"/>
      <c r="E524" s="89"/>
      <c r="F524" s="89"/>
      <c r="G524" s="89"/>
      <c r="H524" s="89"/>
      <c r="I524" s="89"/>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row>
    <row r="525" spans="1:34" ht="18" customHeight="1">
      <c r="A525" s="89"/>
      <c r="B525" s="89"/>
      <c r="C525" s="89"/>
      <c r="D525" s="89"/>
      <c r="E525" s="89"/>
      <c r="F525" s="89"/>
      <c r="G525" s="89"/>
      <c r="H525" s="89"/>
      <c r="I525" s="89"/>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row>
    <row r="526" spans="1:34" ht="18" customHeight="1">
      <c r="A526" s="89"/>
      <c r="B526" s="89"/>
      <c r="C526" s="89"/>
      <c r="D526" s="89"/>
      <c r="E526" s="89"/>
      <c r="F526" s="89"/>
      <c r="G526" s="89"/>
      <c r="H526" s="89"/>
      <c r="I526" s="89"/>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row>
    <row r="527" spans="1:34" ht="18" customHeight="1">
      <c r="A527" s="89"/>
      <c r="B527" s="89"/>
      <c r="C527" s="89"/>
      <c r="D527" s="89"/>
      <c r="E527" s="89"/>
      <c r="F527" s="89"/>
      <c r="G527" s="89"/>
      <c r="H527" s="89"/>
      <c r="I527" s="89"/>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row>
    <row r="528" spans="1:34" ht="18" customHeight="1">
      <c r="A528" s="89"/>
      <c r="B528" s="89"/>
      <c r="C528" s="89"/>
      <c r="D528" s="89"/>
      <c r="E528" s="89"/>
      <c r="F528" s="89"/>
      <c r="G528" s="89"/>
      <c r="H528" s="89"/>
      <c r="I528" s="89"/>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row>
    <row r="529" spans="1:34" ht="18" customHeight="1">
      <c r="A529" s="89"/>
      <c r="B529" s="89"/>
      <c r="C529" s="89"/>
      <c r="D529" s="89"/>
      <c r="E529" s="89"/>
      <c r="F529" s="89"/>
      <c r="G529" s="89"/>
      <c r="H529" s="89"/>
      <c r="I529" s="89"/>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row>
    <row r="530" spans="1:34" ht="18" customHeight="1">
      <c r="A530" s="89"/>
      <c r="B530" s="89"/>
      <c r="C530" s="89"/>
      <c r="D530" s="89"/>
      <c r="E530" s="89"/>
      <c r="F530" s="89"/>
      <c r="G530" s="89"/>
      <c r="H530" s="89"/>
      <c r="I530" s="89"/>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row>
    <row r="531" spans="1:34" ht="18" customHeight="1">
      <c r="A531" s="89"/>
      <c r="B531" s="89"/>
      <c r="C531" s="89"/>
      <c r="D531" s="89"/>
      <c r="E531" s="89"/>
      <c r="F531" s="89"/>
      <c r="G531" s="89"/>
      <c r="H531" s="89"/>
      <c r="I531" s="89"/>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row>
    <row r="532" spans="1:34" ht="18" customHeight="1">
      <c r="A532" s="89"/>
      <c r="B532" s="89"/>
      <c r="C532" s="89"/>
      <c r="D532" s="89"/>
      <c r="E532" s="89"/>
      <c r="F532" s="89"/>
      <c r="G532" s="89"/>
      <c r="H532" s="89"/>
      <c r="I532" s="89"/>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row>
    <row r="533" spans="1:34" ht="18" customHeight="1">
      <c r="A533" s="89"/>
      <c r="B533" s="89"/>
      <c r="C533" s="89"/>
      <c r="D533" s="89"/>
      <c r="E533" s="89"/>
      <c r="F533" s="89"/>
      <c r="G533" s="89"/>
      <c r="H533" s="89"/>
      <c r="I533" s="89"/>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row>
    <row r="534" spans="1:34" ht="18" customHeight="1">
      <c r="A534" s="89"/>
      <c r="B534" s="89"/>
      <c r="C534" s="89"/>
      <c r="D534" s="89"/>
      <c r="E534" s="89"/>
      <c r="F534" s="89"/>
      <c r="G534" s="89"/>
      <c r="H534" s="89"/>
      <c r="I534" s="89"/>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row>
    <row r="535" spans="1:34" ht="18" customHeight="1">
      <c r="A535" s="89"/>
      <c r="B535" s="89"/>
      <c r="C535" s="89"/>
      <c r="D535" s="89"/>
      <c r="E535" s="89"/>
      <c r="F535" s="89"/>
      <c r="G535" s="89"/>
      <c r="H535" s="89"/>
      <c r="I535" s="89"/>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row>
    <row r="536" spans="1:34" ht="18" customHeight="1">
      <c r="A536" s="89"/>
      <c r="B536" s="89"/>
      <c r="C536" s="89"/>
      <c r="D536" s="89"/>
      <c r="E536" s="89"/>
      <c r="F536" s="89"/>
      <c r="G536" s="89"/>
      <c r="H536" s="89"/>
      <c r="I536" s="89"/>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row>
    <row r="537" spans="1:34" ht="18" customHeight="1">
      <c r="A537" s="89"/>
      <c r="B537" s="89"/>
      <c r="C537" s="89"/>
      <c r="D537" s="89"/>
      <c r="E537" s="89"/>
      <c r="F537" s="89"/>
      <c r="G537" s="89"/>
      <c r="H537" s="89"/>
      <c r="I537" s="89"/>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row>
    <row r="538" spans="1:34" ht="18" customHeight="1">
      <c r="A538" s="89"/>
      <c r="B538" s="89"/>
      <c r="C538" s="89"/>
      <c r="D538" s="89"/>
      <c r="E538" s="89"/>
      <c r="F538" s="89"/>
      <c r="G538" s="89"/>
      <c r="H538" s="89"/>
      <c r="I538" s="89"/>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row>
    <row r="539" spans="1:34" ht="18" customHeight="1">
      <c r="A539" s="89"/>
      <c r="B539" s="89"/>
      <c r="C539" s="89"/>
      <c r="D539" s="89"/>
      <c r="E539" s="89"/>
      <c r="F539" s="89"/>
      <c r="G539" s="89"/>
      <c r="H539" s="89"/>
      <c r="I539" s="89"/>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row>
    <row r="540" spans="1:34" ht="18" customHeight="1">
      <c r="A540" s="89"/>
      <c r="B540" s="89"/>
      <c r="C540" s="89"/>
      <c r="D540" s="89"/>
      <c r="E540" s="89"/>
      <c r="F540" s="89"/>
      <c r="G540" s="89"/>
      <c r="H540" s="89"/>
      <c r="I540" s="89"/>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row>
    <row r="541" spans="1:34" ht="18" customHeight="1">
      <c r="A541" s="89"/>
      <c r="B541" s="89"/>
      <c r="C541" s="89"/>
      <c r="D541" s="89"/>
      <c r="E541" s="89"/>
      <c r="F541" s="89"/>
      <c r="G541" s="89"/>
      <c r="H541" s="89"/>
      <c r="I541" s="89"/>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row>
    <row r="542" spans="1:34" ht="18" customHeight="1">
      <c r="A542" s="89"/>
      <c r="B542" s="89"/>
      <c r="C542" s="89"/>
      <c r="D542" s="89"/>
      <c r="E542" s="89"/>
      <c r="F542" s="89"/>
      <c r="G542" s="89"/>
      <c r="H542" s="89"/>
      <c r="I542" s="89"/>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row>
    <row r="543" spans="1:34" ht="18" customHeight="1">
      <c r="A543" s="89"/>
      <c r="B543" s="89"/>
      <c r="C543" s="89"/>
      <c r="D543" s="89"/>
      <c r="E543" s="89"/>
      <c r="F543" s="89"/>
      <c r="G543" s="89"/>
      <c r="H543" s="89"/>
      <c r="I543" s="89"/>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row>
    <row r="544" spans="1:34" ht="18" customHeight="1">
      <c r="A544" s="89"/>
      <c r="B544" s="89"/>
      <c r="C544" s="89"/>
      <c r="D544" s="89"/>
      <c r="E544" s="89"/>
      <c r="F544" s="89"/>
      <c r="G544" s="89"/>
      <c r="H544" s="89"/>
      <c r="I544" s="89"/>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row>
    <row r="545" spans="1:34" ht="18" customHeight="1">
      <c r="A545" s="89"/>
      <c r="B545" s="89"/>
      <c r="C545" s="89"/>
      <c r="D545" s="89"/>
      <c r="E545" s="89"/>
      <c r="F545" s="89"/>
      <c r="G545" s="89"/>
      <c r="H545" s="89"/>
      <c r="I545" s="89"/>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row>
    <row r="546" spans="1:34" ht="18" customHeight="1">
      <c r="A546" s="89"/>
      <c r="B546" s="89"/>
      <c r="C546" s="89"/>
      <c r="D546" s="89"/>
      <c r="E546" s="89"/>
      <c r="F546" s="89"/>
      <c r="G546" s="89"/>
      <c r="H546" s="89"/>
      <c r="I546" s="89"/>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row>
    <row r="547" spans="1:34" ht="18" customHeight="1">
      <c r="A547" s="89"/>
      <c r="B547" s="89"/>
      <c r="C547" s="89"/>
      <c r="D547" s="89"/>
      <c r="E547" s="89"/>
      <c r="F547" s="89"/>
      <c r="G547" s="89"/>
      <c r="H547" s="89"/>
      <c r="I547" s="89"/>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row>
    <row r="548" spans="1:34" ht="18" customHeight="1">
      <c r="A548" s="89"/>
      <c r="B548" s="89"/>
      <c r="C548" s="89"/>
      <c r="D548" s="89"/>
      <c r="E548" s="89"/>
      <c r="F548" s="89"/>
      <c r="G548" s="89"/>
      <c r="H548" s="89"/>
      <c r="I548" s="89"/>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row>
    <row r="549" spans="1:34" ht="18" customHeight="1">
      <c r="A549" s="89"/>
      <c r="B549" s="89"/>
      <c r="C549" s="89"/>
      <c r="D549" s="89"/>
      <c r="E549" s="89"/>
      <c r="F549" s="89"/>
      <c r="G549" s="89"/>
      <c r="H549" s="89"/>
      <c r="I549" s="89"/>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row>
    <row r="550" spans="1:34" ht="18" customHeight="1">
      <c r="A550" s="89"/>
      <c r="B550" s="89"/>
      <c r="C550" s="89"/>
      <c r="D550" s="89"/>
      <c r="E550" s="89"/>
      <c r="F550" s="89"/>
      <c r="G550" s="89"/>
      <c r="H550" s="89"/>
      <c r="I550" s="89"/>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row>
    <row r="551" spans="1:34" ht="18" customHeight="1">
      <c r="A551" s="89"/>
      <c r="B551" s="89"/>
      <c r="C551" s="89"/>
      <c r="D551" s="89"/>
      <c r="E551" s="89"/>
      <c r="F551" s="89"/>
      <c r="G551" s="89"/>
      <c r="H551" s="89"/>
      <c r="I551" s="89"/>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row>
    <row r="552" spans="1:34" ht="18" customHeight="1">
      <c r="A552" s="89"/>
      <c r="B552" s="89"/>
      <c r="C552" s="89"/>
      <c r="D552" s="89"/>
      <c r="E552" s="89"/>
      <c r="F552" s="89"/>
      <c r="G552" s="89"/>
      <c r="H552" s="89"/>
      <c r="I552" s="89"/>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row>
    <row r="553" spans="1:34" ht="18" customHeight="1">
      <c r="A553" s="89"/>
      <c r="B553" s="89"/>
      <c r="C553" s="89"/>
      <c r="D553" s="89"/>
      <c r="E553" s="89"/>
      <c r="F553" s="89"/>
      <c r="G553" s="89"/>
      <c r="H553" s="89"/>
      <c r="I553" s="89"/>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row>
    <row r="554" spans="1:34" ht="18" customHeight="1">
      <c r="A554" s="89"/>
      <c r="B554" s="89"/>
      <c r="C554" s="89"/>
      <c r="D554" s="89"/>
      <c r="E554" s="89"/>
      <c r="F554" s="89"/>
      <c r="G554" s="89"/>
      <c r="H554" s="89"/>
      <c r="I554" s="89"/>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row>
    <row r="555" spans="1:34" ht="18" customHeight="1">
      <c r="A555" s="89"/>
      <c r="B555" s="89"/>
      <c r="C555" s="89"/>
      <c r="D555" s="89"/>
      <c r="E555" s="89"/>
      <c r="F555" s="89"/>
      <c r="G555" s="89"/>
      <c r="H555" s="89"/>
      <c r="I555" s="89"/>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row>
    <row r="556" spans="1:34" ht="18" customHeight="1">
      <c r="A556" s="89"/>
      <c r="B556" s="89"/>
      <c r="C556" s="89"/>
      <c r="D556" s="89"/>
      <c r="E556" s="89"/>
      <c r="F556" s="89"/>
      <c r="G556" s="89"/>
      <c r="H556" s="89"/>
      <c r="I556" s="89"/>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row>
    <row r="557" spans="1:34" ht="18" customHeight="1">
      <c r="A557" s="89"/>
      <c r="B557" s="89"/>
      <c r="C557" s="89"/>
      <c r="D557" s="89"/>
      <c r="E557" s="89"/>
      <c r="F557" s="89"/>
      <c r="G557" s="89"/>
      <c r="H557" s="89"/>
      <c r="I557" s="89"/>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row>
    <row r="558" spans="1:34" ht="18" customHeight="1">
      <c r="A558" s="89"/>
      <c r="B558" s="89"/>
      <c r="C558" s="89"/>
      <c r="D558" s="89"/>
      <c r="E558" s="89"/>
      <c r="F558" s="89"/>
      <c r="G558" s="89"/>
      <c r="H558" s="89"/>
      <c r="I558" s="89"/>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row>
    <row r="559" spans="1:34" ht="18" customHeight="1">
      <c r="A559" s="89"/>
      <c r="B559" s="89"/>
      <c r="C559" s="89"/>
      <c r="D559" s="89"/>
      <c r="E559" s="89"/>
      <c r="F559" s="89"/>
      <c r="G559" s="89"/>
      <c r="H559" s="89"/>
      <c r="I559" s="89"/>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row>
    <row r="560" spans="1:34" ht="18" customHeight="1">
      <c r="A560" s="89"/>
      <c r="B560" s="89"/>
      <c r="C560" s="89"/>
      <c r="D560" s="89"/>
      <c r="E560" s="89"/>
      <c r="F560" s="89"/>
      <c r="G560" s="89"/>
      <c r="H560" s="89"/>
      <c r="I560" s="89"/>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row>
    <row r="561" spans="1:34" ht="18" customHeight="1">
      <c r="A561" s="89"/>
      <c r="B561" s="89"/>
      <c r="C561" s="89"/>
      <c r="D561" s="89"/>
      <c r="E561" s="89"/>
      <c r="F561" s="89"/>
      <c r="G561" s="89"/>
      <c r="H561" s="89"/>
      <c r="I561" s="89"/>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row>
    <row r="562" spans="1:34" ht="18" customHeight="1">
      <c r="A562" s="89"/>
      <c r="B562" s="89"/>
      <c r="C562" s="89"/>
      <c r="D562" s="89"/>
      <c r="E562" s="89"/>
      <c r="F562" s="89"/>
      <c r="G562" s="89"/>
      <c r="H562" s="89"/>
      <c r="I562" s="89"/>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row>
    <row r="563" spans="1:34" ht="18" customHeight="1">
      <c r="A563" s="89"/>
      <c r="B563" s="89"/>
      <c r="C563" s="89"/>
      <c r="D563" s="89"/>
      <c r="E563" s="89"/>
      <c r="F563" s="89"/>
      <c r="G563" s="89"/>
      <c r="H563" s="89"/>
      <c r="I563" s="89"/>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row>
    <row r="564" spans="1:34" ht="18" customHeight="1">
      <c r="A564" s="89"/>
      <c r="B564" s="89"/>
      <c r="C564" s="89"/>
      <c r="D564" s="89"/>
      <c r="E564" s="89"/>
      <c r="F564" s="89"/>
      <c r="G564" s="89"/>
      <c r="H564" s="89"/>
      <c r="I564" s="89"/>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row>
    <row r="565" spans="1:34" ht="18" customHeight="1">
      <c r="A565" s="89"/>
      <c r="B565" s="89"/>
      <c r="C565" s="89"/>
      <c r="D565" s="89"/>
      <c r="E565" s="89"/>
      <c r="F565" s="89"/>
      <c r="G565" s="89"/>
      <c r="H565" s="89"/>
      <c r="I565" s="89"/>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row>
    <row r="566" spans="1:34" ht="18" customHeight="1">
      <c r="A566" s="89"/>
      <c r="B566" s="89"/>
      <c r="C566" s="89"/>
      <c r="D566" s="89"/>
      <c r="E566" s="89"/>
      <c r="F566" s="89"/>
      <c r="G566" s="89"/>
      <c r="H566" s="89"/>
      <c r="I566" s="89"/>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row>
    <row r="567" spans="1:34" ht="18" customHeight="1">
      <c r="A567" s="89"/>
      <c r="B567" s="89"/>
      <c r="C567" s="89"/>
      <c r="D567" s="89"/>
      <c r="E567" s="89"/>
      <c r="F567" s="89"/>
      <c r="G567" s="89"/>
      <c r="H567" s="89"/>
      <c r="I567" s="89"/>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row>
    <row r="568" spans="1:34" ht="18" customHeight="1">
      <c r="A568" s="89"/>
      <c r="B568" s="89"/>
      <c r="C568" s="89"/>
      <c r="D568" s="89"/>
      <c r="E568" s="89"/>
      <c r="F568" s="89"/>
      <c r="G568" s="89"/>
      <c r="H568" s="89"/>
      <c r="I568" s="89"/>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row>
    <row r="569" spans="1:34" ht="18" customHeight="1">
      <c r="A569" s="89"/>
      <c r="B569" s="89"/>
      <c r="C569" s="89"/>
      <c r="D569" s="89"/>
      <c r="E569" s="89"/>
      <c r="F569" s="89"/>
      <c r="G569" s="89"/>
      <c r="H569" s="89"/>
      <c r="I569" s="89"/>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row>
    <row r="570" spans="1:34" ht="18" customHeight="1">
      <c r="A570" s="89"/>
      <c r="B570" s="89"/>
      <c r="C570" s="89"/>
      <c r="D570" s="89"/>
      <c r="E570" s="89"/>
      <c r="F570" s="89"/>
      <c r="G570" s="89"/>
      <c r="H570" s="89"/>
      <c r="I570" s="89"/>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row>
    <row r="571" spans="1:34" ht="18" customHeight="1">
      <c r="A571" s="89"/>
      <c r="B571" s="89"/>
      <c r="C571" s="89"/>
      <c r="D571" s="89"/>
      <c r="E571" s="89"/>
      <c r="F571" s="89"/>
      <c r="G571" s="89"/>
      <c r="H571" s="89"/>
      <c r="I571" s="89"/>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row>
    <row r="572" spans="1:34" ht="18" customHeight="1">
      <c r="A572" s="89"/>
      <c r="B572" s="89"/>
      <c r="C572" s="89"/>
      <c r="D572" s="89"/>
      <c r="E572" s="89"/>
      <c r="F572" s="89"/>
      <c r="G572" s="89"/>
      <c r="H572" s="89"/>
      <c r="I572" s="89"/>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row>
    <row r="573" spans="1:34" ht="18" customHeight="1">
      <c r="A573" s="89"/>
      <c r="B573" s="89"/>
      <c r="C573" s="89"/>
      <c r="D573" s="89"/>
      <c r="E573" s="89"/>
      <c r="F573" s="89"/>
      <c r="G573" s="89"/>
      <c r="H573" s="89"/>
      <c r="I573" s="89"/>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row>
    <row r="574" spans="1:34" ht="18" customHeight="1">
      <c r="A574" s="89"/>
      <c r="B574" s="89"/>
      <c r="C574" s="89"/>
      <c r="D574" s="89"/>
      <c r="E574" s="89"/>
      <c r="F574" s="89"/>
      <c r="G574" s="89"/>
      <c r="H574" s="89"/>
      <c r="I574" s="89"/>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row>
    <row r="575" spans="1:34" ht="18" customHeight="1">
      <c r="A575" s="89"/>
      <c r="B575" s="89"/>
      <c r="C575" s="89"/>
      <c r="D575" s="89"/>
      <c r="E575" s="89"/>
      <c r="F575" s="89"/>
      <c r="G575" s="89"/>
      <c r="H575" s="89"/>
      <c r="I575" s="89"/>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row>
    <row r="576" spans="1:34" ht="18" customHeight="1">
      <c r="A576" s="89"/>
      <c r="B576" s="89"/>
      <c r="C576" s="89"/>
      <c r="D576" s="89"/>
      <c r="E576" s="89"/>
      <c r="F576" s="89"/>
      <c r="G576" s="89"/>
      <c r="H576" s="89"/>
      <c r="I576" s="89"/>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row>
    <row r="577" spans="1:34" ht="18" customHeight="1">
      <c r="A577" s="89"/>
      <c r="B577" s="89"/>
      <c r="C577" s="89"/>
      <c r="D577" s="89"/>
      <c r="E577" s="89"/>
      <c r="F577" s="89"/>
      <c r="G577" s="89"/>
      <c r="H577" s="89"/>
      <c r="I577" s="89"/>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row>
    <row r="578" spans="1:34" ht="18" customHeight="1">
      <c r="A578" s="89"/>
      <c r="B578" s="89"/>
      <c r="C578" s="89"/>
      <c r="D578" s="89"/>
      <c r="E578" s="89"/>
      <c r="F578" s="89"/>
      <c r="G578" s="89"/>
      <c r="H578" s="89"/>
      <c r="I578" s="89"/>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row>
    <row r="579" spans="1:34" ht="18" customHeight="1">
      <c r="A579" s="89"/>
      <c r="B579" s="89"/>
      <c r="C579" s="89"/>
      <c r="D579" s="89"/>
      <c r="E579" s="89"/>
      <c r="F579" s="89"/>
      <c r="G579" s="89"/>
      <c r="H579" s="89"/>
      <c r="I579" s="89"/>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row>
    <row r="580" spans="1:34" ht="18" customHeight="1">
      <c r="A580" s="89"/>
      <c r="B580" s="89"/>
      <c r="C580" s="89"/>
      <c r="D580" s="89"/>
      <c r="E580" s="89"/>
      <c r="F580" s="89"/>
      <c r="G580" s="89"/>
      <c r="H580" s="89"/>
      <c r="I580" s="89"/>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row>
    <row r="581" spans="1:34" ht="18" customHeight="1">
      <c r="A581" s="89"/>
      <c r="B581" s="89"/>
      <c r="C581" s="89"/>
      <c r="D581" s="89"/>
      <c r="E581" s="89"/>
      <c r="F581" s="89"/>
      <c r="G581" s="89"/>
      <c r="H581" s="89"/>
      <c r="I581" s="89"/>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row>
    <row r="582" spans="1:34" ht="18" customHeight="1">
      <c r="A582" s="89"/>
      <c r="B582" s="89"/>
      <c r="C582" s="89"/>
      <c r="D582" s="89"/>
      <c r="E582" s="89"/>
      <c r="F582" s="89"/>
      <c r="G582" s="89"/>
      <c r="H582" s="89"/>
      <c r="I582" s="89"/>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row>
    <row r="583" spans="1:34" ht="18" customHeight="1">
      <c r="A583" s="89"/>
      <c r="B583" s="89"/>
      <c r="C583" s="89"/>
      <c r="D583" s="89"/>
      <c r="E583" s="89"/>
      <c r="F583" s="89"/>
      <c r="G583" s="89"/>
      <c r="H583" s="89"/>
      <c r="I583" s="89"/>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row>
    <row r="584" spans="1:34" ht="18" customHeight="1">
      <c r="A584" s="89"/>
      <c r="B584" s="89"/>
      <c r="C584" s="89"/>
      <c r="D584" s="89"/>
      <c r="E584" s="89"/>
      <c r="F584" s="89"/>
      <c r="G584" s="89"/>
      <c r="H584" s="89"/>
      <c r="I584" s="89"/>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row>
    <row r="585" spans="1:34" ht="18" customHeight="1">
      <c r="A585" s="89"/>
      <c r="B585" s="89"/>
      <c r="C585" s="89"/>
      <c r="D585" s="89"/>
      <c r="E585" s="89"/>
      <c r="F585" s="89"/>
      <c r="G585" s="89"/>
      <c r="H585" s="89"/>
      <c r="I585" s="89"/>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row>
    <row r="586" spans="1:34" ht="18" customHeight="1">
      <c r="A586" s="89"/>
      <c r="B586" s="89"/>
      <c r="C586" s="89"/>
      <c r="D586" s="89"/>
      <c r="E586" s="89"/>
      <c r="F586" s="89"/>
      <c r="G586" s="89"/>
      <c r="H586" s="89"/>
      <c r="I586" s="89"/>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row>
    <row r="587" spans="1:34" ht="18" customHeight="1">
      <c r="A587" s="89"/>
      <c r="B587" s="89"/>
      <c r="C587" s="89"/>
      <c r="D587" s="89"/>
      <c r="E587" s="89"/>
      <c r="F587" s="89"/>
      <c r="G587" s="89"/>
      <c r="H587" s="89"/>
      <c r="I587" s="89"/>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row>
    <row r="588" spans="1:34" ht="18" customHeight="1">
      <c r="A588" s="89"/>
      <c r="B588" s="89"/>
      <c r="C588" s="89"/>
      <c r="D588" s="89"/>
      <c r="E588" s="89"/>
      <c r="F588" s="89"/>
      <c r="G588" s="89"/>
      <c r="H588" s="89"/>
      <c r="I588" s="89"/>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row>
    <row r="589" spans="1:34" ht="18" customHeight="1">
      <c r="A589" s="89"/>
      <c r="B589" s="89"/>
      <c r="C589" s="89"/>
      <c r="D589" s="89"/>
      <c r="E589" s="89"/>
      <c r="F589" s="89"/>
      <c r="G589" s="89"/>
      <c r="H589" s="89"/>
      <c r="I589" s="89"/>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row>
    <row r="590" spans="1:34" ht="18" customHeight="1">
      <c r="A590" s="89"/>
      <c r="B590" s="89"/>
      <c r="C590" s="89"/>
      <c r="D590" s="89"/>
      <c r="E590" s="89"/>
      <c r="F590" s="89"/>
      <c r="G590" s="89"/>
      <c r="H590" s="89"/>
      <c r="I590" s="89"/>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row>
    <row r="591" spans="1:34" ht="18" customHeight="1">
      <c r="A591" s="89"/>
      <c r="B591" s="89"/>
      <c r="C591" s="89"/>
      <c r="D591" s="89"/>
      <c r="E591" s="89"/>
      <c r="F591" s="89"/>
      <c r="G591" s="89"/>
      <c r="H591" s="89"/>
      <c r="I591" s="89"/>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row>
    <row r="592" spans="1:34" ht="18" customHeight="1">
      <c r="A592" s="89"/>
      <c r="B592" s="89"/>
      <c r="C592" s="89"/>
      <c r="D592" s="89"/>
      <c r="E592" s="89"/>
      <c r="F592" s="89"/>
      <c r="G592" s="89"/>
      <c r="H592" s="89"/>
      <c r="I592" s="89"/>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row>
    <row r="593" spans="1:34" ht="18" customHeight="1">
      <c r="A593" s="89"/>
      <c r="B593" s="89"/>
      <c r="C593" s="89"/>
      <c r="D593" s="89"/>
      <c r="E593" s="89"/>
      <c r="F593" s="89"/>
      <c r="G593" s="89"/>
      <c r="H593" s="89"/>
      <c r="I593" s="89"/>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row>
    <row r="594" spans="1:34" ht="18" customHeight="1">
      <c r="A594" s="89"/>
      <c r="B594" s="89"/>
      <c r="C594" s="89"/>
      <c r="D594" s="89"/>
      <c r="E594" s="89"/>
      <c r="F594" s="89"/>
      <c r="G594" s="89"/>
      <c r="H594" s="89"/>
      <c r="I594" s="89"/>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row>
    <row r="595" spans="1:34" ht="18" customHeight="1">
      <c r="A595" s="89"/>
      <c r="B595" s="89"/>
      <c r="C595" s="89"/>
      <c r="D595" s="89"/>
      <c r="E595" s="89"/>
      <c r="F595" s="89"/>
      <c r="G595" s="89"/>
      <c r="H595" s="89"/>
      <c r="I595" s="89"/>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row>
    <row r="596" spans="1:34" ht="18" customHeight="1">
      <c r="A596" s="89"/>
      <c r="B596" s="89"/>
      <c r="C596" s="89"/>
      <c r="D596" s="89"/>
      <c r="E596" s="89"/>
      <c r="F596" s="89"/>
      <c r="G596" s="89"/>
      <c r="H596" s="89"/>
      <c r="I596" s="89"/>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row>
    <row r="597" spans="1:34" ht="18" customHeight="1">
      <c r="A597" s="89"/>
      <c r="B597" s="89"/>
      <c r="C597" s="89"/>
      <c r="D597" s="89"/>
      <c r="E597" s="89"/>
      <c r="F597" s="89"/>
      <c r="G597" s="89"/>
      <c r="H597" s="89"/>
      <c r="I597" s="89"/>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row>
    <row r="598" spans="1:34" ht="18" customHeight="1">
      <c r="A598" s="89"/>
      <c r="B598" s="89"/>
      <c r="C598" s="89"/>
      <c r="D598" s="89"/>
      <c r="E598" s="89"/>
      <c r="F598" s="89"/>
      <c r="G598" s="89"/>
      <c r="H598" s="89"/>
      <c r="I598" s="89"/>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row>
    <row r="599" spans="1:34" ht="18" customHeight="1">
      <c r="A599" s="89"/>
      <c r="B599" s="89"/>
      <c r="C599" s="89"/>
      <c r="D599" s="89"/>
      <c r="E599" s="89"/>
      <c r="F599" s="89"/>
      <c r="G599" s="89"/>
      <c r="H599" s="89"/>
      <c r="I599" s="89"/>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row>
    <row r="600" spans="1:34" ht="18" customHeight="1">
      <c r="A600" s="89"/>
      <c r="B600" s="89"/>
      <c r="C600" s="89"/>
      <c r="D600" s="89"/>
      <c r="E600" s="89"/>
      <c r="F600" s="89"/>
      <c r="G600" s="89"/>
      <c r="H600" s="89"/>
      <c r="I600" s="89"/>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row>
    <row r="601" spans="1:34" ht="18" customHeight="1">
      <c r="A601" s="89"/>
      <c r="B601" s="89"/>
      <c r="C601" s="89"/>
      <c r="D601" s="89"/>
      <c r="E601" s="89"/>
      <c r="F601" s="89"/>
      <c r="G601" s="89"/>
      <c r="H601" s="89"/>
      <c r="I601" s="89"/>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row>
    <row r="602" spans="1:34" ht="18" customHeight="1">
      <c r="A602" s="89"/>
      <c r="B602" s="89"/>
      <c r="C602" s="89"/>
      <c r="D602" s="89"/>
      <c r="E602" s="89"/>
      <c r="F602" s="89"/>
      <c r="G602" s="89"/>
      <c r="H602" s="89"/>
      <c r="I602" s="89"/>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row>
    <row r="603" spans="1:34" ht="18" customHeight="1">
      <c r="A603" s="89"/>
      <c r="B603" s="89"/>
      <c r="C603" s="89"/>
      <c r="D603" s="89"/>
      <c r="E603" s="89"/>
      <c r="F603" s="89"/>
      <c r="G603" s="89"/>
      <c r="H603" s="89"/>
      <c r="I603" s="89"/>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row>
    <row r="604" spans="1:34" ht="18" customHeight="1">
      <c r="A604" s="89"/>
      <c r="B604" s="89"/>
      <c r="C604" s="89"/>
      <c r="D604" s="89"/>
      <c r="E604" s="89"/>
      <c r="F604" s="89"/>
      <c r="G604" s="89"/>
      <c r="H604" s="89"/>
      <c r="I604" s="89"/>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row>
    <row r="605" spans="1:34" ht="18" customHeight="1">
      <c r="A605" s="89"/>
      <c r="B605" s="89"/>
      <c r="C605" s="89"/>
      <c r="D605" s="89"/>
      <c r="E605" s="89"/>
      <c r="F605" s="89"/>
      <c r="G605" s="89"/>
      <c r="H605" s="89"/>
      <c r="I605" s="89"/>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row>
    <row r="606" spans="1:34" ht="18" customHeight="1">
      <c r="A606" s="89"/>
      <c r="B606" s="89"/>
      <c r="C606" s="89"/>
      <c r="D606" s="89"/>
      <c r="E606" s="89"/>
      <c r="F606" s="89"/>
      <c r="G606" s="89"/>
      <c r="H606" s="89"/>
      <c r="I606" s="89"/>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row>
    <row r="607" spans="1:34" ht="18" customHeight="1">
      <c r="A607" s="89"/>
      <c r="B607" s="89"/>
      <c r="C607" s="89"/>
      <c r="D607" s="89"/>
      <c r="E607" s="89"/>
      <c r="F607" s="89"/>
      <c r="G607" s="89"/>
      <c r="H607" s="89"/>
      <c r="I607" s="89"/>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row>
    <row r="608" spans="1:34" ht="18" customHeight="1">
      <c r="A608" s="89"/>
      <c r="B608" s="89"/>
      <c r="C608" s="89"/>
      <c r="D608" s="89"/>
      <c r="E608" s="89"/>
      <c r="F608" s="89"/>
      <c r="G608" s="89"/>
      <c r="H608" s="89"/>
      <c r="I608" s="89"/>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row>
    <row r="609" spans="1:34" ht="18" customHeight="1">
      <c r="A609" s="89"/>
      <c r="B609" s="89"/>
      <c r="C609" s="89"/>
      <c r="D609" s="89"/>
      <c r="E609" s="89"/>
      <c r="F609" s="89"/>
      <c r="G609" s="89"/>
      <c r="H609" s="89"/>
      <c r="I609" s="89"/>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row>
    <row r="610" spans="1:34" ht="18" customHeight="1">
      <c r="A610" s="89"/>
      <c r="B610" s="89"/>
      <c r="C610" s="89"/>
      <c r="D610" s="89"/>
      <c r="E610" s="89"/>
      <c r="F610" s="89"/>
      <c r="G610" s="89"/>
      <c r="H610" s="89"/>
      <c r="I610" s="89"/>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row>
    <row r="611" spans="1:34" ht="18" customHeight="1">
      <c r="A611" s="89"/>
      <c r="B611" s="89"/>
      <c r="C611" s="89"/>
      <c r="D611" s="89"/>
      <c r="E611" s="89"/>
      <c r="F611" s="89"/>
      <c r="G611" s="89"/>
      <c r="H611" s="89"/>
      <c r="I611" s="89"/>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row>
    <row r="612" spans="1:34" ht="18" customHeight="1">
      <c r="A612" s="89"/>
      <c r="B612" s="89"/>
      <c r="C612" s="89"/>
      <c r="D612" s="89"/>
      <c r="E612" s="89"/>
      <c r="F612" s="89"/>
      <c r="G612" s="89"/>
      <c r="H612" s="89"/>
      <c r="I612" s="89"/>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row>
    <row r="613" spans="1:34" ht="18" customHeight="1">
      <c r="A613" s="89"/>
      <c r="B613" s="89"/>
      <c r="C613" s="89"/>
      <c r="D613" s="89"/>
      <c r="E613" s="89"/>
      <c r="F613" s="89"/>
      <c r="G613" s="89"/>
      <c r="H613" s="89"/>
      <c r="I613" s="89"/>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row>
    <row r="614" spans="1:34" ht="18" customHeight="1">
      <c r="A614" s="89"/>
      <c r="B614" s="89"/>
      <c r="C614" s="89"/>
      <c r="D614" s="89"/>
      <c r="E614" s="89"/>
      <c r="F614" s="89"/>
      <c r="G614" s="89"/>
      <c r="H614" s="89"/>
      <c r="I614" s="89"/>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row>
    <row r="615" spans="1:34" ht="18" customHeight="1">
      <c r="A615" s="89"/>
      <c r="B615" s="89"/>
      <c r="C615" s="89"/>
      <c r="D615" s="89"/>
      <c r="E615" s="89"/>
      <c r="F615" s="89"/>
      <c r="G615" s="89"/>
      <c r="H615" s="89"/>
      <c r="I615" s="89"/>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row>
    <row r="616" spans="1:34" ht="18" customHeight="1">
      <c r="A616" s="89"/>
      <c r="B616" s="89"/>
      <c r="C616" s="89"/>
      <c r="D616" s="89"/>
      <c r="E616" s="89"/>
      <c r="F616" s="89"/>
      <c r="G616" s="89"/>
      <c r="H616" s="89"/>
      <c r="I616" s="89"/>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row>
    <row r="617" spans="1:34" ht="18" customHeight="1">
      <c r="A617" s="89"/>
      <c r="B617" s="89"/>
      <c r="C617" s="89"/>
      <c r="D617" s="89"/>
      <c r="E617" s="89"/>
      <c r="F617" s="89"/>
      <c r="G617" s="89"/>
      <c r="H617" s="89"/>
      <c r="I617" s="89"/>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row>
    <row r="618" spans="1:34" ht="18" customHeight="1">
      <c r="A618" s="89"/>
      <c r="B618" s="89"/>
      <c r="C618" s="89"/>
      <c r="D618" s="89"/>
      <c r="E618" s="89"/>
      <c r="F618" s="89"/>
      <c r="G618" s="89"/>
      <c r="H618" s="89"/>
      <c r="I618" s="89"/>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row>
    <row r="619" spans="1:34" ht="18" customHeight="1">
      <c r="A619" s="89"/>
      <c r="B619" s="89"/>
      <c r="C619" s="89"/>
      <c r="D619" s="89"/>
      <c r="E619" s="89"/>
      <c r="F619" s="89"/>
      <c r="G619" s="89"/>
      <c r="H619" s="89"/>
      <c r="I619" s="89"/>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row>
    <row r="620" spans="1:34" ht="18" customHeight="1">
      <c r="A620" s="89"/>
      <c r="B620" s="89"/>
      <c r="C620" s="89"/>
      <c r="D620" s="89"/>
      <c r="E620" s="89"/>
      <c r="F620" s="89"/>
      <c r="G620" s="89"/>
      <c r="H620" s="89"/>
      <c r="I620" s="89"/>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row>
    <row r="621" spans="1:34" ht="18" customHeight="1">
      <c r="A621" s="89"/>
      <c r="B621" s="89"/>
      <c r="C621" s="89"/>
      <c r="D621" s="89"/>
      <c r="E621" s="89"/>
      <c r="F621" s="89"/>
      <c r="G621" s="89"/>
      <c r="H621" s="89"/>
      <c r="I621" s="89"/>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row>
    <row r="622" spans="1:34" ht="18" customHeight="1">
      <c r="A622" s="89"/>
      <c r="B622" s="89"/>
      <c r="C622" s="89"/>
      <c r="D622" s="89"/>
      <c r="E622" s="89"/>
      <c r="F622" s="89"/>
      <c r="G622" s="89"/>
      <c r="H622" s="89"/>
      <c r="I622" s="89"/>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row>
    <row r="623" spans="1:34" ht="18" customHeight="1">
      <c r="A623" s="89"/>
      <c r="B623" s="89"/>
      <c r="C623" s="89"/>
      <c r="D623" s="89"/>
      <c r="E623" s="89"/>
      <c r="F623" s="89"/>
      <c r="G623" s="89"/>
      <c r="H623" s="89"/>
      <c r="I623" s="89"/>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row>
    <row r="624" spans="1:34" ht="18" customHeight="1">
      <c r="A624" s="89"/>
      <c r="B624" s="89"/>
      <c r="C624" s="89"/>
      <c r="D624" s="89"/>
      <c r="E624" s="89"/>
      <c r="F624" s="89"/>
      <c r="G624" s="89"/>
      <c r="H624" s="89"/>
      <c r="I624" s="89"/>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row>
    <row r="625" spans="1:34" ht="18" customHeight="1">
      <c r="A625" s="89"/>
      <c r="B625" s="89"/>
      <c r="C625" s="89"/>
      <c r="D625" s="89"/>
      <c r="E625" s="89"/>
      <c r="F625" s="89"/>
      <c r="G625" s="89"/>
      <c r="H625" s="89"/>
      <c r="I625" s="89"/>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row>
    <row r="626" spans="1:34" ht="18" customHeight="1">
      <c r="A626" s="89"/>
      <c r="B626" s="89"/>
      <c r="C626" s="89"/>
      <c r="D626" s="89"/>
      <c r="E626" s="89"/>
      <c r="F626" s="89"/>
      <c r="G626" s="89"/>
      <c r="H626" s="89"/>
      <c r="I626" s="89"/>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row>
    <row r="627" spans="1:34" ht="18" customHeight="1">
      <c r="A627" s="89"/>
      <c r="B627" s="89"/>
      <c r="C627" s="89"/>
      <c r="D627" s="89"/>
      <c r="E627" s="89"/>
      <c r="F627" s="89"/>
      <c r="G627" s="89"/>
      <c r="H627" s="89"/>
      <c r="I627" s="89"/>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row>
    <row r="628" spans="1:34" ht="18" customHeight="1">
      <c r="A628" s="89"/>
      <c r="B628" s="89"/>
      <c r="C628" s="89"/>
      <c r="D628" s="89"/>
      <c r="E628" s="89"/>
      <c r="F628" s="89"/>
      <c r="G628" s="89"/>
      <c r="H628" s="89"/>
      <c r="I628" s="89"/>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row>
    <row r="629" spans="1:34" ht="18" customHeight="1">
      <c r="A629" s="89"/>
      <c r="B629" s="89"/>
      <c r="C629" s="89"/>
      <c r="D629" s="89"/>
      <c r="E629" s="89"/>
      <c r="F629" s="89"/>
      <c r="G629" s="89"/>
      <c r="H629" s="89"/>
      <c r="I629" s="89"/>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row>
    <row r="630" spans="1:34" ht="18" customHeight="1">
      <c r="A630" s="89"/>
      <c r="B630" s="89"/>
      <c r="C630" s="89"/>
      <c r="D630" s="89"/>
      <c r="E630" s="89"/>
      <c r="F630" s="89"/>
      <c r="G630" s="89"/>
      <c r="H630" s="89"/>
      <c r="I630" s="89"/>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row>
    <row r="631" spans="1:34" ht="18" customHeight="1">
      <c r="A631" s="89"/>
      <c r="B631" s="89"/>
      <c r="C631" s="89"/>
      <c r="D631" s="89"/>
      <c r="E631" s="89"/>
      <c r="F631" s="89"/>
      <c r="G631" s="89"/>
      <c r="H631" s="89"/>
      <c r="I631" s="89"/>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row>
    <row r="632" spans="1:34" ht="18" customHeight="1">
      <c r="A632" s="89"/>
      <c r="B632" s="89"/>
      <c r="C632" s="89"/>
      <c r="D632" s="89"/>
      <c r="E632" s="89"/>
      <c r="F632" s="89"/>
      <c r="G632" s="89"/>
      <c r="H632" s="89"/>
      <c r="I632" s="89"/>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row>
    <row r="633" spans="1:34" ht="18" customHeight="1">
      <c r="A633" s="89"/>
      <c r="B633" s="89"/>
      <c r="C633" s="89"/>
      <c r="D633" s="89"/>
      <c r="E633" s="89"/>
      <c r="F633" s="89"/>
      <c r="G633" s="89"/>
      <c r="H633" s="89"/>
      <c r="I633" s="89"/>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row>
    <row r="634" spans="1:34" ht="18" customHeight="1">
      <c r="A634" s="89"/>
      <c r="B634" s="89"/>
      <c r="C634" s="89"/>
      <c r="D634" s="89"/>
      <c r="E634" s="89"/>
      <c r="F634" s="89"/>
      <c r="G634" s="89"/>
      <c r="H634" s="89"/>
      <c r="I634" s="89"/>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row>
    <row r="635" spans="1:34" ht="18" customHeight="1">
      <c r="A635" s="89"/>
      <c r="B635" s="89"/>
      <c r="C635" s="89"/>
      <c r="D635" s="89"/>
      <c r="E635" s="89"/>
      <c r="F635" s="89"/>
      <c r="G635" s="89"/>
      <c r="H635" s="89"/>
      <c r="I635" s="89"/>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row>
    <row r="636" spans="1:34" ht="18" customHeight="1">
      <c r="A636" s="89"/>
      <c r="B636" s="89"/>
      <c r="C636" s="89"/>
      <c r="D636" s="89"/>
      <c r="E636" s="89"/>
      <c r="F636" s="89"/>
      <c r="G636" s="89"/>
      <c r="H636" s="89"/>
      <c r="I636" s="89"/>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row>
    <row r="637" spans="1:34" ht="18" customHeight="1">
      <c r="A637" s="89"/>
      <c r="B637" s="89"/>
      <c r="C637" s="89"/>
      <c r="D637" s="89"/>
      <c r="E637" s="89"/>
      <c r="F637" s="89"/>
      <c r="G637" s="89"/>
      <c r="H637" s="89"/>
      <c r="I637" s="89"/>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row>
    <row r="638" spans="1:34" ht="18" customHeight="1">
      <c r="A638" s="89"/>
      <c r="B638" s="89"/>
      <c r="C638" s="89"/>
      <c r="D638" s="89"/>
      <c r="E638" s="89"/>
      <c r="F638" s="89"/>
      <c r="G638" s="89"/>
      <c r="H638" s="89"/>
      <c r="I638" s="89"/>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row>
    <row r="639" spans="1:34" ht="18" customHeight="1">
      <c r="A639" s="89"/>
      <c r="B639" s="89"/>
      <c r="C639" s="89"/>
      <c r="D639" s="89"/>
      <c r="E639" s="89"/>
      <c r="F639" s="89"/>
      <c r="G639" s="89"/>
      <c r="H639" s="89"/>
      <c r="I639" s="89"/>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row>
    <row r="640" spans="1:34" ht="18" customHeight="1">
      <c r="A640" s="89"/>
      <c r="B640" s="89"/>
      <c r="C640" s="89"/>
      <c r="D640" s="89"/>
      <c r="E640" s="89"/>
      <c r="F640" s="89"/>
      <c r="G640" s="89"/>
      <c r="H640" s="89"/>
      <c r="I640" s="89"/>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row>
    <row r="641" spans="1:34" ht="18" customHeight="1">
      <c r="A641" s="89"/>
      <c r="B641" s="89"/>
      <c r="C641" s="89"/>
      <c r="D641" s="89"/>
      <c r="E641" s="89"/>
      <c r="F641" s="89"/>
      <c r="G641" s="89"/>
      <c r="H641" s="89"/>
      <c r="I641" s="89"/>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row>
    <row r="642" spans="1:34" ht="18" customHeight="1">
      <c r="A642" s="89"/>
      <c r="B642" s="89"/>
      <c r="C642" s="89"/>
      <c r="D642" s="89"/>
      <c r="E642" s="89"/>
      <c r="F642" s="89"/>
      <c r="G642" s="89"/>
      <c r="H642" s="89"/>
      <c r="I642" s="89"/>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row>
    <row r="643" spans="1:34" ht="18" customHeight="1">
      <c r="A643" s="89"/>
      <c r="B643" s="89"/>
      <c r="C643" s="89"/>
      <c r="D643" s="89"/>
      <c r="E643" s="89"/>
      <c r="F643" s="89"/>
      <c r="G643" s="89"/>
      <c r="H643" s="89"/>
      <c r="I643" s="89"/>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row>
    <row r="644" spans="1:34" ht="18" customHeight="1">
      <c r="A644" s="89"/>
      <c r="B644" s="89"/>
      <c r="C644" s="89"/>
      <c r="D644" s="89"/>
      <c r="E644" s="89"/>
      <c r="F644" s="89"/>
      <c r="G644" s="89"/>
      <c r="H644" s="89"/>
      <c r="I644" s="89"/>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row>
    <row r="645" spans="1:34" ht="18" customHeight="1">
      <c r="A645" s="89"/>
      <c r="B645" s="89"/>
      <c r="C645" s="89"/>
      <c r="D645" s="89"/>
      <c r="E645" s="89"/>
      <c r="F645" s="89"/>
      <c r="G645" s="89"/>
      <c r="H645" s="89"/>
      <c r="I645" s="89"/>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row>
    <row r="646" spans="1:34" ht="18" customHeight="1">
      <c r="A646" s="89"/>
      <c r="B646" s="89"/>
      <c r="C646" s="89"/>
      <c r="D646" s="89"/>
      <c r="E646" s="89"/>
      <c r="F646" s="89"/>
      <c r="G646" s="89"/>
      <c r="H646" s="89"/>
      <c r="I646" s="89"/>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row>
    <row r="647" spans="1:34" ht="18" customHeight="1">
      <c r="A647" s="89"/>
      <c r="B647" s="89"/>
      <c r="C647" s="89"/>
      <c r="D647" s="89"/>
      <c r="E647" s="89"/>
      <c r="F647" s="89"/>
      <c r="G647" s="89"/>
      <c r="H647" s="89"/>
      <c r="I647" s="89"/>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row>
    <row r="648" spans="1:34" ht="18" customHeight="1">
      <c r="A648" s="89"/>
      <c r="B648" s="89"/>
      <c r="C648" s="89"/>
      <c r="D648" s="89"/>
      <c r="E648" s="89"/>
      <c r="F648" s="89"/>
      <c r="G648" s="89"/>
      <c r="H648" s="89"/>
      <c r="I648" s="89"/>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row>
    <row r="649" spans="1:34" ht="18" customHeight="1">
      <c r="A649" s="89"/>
      <c r="B649" s="89"/>
      <c r="C649" s="89"/>
      <c r="D649" s="89"/>
      <c r="E649" s="89"/>
      <c r="F649" s="89"/>
      <c r="G649" s="89"/>
      <c r="H649" s="89"/>
      <c r="I649" s="89"/>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row>
    <row r="650" spans="1:34" ht="18" customHeight="1">
      <c r="A650" s="89"/>
      <c r="B650" s="89"/>
      <c r="C650" s="89"/>
      <c r="D650" s="89"/>
      <c r="E650" s="89"/>
      <c r="F650" s="89"/>
      <c r="G650" s="89"/>
      <c r="H650" s="89"/>
      <c r="I650" s="89"/>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row>
    <row r="651" spans="1:34" ht="18" customHeight="1">
      <c r="A651" s="89"/>
      <c r="B651" s="89"/>
      <c r="C651" s="89"/>
      <c r="D651" s="89"/>
      <c r="E651" s="89"/>
      <c r="F651" s="89"/>
      <c r="G651" s="89"/>
      <c r="H651" s="89"/>
      <c r="I651" s="89"/>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row>
    <row r="652" spans="1:34" ht="18" customHeight="1">
      <c r="A652" s="89"/>
      <c r="B652" s="89"/>
      <c r="C652" s="89"/>
      <c r="D652" s="89"/>
      <c r="E652" s="89"/>
      <c r="F652" s="89"/>
      <c r="G652" s="89"/>
      <c r="H652" s="89"/>
      <c r="I652" s="89"/>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row>
    <row r="653" spans="1:34" ht="18" customHeight="1">
      <c r="A653" s="89"/>
      <c r="B653" s="89"/>
      <c r="C653" s="89"/>
      <c r="D653" s="89"/>
      <c r="E653" s="89"/>
      <c r="F653" s="89"/>
      <c r="G653" s="89"/>
      <c r="H653" s="89"/>
      <c r="I653" s="89"/>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row>
    <row r="654" spans="1:34" ht="18" customHeight="1">
      <c r="A654" s="89"/>
      <c r="B654" s="89"/>
      <c r="C654" s="89"/>
      <c r="D654" s="89"/>
      <c r="E654" s="89"/>
      <c r="F654" s="89"/>
      <c r="G654" s="89"/>
      <c r="H654" s="89"/>
      <c r="I654" s="89"/>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row>
    <row r="655" spans="1:34" ht="18" customHeight="1">
      <c r="A655" s="89"/>
      <c r="B655" s="89"/>
      <c r="C655" s="89"/>
      <c r="D655" s="89"/>
      <c r="E655" s="89"/>
      <c r="F655" s="89"/>
      <c r="G655" s="89"/>
      <c r="H655" s="89"/>
      <c r="I655" s="89"/>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row>
    <row r="656" spans="1:34" ht="18" customHeight="1">
      <c r="A656" s="89"/>
      <c r="B656" s="89"/>
      <c r="C656" s="89"/>
      <c r="D656" s="89"/>
      <c r="E656" s="89"/>
      <c r="F656" s="89"/>
      <c r="G656" s="89"/>
      <c r="H656" s="89"/>
      <c r="I656" s="89"/>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row>
    <row r="657" spans="1:34" ht="18" customHeight="1">
      <c r="A657" s="89"/>
      <c r="B657" s="89"/>
      <c r="C657" s="89"/>
      <c r="D657" s="89"/>
      <c r="E657" s="89"/>
      <c r="F657" s="89"/>
      <c r="G657" s="89"/>
      <c r="H657" s="89"/>
      <c r="I657" s="89"/>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row>
    <row r="658" spans="1:34" ht="18" customHeight="1">
      <c r="A658" s="89"/>
      <c r="B658" s="89"/>
      <c r="C658" s="89"/>
      <c r="D658" s="89"/>
      <c r="E658" s="89"/>
      <c r="F658" s="89"/>
      <c r="G658" s="89"/>
      <c r="H658" s="89"/>
      <c r="I658" s="89"/>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row>
    <row r="659" spans="1:34" ht="18" customHeight="1">
      <c r="A659" s="89"/>
      <c r="B659" s="89"/>
      <c r="C659" s="89"/>
      <c r="D659" s="89"/>
      <c r="E659" s="89"/>
      <c r="F659" s="89"/>
      <c r="G659" s="89"/>
      <c r="H659" s="89"/>
      <c r="I659" s="89"/>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row>
    <row r="660" spans="1:34" ht="18" customHeight="1">
      <c r="A660" s="89"/>
      <c r="B660" s="89"/>
      <c r="C660" s="89"/>
      <c r="D660" s="89"/>
      <c r="E660" s="89"/>
      <c r="F660" s="89"/>
      <c r="G660" s="89"/>
      <c r="H660" s="89"/>
      <c r="I660" s="89"/>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row>
    <row r="661" spans="1:34" ht="18" customHeight="1">
      <c r="A661" s="89"/>
      <c r="B661" s="89"/>
      <c r="C661" s="89"/>
      <c r="D661" s="89"/>
      <c r="E661" s="89"/>
      <c r="F661" s="89"/>
      <c r="G661" s="89"/>
      <c r="H661" s="89"/>
      <c r="I661" s="89"/>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row>
    <row r="662" spans="1:34" ht="18" customHeight="1">
      <c r="A662" s="89"/>
      <c r="B662" s="89"/>
      <c r="C662" s="89"/>
      <c r="D662" s="89"/>
      <c r="E662" s="89"/>
      <c r="F662" s="89"/>
      <c r="G662" s="89"/>
      <c r="H662" s="89"/>
      <c r="I662" s="89"/>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row>
    <row r="663" spans="1:34" ht="18" customHeight="1">
      <c r="A663" s="89"/>
      <c r="B663" s="89"/>
      <c r="C663" s="89"/>
      <c r="D663" s="89"/>
      <c r="E663" s="89"/>
      <c r="F663" s="89"/>
      <c r="G663" s="89"/>
      <c r="H663" s="89"/>
      <c r="I663" s="89"/>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row>
    <row r="664" spans="1:34" ht="18" customHeight="1">
      <c r="A664" s="89"/>
      <c r="B664" s="89"/>
      <c r="C664" s="89"/>
      <c r="D664" s="89"/>
      <c r="E664" s="89"/>
      <c r="F664" s="89"/>
      <c r="G664" s="89"/>
      <c r="H664" s="89"/>
      <c r="I664" s="89"/>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row>
    <row r="665" spans="1:34" ht="18" customHeight="1">
      <c r="A665" s="89"/>
      <c r="B665" s="89"/>
      <c r="C665" s="89"/>
      <c r="D665" s="89"/>
      <c r="E665" s="89"/>
      <c r="F665" s="89"/>
      <c r="G665" s="89"/>
      <c r="H665" s="89"/>
      <c r="I665" s="89"/>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row>
    <row r="666" spans="1:34" ht="18" customHeight="1">
      <c r="A666" s="89"/>
      <c r="B666" s="89"/>
      <c r="C666" s="89"/>
      <c r="D666" s="89"/>
      <c r="E666" s="89"/>
      <c r="F666" s="89"/>
      <c r="G666" s="89"/>
      <c r="H666" s="89"/>
      <c r="I666" s="89"/>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row>
    <row r="667" spans="1:34" ht="18" customHeight="1">
      <c r="A667" s="89"/>
      <c r="B667" s="89"/>
      <c r="C667" s="89"/>
      <c r="D667" s="89"/>
      <c r="E667" s="89"/>
      <c r="F667" s="89"/>
      <c r="G667" s="89"/>
      <c r="H667" s="89"/>
      <c r="I667" s="89"/>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row>
    <row r="668" spans="1:34" ht="18" customHeight="1">
      <c r="A668" s="89"/>
      <c r="B668" s="89"/>
      <c r="C668" s="89"/>
      <c r="D668" s="89"/>
      <c r="E668" s="89"/>
      <c r="F668" s="89"/>
      <c r="G668" s="89"/>
      <c r="H668" s="89"/>
      <c r="I668" s="89"/>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row>
    <row r="669" spans="1:34" ht="18" customHeight="1">
      <c r="A669" s="89"/>
      <c r="B669" s="89"/>
      <c r="C669" s="89"/>
      <c r="D669" s="89"/>
      <c r="E669" s="89"/>
      <c r="F669" s="89"/>
      <c r="G669" s="89"/>
      <c r="H669" s="89"/>
      <c r="I669" s="89"/>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row>
    <row r="670" spans="1:34" ht="18" customHeight="1">
      <c r="A670" s="89"/>
      <c r="B670" s="89"/>
      <c r="C670" s="89"/>
      <c r="D670" s="89"/>
      <c r="E670" s="89"/>
      <c r="F670" s="89"/>
      <c r="G670" s="89"/>
      <c r="H670" s="89"/>
      <c r="I670" s="89"/>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row>
    <row r="671" spans="1:34" ht="18" customHeight="1">
      <c r="A671" s="89"/>
      <c r="B671" s="89"/>
      <c r="C671" s="89"/>
      <c r="D671" s="89"/>
      <c r="E671" s="89"/>
      <c r="F671" s="89"/>
      <c r="G671" s="89"/>
      <c r="H671" s="89"/>
      <c r="I671" s="89"/>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row>
    <row r="672" spans="1:34" ht="18" customHeight="1">
      <c r="A672" s="89"/>
      <c r="B672" s="89"/>
      <c r="C672" s="89"/>
      <c r="D672" s="89"/>
      <c r="E672" s="89"/>
      <c r="F672" s="89"/>
      <c r="G672" s="89"/>
      <c r="H672" s="89"/>
      <c r="I672" s="89"/>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row>
    <row r="673" spans="1:34" ht="18" customHeight="1">
      <c r="A673" s="89"/>
      <c r="B673" s="89"/>
      <c r="C673" s="89"/>
      <c r="D673" s="89"/>
      <c r="E673" s="89"/>
      <c r="F673" s="89"/>
      <c r="G673" s="89"/>
      <c r="H673" s="89"/>
      <c r="I673" s="89"/>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row>
    <row r="674" spans="1:34" ht="18" customHeight="1">
      <c r="A674" s="89"/>
      <c r="B674" s="89"/>
      <c r="C674" s="89"/>
      <c r="D674" s="89"/>
      <c r="E674" s="89"/>
      <c r="F674" s="89"/>
      <c r="G674" s="89"/>
      <c r="H674" s="89"/>
      <c r="I674" s="89"/>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row>
    <row r="675" spans="1:34" ht="18" customHeight="1">
      <c r="A675" s="89"/>
      <c r="B675" s="89"/>
      <c r="C675" s="89"/>
      <c r="D675" s="89"/>
      <c r="E675" s="89"/>
      <c r="F675" s="89"/>
      <c r="G675" s="89"/>
      <c r="H675" s="89"/>
      <c r="I675" s="89"/>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row>
    <row r="676" spans="1:34" ht="18" customHeight="1">
      <c r="A676" s="89"/>
      <c r="B676" s="89"/>
      <c r="C676" s="89"/>
      <c r="D676" s="89"/>
      <c r="E676" s="89"/>
      <c r="F676" s="89"/>
      <c r="G676" s="89"/>
      <c r="H676" s="89"/>
      <c r="I676" s="89"/>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row>
    <row r="677" spans="1:34" ht="18" customHeight="1">
      <c r="A677" s="89"/>
      <c r="B677" s="89"/>
      <c r="C677" s="89"/>
      <c r="D677" s="89"/>
      <c r="E677" s="89"/>
      <c r="F677" s="89"/>
      <c r="G677" s="89"/>
      <c r="H677" s="89"/>
      <c r="I677" s="89"/>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row>
    <row r="678" spans="1:34" ht="18" customHeight="1">
      <c r="A678" s="89"/>
      <c r="B678" s="89"/>
      <c r="C678" s="89"/>
      <c r="D678" s="89"/>
      <c r="E678" s="89"/>
      <c r="F678" s="89"/>
      <c r="G678" s="89"/>
      <c r="H678" s="89"/>
      <c r="I678" s="89"/>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row>
    <row r="679" spans="1:34" ht="18" customHeight="1">
      <c r="A679" s="89"/>
      <c r="B679" s="89"/>
      <c r="C679" s="89"/>
      <c r="D679" s="89"/>
      <c r="E679" s="89"/>
      <c r="F679" s="89"/>
      <c r="G679" s="89"/>
      <c r="H679" s="89"/>
      <c r="I679" s="89"/>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row>
    <row r="680" spans="1:34" ht="18" customHeight="1">
      <c r="A680" s="89"/>
      <c r="B680" s="89"/>
      <c r="C680" s="89"/>
      <c r="D680" s="89"/>
      <c r="E680" s="89"/>
      <c r="F680" s="89"/>
      <c r="G680" s="89"/>
      <c r="H680" s="89"/>
      <c r="I680" s="89"/>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row>
    <row r="681" spans="1:34" ht="18" customHeight="1">
      <c r="A681" s="89"/>
      <c r="B681" s="89"/>
      <c r="C681" s="89"/>
      <c r="D681" s="89"/>
      <c r="E681" s="89"/>
      <c r="F681" s="89"/>
      <c r="G681" s="89"/>
      <c r="H681" s="89"/>
      <c r="I681" s="89"/>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row>
    <row r="682" spans="1:34" ht="18" customHeight="1">
      <c r="A682" s="89"/>
      <c r="B682" s="89"/>
      <c r="C682" s="89"/>
      <c r="D682" s="89"/>
      <c r="E682" s="89"/>
      <c r="F682" s="89"/>
      <c r="G682" s="89"/>
      <c r="H682" s="89"/>
      <c r="I682" s="89"/>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row>
    <row r="683" spans="1:34" ht="18" customHeight="1">
      <c r="A683" s="89"/>
      <c r="B683" s="89"/>
      <c r="C683" s="89"/>
      <c r="D683" s="89"/>
      <c r="E683" s="89"/>
      <c r="F683" s="89"/>
      <c r="G683" s="89"/>
      <c r="H683" s="89"/>
      <c r="I683" s="89"/>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row>
    <row r="684" spans="1:34" ht="18" customHeight="1">
      <c r="A684" s="89"/>
      <c r="B684" s="89"/>
      <c r="C684" s="89"/>
      <c r="D684" s="89"/>
      <c r="E684" s="89"/>
      <c r="F684" s="89"/>
      <c r="G684" s="89"/>
      <c r="H684" s="89"/>
      <c r="I684" s="89"/>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row>
    <row r="685" spans="1:34" ht="18" customHeight="1">
      <c r="A685" s="89"/>
      <c r="B685" s="89"/>
      <c r="C685" s="89"/>
      <c r="D685" s="89"/>
      <c r="E685" s="89"/>
      <c r="F685" s="89"/>
      <c r="G685" s="89"/>
      <c r="H685" s="89"/>
      <c r="I685" s="89"/>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row>
    <row r="686" spans="1:34" ht="18" customHeight="1">
      <c r="A686" s="89"/>
      <c r="B686" s="89"/>
      <c r="C686" s="89"/>
      <c r="D686" s="89"/>
      <c r="E686" s="89"/>
      <c r="F686" s="89"/>
      <c r="G686" s="89"/>
      <c r="H686" s="89"/>
      <c r="I686" s="89"/>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row>
    <row r="687" spans="1:34" ht="18" customHeight="1">
      <c r="A687" s="89"/>
      <c r="B687" s="89"/>
      <c r="C687" s="89"/>
      <c r="D687" s="89"/>
      <c r="E687" s="89"/>
      <c r="F687" s="89"/>
      <c r="G687" s="89"/>
      <c r="H687" s="89"/>
      <c r="I687" s="89"/>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row>
    <row r="688" spans="1:34" ht="18" customHeight="1">
      <c r="A688" s="89"/>
      <c r="B688" s="89"/>
      <c r="C688" s="89"/>
      <c r="D688" s="89"/>
      <c r="E688" s="89"/>
      <c r="F688" s="89"/>
      <c r="G688" s="89"/>
      <c r="H688" s="89"/>
      <c r="I688" s="89"/>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row>
    <row r="689" spans="1:34" ht="18" customHeight="1">
      <c r="A689" s="89"/>
      <c r="B689" s="89"/>
      <c r="C689" s="89"/>
      <c r="D689" s="89"/>
      <c r="E689" s="89"/>
      <c r="F689" s="89"/>
      <c r="G689" s="89"/>
      <c r="H689" s="89"/>
      <c r="I689" s="89"/>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row>
    <row r="690" spans="1:34" ht="18" customHeight="1">
      <c r="A690" s="89"/>
      <c r="B690" s="89"/>
      <c r="C690" s="89"/>
      <c r="D690" s="89"/>
      <c r="E690" s="89"/>
      <c r="F690" s="89"/>
      <c r="G690" s="89"/>
      <c r="H690" s="89"/>
      <c r="I690" s="89"/>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row>
    <row r="691" spans="1:34" ht="18" customHeight="1">
      <c r="A691" s="89"/>
      <c r="B691" s="89"/>
      <c r="C691" s="89"/>
      <c r="D691" s="89"/>
      <c r="E691" s="89"/>
      <c r="F691" s="89"/>
      <c r="G691" s="89"/>
      <c r="H691" s="89"/>
      <c r="I691" s="89"/>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row>
    <row r="692" spans="1:34" ht="18" customHeight="1">
      <c r="A692" s="89"/>
      <c r="B692" s="89"/>
      <c r="C692" s="89"/>
      <c r="D692" s="89"/>
      <c r="E692" s="89"/>
      <c r="F692" s="89"/>
      <c r="G692" s="89"/>
      <c r="H692" s="89"/>
      <c r="I692" s="89"/>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row>
    <row r="693" spans="1:34" ht="18" customHeight="1">
      <c r="A693" s="89"/>
      <c r="B693" s="89"/>
      <c r="C693" s="89"/>
      <c r="D693" s="89"/>
      <c r="E693" s="89"/>
      <c r="F693" s="89"/>
      <c r="G693" s="89"/>
      <c r="H693" s="89"/>
      <c r="I693" s="89"/>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row>
    <row r="694" spans="1:34" ht="18" customHeight="1">
      <c r="A694" s="89"/>
      <c r="B694" s="89"/>
      <c r="C694" s="89"/>
      <c r="D694" s="89"/>
      <c r="E694" s="89"/>
      <c r="F694" s="89"/>
      <c r="G694" s="89"/>
      <c r="H694" s="89"/>
      <c r="I694" s="89"/>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row>
    <row r="695" spans="1:34" ht="18" customHeight="1">
      <c r="A695" s="89"/>
      <c r="B695" s="89"/>
      <c r="C695" s="89"/>
      <c r="D695" s="89"/>
      <c r="E695" s="89"/>
      <c r="F695" s="89"/>
      <c r="G695" s="89"/>
      <c r="H695" s="89"/>
      <c r="I695" s="89"/>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row>
    <row r="696" spans="1:34" ht="18" customHeight="1">
      <c r="A696" s="89"/>
      <c r="B696" s="89"/>
      <c r="C696" s="89"/>
      <c r="D696" s="89"/>
      <c r="E696" s="89"/>
      <c r="F696" s="89"/>
      <c r="G696" s="89"/>
      <c r="H696" s="89"/>
      <c r="I696" s="89"/>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row>
    <row r="697" spans="1:34" ht="18" customHeight="1">
      <c r="A697" s="89"/>
      <c r="B697" s="89"/>
      <c r="C697" s="89"/>
      <c r="D697" s="89"/>
      <c r="E697" s="89"/>
      <c r="F697" s="89"/>
      <c r="G697" s="89"/>
      <c r="H697" s="89"/>
      <c r="I697" s="89"/>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row>
    <row r="698" spans="1:34" ht="18" customHeight="1">
      <c r="A698" s="89"/>
      <c r="B698" s="89"/>
      <c r="C698" s="89"/>
      <c r="D698" s="89"/>
      <c r="E698" s="89"/>
      <c r="F698" s="89"/>
      <c r="G698" s="89"/>
      <c r="H698" s="89"/>
      <c r="I698" s="89"/>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row>
    <row r="699" spans="1:34" ht="18" customHeight="1">
      <c r="A699" s="89"/>
      <c r="B699" s="89"/>
      <c r="C699" s="89"/>
      <c r="D699" s="89"/>
      <c r="E699" s="89"/>
      <c r="F699" s="89"/>
      <c r="G699" s="89"/>
      <c r="H699" s="89"/>
      <c r="I699" s="89"/>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row>
    <row r="700" spans="1:34" ht="18" customHeight="1">
      <c r="A700" s="89"/>
      <c r="B700" s="89"/>
      <c r="C700" s="89"/>
      <c r="D700" s="89"/>
      <c r="E700" s="89"/>
      <c r="F700" s="89"/>
      <c r="G700" s="89"/>
      <c r="H700" s="89"/>
      <c r="I700" s="89"/>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row>
    <row r="701" spans="1:34" ht="18" customHeight="1">
      <c r="A701" s="89"/>
      <c r="B701" s="89"/>
      <c r="C701" s="89"/>
      <c r="D701" s="89"/>
      <c r="E701" s="89"/>
      <c r="F701" s="89"/>
      <c r="G701" s="89"/>
      <c r="H701" s="89"/>
      <c r="I701" s="89"/>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row>
    <row r="702" spans="1:34" ht="18" customHeight="1">
      <c r="A702" s="89"/>
      <c r="B702" s="89"/>
      <c r="C702" s="89"/>
      <c r="D702" s="89"/>
      <c r="E702" s="89"/>
      <c r="F702" s="89"/>
      <c r="G702" s="89"/>
      <c r="H702" s="89"/>
      <c r="I702" s="89"/>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row>
    <row r="703" spans="1:34" ht="18" customHeight="1">
      <c r="A703" s="89"/>
      <c r="B703" s="89"/>
      <c r="C703" s="89"/>
      <c r="D703" s="89"/>
      <c r="E703" s="89"/>
      <c r="F703" s="89"/>
      <c r="G703" s="89"/>
      <c r="H703" s="89"/>
      <c r="I703" s="89"/>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row>
    <row r="704" spans="1:34" ht="18" customHeight="1">
      <c r="A704" s="89"/>
      <c r="B704" s="89"/>
      <c r="C704" s="89"/>
      <c r="D704" s="89"/>
      <c r="E704" s="89"/>
      <c r="F704" s="89"/>
      <c r="G704" s="89"/>
      <c r="H704" s="89"/>
      <c r="I704" s="89"/>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row>
    <row r="705" spans="1:34" ht="18" customHeight="1">
      <c r="A705" s="89"/>
      <c r="B705" s="89"/>
      <c r="C705" s="89"/>
      <c r="D705" s="89"/>
      <c r="E705" s="89"/>
      <c r="F705" s="89"/>
      <c r="G705" s="89"/>
      <c r="H705" s="89"/>
      <c r="I705" s="89"/>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row>
    <row r="706" spans="1:34" ht="18" customHeight="1">
      <c r="A706" s="89"/>
      <c r="B706" s="89"/>
      <c r="C706" s="89"/>
      <c r="D706" s="89"/>
      <c r="E706" s="89"/>
      <c r="F706" s="89"/>
      <c r="G706" s="89"/>
      <c r="H706" s="89"/>
      <c r="I706" s="89"/>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row>
    <row r="707" spans="1:34" ht="18" customHeight="1">
      <c r="A707" s="89"/>
      <c r="B707" s="89"/>
      <c r="C707" s="89"/>
      <c r="D707" s="89"/>
      <c r="E707" s="89"/>
      <c r="F707" s="89"/>
      <c r="G707" s="89"/>
      <c r="H707" s="89"/>
      <c r="I707" s="89"/>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row>
    <row r="708" spans="1:34" ht="18" customHeight="1">
      <c r="A708" s="89"/>
      <c r="B708" s="89"/>
      <c r="C708" s="89"/>
      <c r="D708" s="89"/>
      <c r="E708" s="89"/>
      <c r="F708" s="89"/>
      <c r="G708" s="89"/>
      <c r="H708" s="89"/>
      <c r="I708" s="89"/>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row>
    <row r="709" spans="1:34" ht="18" customHeight="1">
      <c r="A709" s="89"/>
      <c r="B709" s="89"/>
      <c r="C709" s="89"/>
      <c r="D709" s="89"/>
      <c r="E709" s="89"/>
      <c r="F709" s="89"/>
      <c r="G709" s="89"/>
      <c r="H709" s="89"/>
      <c r="I709" s="89"/>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row>
    <row r="710" spans="1:34" ht="18" customHeight="1">
      <c r="A710" s="89"/>
      <c r="B710" s="89"/>
      <c r="C710" s="89"/>
      <c r="D710" s="89"/>
      <c r="E710" s="89"/>
      <c r="F710" s="89"/>
      <c r="G710" s="89"/>
      <c r="H710" s="89"/>
      <c r="I710" s="89"/>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row>
    <row r="711" spans="1:34" ht="18" customHeight="1">
      <c r="A711" s="89"/>
      <c r="B711" s="89"/>
      <c r="C711" s="89"/>
      <c r="D711" s="89"/>
      <c r="E711" s="89"/>
      <c r="F711" s="89"/>
      <c r="G711" s="89"/>
      <c r="H711" s="89"/>
      <c r="I711" s="89"/>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row>
    <row r="712" spans="1:34" ht="18" customHeight="1">
      <c r="A712" s="89"/>
      <c r="B712" s="89"/>
      <c r="C712" s="89"/>
      <c r="D712" s="89"/>
      <c r="E712" s="89"/>
      <c r="F712" s="89"/>
      <c r="G712" s="89"/>
      <c r="H712" s="89"/>
      <c r="I712" s="89"/>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row>
    <row r="713" spans="1:34" ht="18" customHeight="1">
      <c r="A713" s="89"/>
      <c r="B713" s="89"/>
      <c r="C713" s="89"/>
      <c r="D713" s="89"/>
      <c r="E713" s="89"/>
      <c r="F713" s="89"/>
      <c r="G713" s="89"/>
      <c r="H713" s="89"/>
      <c r="I713" s="89"/>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row>
    <row r="714" spans="1:34" ht="18" customHeight="1">
      <c r="A714" s="89"/>
      <c r="B714" s="89"/>
      <c r="C714" s="89"/>
      <c r="D714" s="89"/>
      <c r="E714" s="89"/>
      <c r="F714" s="89"/>
      <c r="G714" s="89"/>
      <c r="H714" s="89"/>
      <c r="I714" s="89"/>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row>
    <row r="715" spans="1:34" ht="18" customHeight="1">
      <c r="A715" s="89"/>
      <c r="B715" s="89"/>
      <c r="C715" s="89"/>
      <c r="D715" s="89"/>
      <c r="E715" s="89"/>
      <c r="F715" s="89"/>
      <c r="G715" s="89"/>
      <c r="H715" s="89"/>
      <c r="I715" s="89"/>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row>
    <row r="716" spans="1:34" ht="18" customHeight="1">
      <c r="A716" s="89"/>
      <c r="B716" s="89"/>
      <c r="C716" s="89"/>
      <c r="D716" s="89"/>
      <c r="E716" s="89"/>
      <c r="F716" s="89"/>
      <c r="G716" s="89"/>
      <c r="H716" s="89"/>
      <c r="I716" s="89"/>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row>
    <row r="717" spans="1:34" ht="18" customHeight="1">
      <c r="A717" s="89"/>
      <c r="B717" s="89"/>
      <c r="C717" s="89"/>
      <c r="D717" s="89"/>
      <c r="E717" s="89"/>
      <c r="F717" s="89"/>
      <c r="G717" s="89"/>
      <c r="H717" s="89"/>
      <c r="I717" s="89"/>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row>
    <row r="718" spans="1:34" ht="18" customHeight="1">
      <c r="A718" s="89"/>
      <c r="B718" s="89"/>
      <c r="C718" s="89"/>
      <c r="D718" s="89"/>
      <c r="E718" s="89"/>
      <c r="F718" s="89"/>
      <c r="G718" s="89"/>
      <c r="H718" s="89"/>
      <c r="I718" s="89"/>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row>
    <row r="719" spans="1:34" ht="18" customHeight="1">
      <c r="A719" s="89"/>
      <c r="B719" s="89"/>
      <c r="C719" s="89"/>
      <c r="D719" s="89"/>
      <c r="E719" s="89"/>
      <c r="F719" s="89"/>
      <c r="G719" s="89"/>
      <c r="H719" s="89"/>
      <c r="I719" s="89"/>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row>
    <row r="720" spans="1:34" ht="18" customHeight="1">
      <c r="A720" s="89"/>
      <c r="B720" s="89"/>
      <c r="C720" s="89"/>
      <c r="D720" s="89"/>
      <c r="E720" s="89"/>
      <c r="F720" s="89"/>
      <c r="G720" s="89"/>
      <c r="H720" s="89"/>
      <c r="I720" s="89"/>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row>
    <row r="721" spans="1:34" ht="18" customHeight="1">
      <c r="A721" s="89"/>
      <c r="B721" s="89"/>
      <c r="C721" s="89"/>
      <c r="D721" s="89"/>
      <c r="E721" s="89"/>
      <c r="F721" s="89"/>
      <c r="G721" s="89"/>
      <c r="H721" s="89"/>
      <c r="I721" s="89"/>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row>
    <row r="722" spans="1:34" ht="18" customHeight="1">
      <c r="A722" s="89"/>
      <c r="B722" s="89"/>
      <c r="C722" s="89"/>
      <c r="D722" s="89"/>
      <c r="E722" s="89"/>
      <c r="F722" s="89"/>
      <c r="G722" s="89"/>
      <c r="H722" s="89"/>
      <c r="I722" s="89"/>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row>
    <row r="723" spans="1:34" ht="18" customHeight="1">
      <c r="A723" s="89"/>
      <c r="B723" s="89"/>
      <c r="C723" s="89"/>
      <c r="D723" s="89"/>
      <c r="E723" s="89"/>
      <c r="F723" s="89"/>
      <c r="G723" s="89"/>
      <c r="H723" s="89"/>
      <c r="I723" s="89"/>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row>
    <row r="724" spans="1:34" ht="18" customHeight="1">
      <c r="A724" s="89"/>
      <c r="B724" s="89"/>
      <c r="C724" s="89"/>
      <c r="D724" s="89"/>
      <c r="E724" s="89"/>
      <c r="F724" s="89"/>
      <c r="G724" s="89"/>
      <c r="H724" s="89"/>
      <c r="I724" s="89"/>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row>
    <row r="725" spans="1:34" ht="18" customHeight="1">
      <c r="A725" s="89"/>
      <c r="B725" s="89"/>
      <c r="C725" s="89"/>
      <c r="D725" s="89"/>
      <c r="E725" s="89"/>
      <c r="F725" s="89"/>
      <c r="G725" s="89"/>
      <c r="H725" s="89"/>
      <c r="I725" s="89"/>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row>
    <row r="726" spans="1:34" ht="18" customHeight="1">
      <c r="A726" s="89"/>
      <c r="B726" s="89"/>
      <c r="C726" s="89"/>
      <c r="D726" s="89"/>
      <c r="E726" s="89"/>
      <c r="F726" s="89"/>
      <c r="G726" s="89"/>
      <c r="H726" s="89"/>
      <c r="I726" s="89"/>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row>
    <row r="727" spans="1:34" ht="18" customHeight="1">
      <c r="A727" s="89"/>
      <c r="B727" s="89"/>
      <c r="C727" s="89"/>
      <c r="D727" s="89"/>
      <c r="E727" s="89"/>
      <c r="F727" s="89"/>
      <c r="G727" s="89"/>
      <c r="H727" s="89"/>
      <c r="I727" s="89"/>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row>
    <row r="728" spans="1:34" ht="18" customHeight="1">
      <c r="A728" s="89"/>
      <c r="B728" s="89"/>
      <c r="C728" s="89"/>
      <c r="D728" s="89"/>
      <c r="E728" s="89"/>
      <c r="F728" s="89"/>
      <c r="G728" s="89"/>
      <c r="H728" s="89"/>
      <c r="I728" s="89"/>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row>
    <row r="729" spans="1:34" ht="18" customHeight="1">
      <c r="A729" s="89"/>
      <c r="B729" s="89"/>
      <c r="C729" s="89"/>
      <c r="D729" s="89"/>
      <c r="E729" s="89"/>
      <c r="F729" s="89"/>
      <c r="G729" s="89"/>
      <c r="H729" s="89"/>
      <c r="I729" s="89"/>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row>
    <row r="730" spans="1:34" ht="18" customHeight="1">
      <c r="A730" s="89"/>
      <c r="B730" s="89"/>
      <c r="C730" s="89"/>
      <c r="D730" s="89"/>
      <c r="E730" s="89"/>
      <c r="F730" s="89"/>
      <c r="G730" s="89"/>
      <c r="H730" s="89"/>
      <c r="I730" s="89"/>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row>
    <row r="731" spans="1:34" ht="18" customHeight="1">
      <c r="A731" s="89"/>
      <c r="B731" s="89"/>
      <c r="C731" s="89"/>
      <c r="D731" s="89"/>
      <c r="E731" s="89"/>
      <c r="F731" s="89"/>
      <c r="G731" s="89"/>
      <c r="H731" s="89"/>
      <c r="I731" s="89"/>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row>
    <row r="732" spans="1:34" ht="18" customHeight="1">
      <c r="A732" s="89"/>
      <c r="B732" s="89"/>
      <c r="C732" s="89"/>
      <c r="D732" s="89"/>
      <c r="E732" s="89"/>
      <c r="F732" s="89"/>
      <c r="G732" s="89"/>
      <c r="H732" s="89"/>
      <c r="I732" s="89"/>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row>
    <row r="733" spans="1:34" ht="18" customHeight="1">
      <c r="A733" s="89"/>
      <c r="B733" s="89"/>
      <c r="C733" s="89"/>
      <c r="D733" s="89"/>
      <c r="E733" s="89"/>
      <c r="F733" s="89"/>
      <c r="G733" s="89"/>
      <c r="H733" s="89"/>
      <c r="I733" s="89"/>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row>
    <row r="734" spans="1:34" ht="18" customHeight="1">
      <c r="A734" s="89"/>
      <c r="B734" s="89"/>
      <c r="C734" s="89"/>
      <c r="D734" s="89"/>
      <c r="E734" s="89"/>
      <c r="F734" s="89"/>
      <c r="G734" s="89"/>
      <c r="H734" s="89"/>
      <c r="I734" s="89"/>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row>
    <row r="735" spans="1:34" ht="18" customHeight="1">
      <c r="A735" s="89"/>
      <c r="B735" s="89"/>
      <c r="C735" s="89"/>
      <c r="D735" s="89"/>
      <c r="E735" s="89"/>
      <c r="F735" s="89"/>
      <c r="G735" s="89"/>
      <c r="H735" s="89"/>
      <c r="I735" s="89"/>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row>
    <row r="736" spans="1:34" ht="18" customHeight="1">
      <c r="A736" s="89"/>
      <c r="B736" s="89"/>
      <c r="C736" s="89"/>
      <c r="D736" s="89"/>
      <c r="E736" s="89"/>
      <c r="F736" s="89"/>
      <c r="G736" s="89"/>
      <c r="H736" s="89"/>
      <c r="I736" s="89"/>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row>
    <row r="737" spans="1:34" ht="18" customHeight="1">
      <c r="A737" s="89"/>
      <c r="B737" s="89"/>
      <c r="C737" s="89"/>
      <c r="D737" s="89"/>
      <c r="E737" s="89"/>
      <c r="F737" s="89"/>
      <c r="G737" s="89"/>
      <c r="H737" s="89"/>
      <c r="I737" s="89"/>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row>
    <row r="738" spans="1:34" ht="18" customHeight="1">
      <c r="A738" s="89"/>
      <c r="B738" s="89"/>
      <c r="C738" s="89"/>
      <c r="D738" s="89"/>
      <c r="E738" s="89"/>
      <c r="F738" s="89"/>
      <c r="G738" s="89"/>
      <c r="H738" s="89"/>
      <c r="I738" s="89"/>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row>
    <row r="739" spans="1:34" ht="18" customHeight="1">
      <c r="A739" s="89"/>
      <c r="B739" s="89"/>
      <c r="C739" s="89"/>
      <c r="D739" s="89"/>
      <c r="E739" s="89"/>
      <c r="F739" s="89"/>
      <c r="G739" s="89"/>
      <c r="H739" s="89"/>
      <c r="I739" s="89"/>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row>
    <row r="740" spans="1:34" ht="18" customHeight="1">
      <c r="A740" s="89"/>
      <c r="B740" s="89"/>
      <c r="C740" s="89"/>
      <c r="D740" s="89"/>
      <c r="E740" s="89"/>
      <c r="F740" s="89"/>
      <c r="G740" s="89"/>
      <c r="H740" s="89"/>
      <c r="I740" s="89"/>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row>
    <row r="741" spans="1:34" ht="18" customHeight="1">
      <c r="A741" s="89"/>
      <c r="B741" s="89"/>
      <c r="C741" s="89"/>
      <c r="D741" s="89"/>
      <c r="E741" s="89"/>
      <c r="F741" s="89"/>
      <c r="G741" s="89"/>
      <c r="H741" s="89"/>
      <c r="I741" s="89"/>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row>
    <row r="742" spans="1:34" ht="18" customHeight="1">
      <c r="A742" s="89"/>
      <c r="B742" s="89"/>
      <c r="C742" s="89"/>
      <c r="D742" s="89"/>
      <c r="E742" s="89"/>
      <c r="F742" s="89"/>
      <c r="G742" s="89"/>
      <c r="H742" s="89"/>
      <c r="I742" s="89"/>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row>
    <row r="743" spans="1:34" ht="18" customHeight="1">
      <c r="A743" s="89"/>
      <c r="B743" s="89"/>
      <c r="C743" s="89"/>
      <c r="D743" s="89"/>
      <c r="E743" s="89"/>
      <c r="F743" s="89"/>
      <c r="G743" s="89"/>
      <c r="H743" s="89"/>
      <c r="I743" s="89"/>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row>
    <row r="744" spans="1:34" ht="18" customHeight="1">
      <c r="A744" s="89"/>
      <c r="B744" s="89"/>
      <c r="C744" s="89"/>
      <c r="D744" s="89"/>
      <c r="E744" s="89"/>
      <c r="F744" s="89"/>
      <c r="G744" s="89"/>
      <c r="H744" s="89"/>
      <c r="I744" s="89"/>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row>
    <row r="745" spans="1:34" ht="18" customHeight="1">
      <c r="A745" s="89"/>
      <c r="B745" s="89"/>
      <c r="C745" s="89"/>
      <c r="D745" s="89"/>
      <c r="E745" s="89"/>
      <c r="F745" s="89"/>
      <c r="G745" s="89"/>
      <c r="H745" s="89"/>
      <c r="I745" s="89"/>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row>
    <row r="746" spans="1:34" ht="18" customHeight="1">
      <c r="A746" s="89"/>
      <c r="B746" s="89"/>
      <c r="C746" s="89"/>
      <c r="D746" s="89"/>
      <c r="E746" s="89"/>
      <c r="F746" s="89"/>
      <c r="G746" s="89"/>
      <c r="H746" s="89"/>
      <c r="I746" s="89"/>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row>
    <row r="747" spans="1:34" ht="18" customHeight="1">
      <c r="A747" s="89"/>
      <c r="B747" s="89"/>
      <c r="C747" s="89"/>
      <c r="D747" s="89"/>
      <c r="E747" s="89"/>
      <c r="F747" s="89"/>
      <c r="G747" s="89"/>
      <c r="H747" s="89"/>
      <c r="I747" s="89"/>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row>
    <row r="748" spans="1:34" ht="18" customHeight="1">
      <c r="A748" s="89"/>
      <c r="B748" s="89"/>
      <c r="C748" s="89"/>
      <c r="D748" s="89"/>
      <c r="E748" s="89"/>
      <c r="F748" s="89"/>
      <c r="G748" s="89"/>
      <c r="H748" s="89"/>
      <c r="I748" s="89"/>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row>
    <row r="749" spans="1:34" ht="18" customHeight="1">
      <c r="A749" s="89"/>
      <c r="B749" s="89"/>
      <c r="C749" s="89"/>
      <c r="D749" s="89"/>
      <c r="E749" s="89"/>
      <c r="F749" s="89"/>
      <c r="G749" s="89"/>
      <c r="H749" s="89"/>
      <c r="I749" s="89"/>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row>
    <row r="750" spans="1:34" ht="18" customHeight="1">
      <c r="A750" s="89"/>
      <c r="B750" s="89"/>
      <c r="C750" s="89"/>
      <c r="D750" s="89"/>
      <c r="E750" s="89"/>
      <c r="F750" s="89"/>
      <c r="G750" s="89"/>
      <c r="H750" s="89"/>
      <c r="I750" s="89"/>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row>
    <row r="751" spans="1:34" ht="18" customHeight="1">
      <c r="A751" s="89"/>
      <c r="B751" s="89"/>
      <c r="C751" s="89"/>
      <c r="D751" s="89"/>
      <c r="E751" s="89"/>
      <c r="F751" s="89"/>
      <c r="G751" s="89"/>
      <c r="H751" s="89"/>
      <c r="I751" s="89"/>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row>
    <row r="752" spans="1:34" ht="18" customHeight="1">
      <c r="A752" s="89"/>
      <c r="B752" s="89"/>
      <c r="C752" s="89"/>
      <c r="D752" s="89"/>
      <c r="E752" s="89"/>
      <c r="F752" s="89"/>
      <c r="G752" s="89"/>
      <c r="H752" s="89"/>
      <c r="I752" s="89"/>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row>
    <row r="753" spans="1:34" ht="18" customHeight="1">
      <c r="A753" s="89"/>
      <c r="B753" s="89"/>
      <c r="C753" s="89"/>
      <c r="D753" s="89"/>
      <c r="E753" s="89"/>
      <c r="F753" s="89"/>
      <c r="G753" s="89"/>
      <c r="H753" s="89"/>
      <c r="I753" s="89"/>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row>
    <row r="754" spans="1:34" ht="18" customHeight="1">
      <c r="A754" s="89"/>
      <c r="B754" s="89"/>
      <c r="C754" s="89"/>
      <c r="D754" s="89"/>
      <c r="E754" s="89"/>
      <c r="F754" s="89"/>
      <c r="G754" s="89"/>
      <c r="H754" s="89"/>
      <c r="I754" s="89"/>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row>
    <row r="755" spans="1:34" ht="18" customHeight="1">
      <c r="A755" s="89"/>
      <c r="B755" s="89"/>
      <c r="C755" s="89"/>
      <c r="D755" s="89"/>
      <c r="E755" s="89"/>
      <c r="F755" s="89"/>
      <c r="G755" s="89"/>
      <c r="H755" s="89"/>
      <c r="I755" s="89"/>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row>
    <row r="756" spans="1:34" ht="18" customHeight="1">
      <c r="A756" s="89"/>
      <c r="B756" s="89"/>
      <c r="C756" s="89"/>
      <c r="D756" s="89"/>
      <c r="E756" s="89"/>
      <c r="F756" s="89"/>
      <c r="G756" s="89"/>
      <c r="H756" s="89"/>
      <c r="I756" s="89"/>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row>
    <row r="757" spans="1:34" ht="18" customHeight="1">
      <c r="A757" s="89"/>
      <c r="B757" s="89"/>
      <c r="C757" s="89"/>
      <c r="D757" s="89"/>
      <c r="E757" s="89"/>
      <c r="F757" s="89"/>
      <c r="G757" s="89"/>
      <c r="H757" s="89"/>
      <c r="I757" s="89"/>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row>
    <row r="758" spans="1:34" ht="18" customHeight="1">
      <c r="A758" s="89"/>
      <c r="B758" s="89"/>
      <c r="C758" s="89"/>
      <c r="D758" s="89"/>
      <c r="E758" s="89"/>
      <c r="F758" s="89"/>
      <c r="G758" s="89"/>
      <c r="H758" s="89"/>
      <c r="I758" s="89"/>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row>
    <row r="759" spans="1:34" ht="18" customHeight="1">
      <c r="A759" s="89"/>
      <c r="B759" s="89"/>
      <c r="C759" s="89"/>
      <c r="D759" s="89"/>
      <c r="E759" s="89"/>
      <c r="F759" s="89"/>
      <c r="G759" s="89"/>
      <c r="H759" s="89"/>
      <c r="I759" s="89"/>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row>
    <row r="760" spans="1:34" ht="18" customHeight="1">
      <c r="A760" s="89"/>
      <c r="B760" s="89"/>
      <c r="C760" s="89"/>
      <c r="D760" s="89"/>
      <c r="E760" s="89"/>
      <c r="F760" s="89"/>
      <c r="G760" s="89"/>
      <c r="H760" s="89"/>
      <c r="I760" s="89"/>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row>
    <row r="761" spans="1:34" ht="18" customHeight="1">
      <c r="A761" s="89"/>
      <c r="B761" s="89"/>
      <c r="C761" s="89"/>
      <c r="D761" s="89"/>
      <c r="E761" s="89"/>
      <c r="F761" s="89"/>
      <c r="G761" s="89"/>
      <c r="H761" s="89"/>
      <c r="I761" s="89"/>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row>
    <row r="762" spans="1:34" ht="18" customHeight="1">
      <c r="A762" s="89"/>
      <c r="B762" s="89"/>
      <c r="C762" s="89"/>
      <c r="D762" s="89"/>
      <c r="E762" s="89"/>
      <c r="F762" s="89"/>
      <c r="G762" s="89"/>
      <c r="H762" s="89"/>
      <c r="I762" s="89"/>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row>
    <row r="763" spans="1:34" ht="18" customHeight="1">
      <c r="A763" s="89"/>
      <c r="B763" s="89"/>
      <c r="C763" s="89"/>
      <c r="D763" s="89"/>
      <c r="E763" s="89"/>
      <c r="F763" s="89"/>
      <c r="G763" s="89"/>
      <c r="H763" s="89"/>
      <c r="I763" s="89"/>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row>
    <row r="764" spans="1:34" ht="18" customHeight="1">
      <c r="A764" s="89"/>
      <c r="B764" s="89"/>
      <c r="C764" s="89"/>
      <c r="D764" s="89"/>
      <c r="E764" s="89"/>
      <c r="F764" s="89"/>
      <c r="G764" s="89"/>
      <c r="H764" s="89"/>
      <c r="I764" s="89"/>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row>
    <row r="765" spans="1:34" ht="18" customHeight="1">
      <c r="A765" s="89"/>
      <c r="B765" s="89"/>
      <c r="C765" s="89"/>
      <c r="D765" s="89"/>
      <c r="E765" s="89"/>
      <c r="F765" s="89"/>
      <c r="G765" s="89"/>
      <c r="H765" s="89"/>
      <c r="I765" s="89"/>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row>
    <row r="766" spans="1:34" ht="18" customHeight="1">
      <c r="A766" s="89"/>
      <c r="B766" s="89"/>
      <c r="C766" s="89"/>
      <c r="D766" s="89"/>
      <c r="E766" s="89"/>
      <c r="F766" s="89"/>
      <c r="G766" s="89"/>
      <c r="H766" s="89"/>
      <c r="I766" s="89"/>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row>
    <row r="767" spans="1:34" ht="18" customHeight="1">
      <c r="A767" s="89"/>
      <c r="B767" s="89"/>
      <c r="C767" s="89"/>
      <c r="D767" s="89"/>
      <c r="E767" s="89"/>
      <c r="F767" s="89"/>
      <c r="G767" s="89"/>
      <c r="H767" s="89"/>
      <c r="I767" s="89"/>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row>
    <row r="768" spans="1:34" ht="18" customHeight="1">
      <c r="A768" s="89"/>
      <c r="B768" s="89"/>
      <c r="C768" s="89"/>
      <c r="D768" s="89"/>
      <c r="E768" s="89"/>
      <c r="F768" s="89"/>
      <c r="G768" s="89"/>
      <c r="H768" s="89"/>
      <c r="I768" s="89"/>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row>
    <row r="769" spans="1:34" ht="18" customHeight="1">
      <c r="A769" s="89"/>
      <c r="B769" s="89"/>
      <c r="C769" s="89"/>
      <c r="D769" s="89"/>
      <c r="E769" s="89"/>
      <c r="F769" s="89"/>
      <c r="G769" s="89"/>
      <c r="H769" s="89"/>
      <c r="I769" s="89"/>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row>
    <row r="770" spans="1:34" ht="18" customHeight="1">
      <c r="A770" s="89"/>
      <c r="B770" s="89"/>
      <c r="C770" s="89"/>
      <c r="D770" s="89"/>
      <c r="E770" s="89"/>
      <c r="F770" s="89"/>
      <c r="G770" s="89"/>
      <c r="H770" s="89"/>
      <c r="I770" s="89"/>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row>
    <row r="771" spans="1:34" ht="18" customHeight="1">
      <c r="A771" s="89"/>
      <c r="B771" s="89"/>
      <c r="C771" s="89"/>
      <c r="D771" s="89"/>
      <c r="E771" s="89"/>
      <c r="F771" s="89"/>
      <c r="G771" s="89"/>
      <c r="H771" s="89"/>
      <c r="I771" s="89"/>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row>
    <row r="772" spans="1:34" ht="18" customHeight="1">
      <c r="A772" s="89"/>
      <c r="B772" s="89"/>
      <c r="C772" s="89"/>
      <c r="D772" s="89"/>
      <c r="E772" s="89"/>
      <c r="F772" s="89"/>
      <c r="G772" s="89"/>
      <c r="H772" s="89"/>
      <c r="I772" s="89"/>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row>
    <row r="773" spans="1:34" ht="18" customHeight="1">
      <c r="A773" s="89"/>
      <c r="B773" s="89"/>
      <c r="C773" s="89"/>
      <c r="D773" s="89"/>
      <c r="E773" s="89"/>
      <c r="F773" s="89"/>
      <c r="G773" s="89"/>
      <c r="H773" s="89"/>
      <c r="I773" s="89"/>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row>
    <row r="774" spans="1:34" ht="18" customHeight="1">
      <c r="A774" s="89"/>
      <c r="B774" s="89"/>
      <c r="C774" s="89"/>
      <c r="D774" s="89"/>
      <c r="E774" s="89"/>
      <c r="F774" s="89"/>
      <c r="G774" s="89"/>
      <c r="H774" s="89"/>
      <c r="I774" s="89"/>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row>
    <row r="775" spans="1:34" ht="18" customHeight="1">
      <c r="A775" s="89"/>
      <c r="B775" s="89"/>
      <c r="C775" s="89"/>
      <c r="D775" s="89"/>
      <c r="E775" s="89"/>
      <c r="F775" s="89"/>
      <c r="G775" s="89"/>
      <c r="H775" s="89"/>
      <c r="I775" s="89"/>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row>
    <row r="776" spans="1:34" ht="18" customHeight="1">
      <c r="A776" s="89"/>
      <c r="B776" s="89"/>
      <c r="C776" s="89"/>
      <c r="D776" s="89"/>
      <c r="E776" s="89"/>
      <c r="F776" s="89"/>
      <c r="G776" s="89"/>
      <c r="H776" s="89"/>
      <c r="I776" s="89"/>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row>
    <row r="777" spans="1:34" ht="18" customHeight="1">
      <c r="A777" s="89"/>
      <c r="B777" s="89"/>
      <c r="C777" s="89"/>
      <c r="D777" s="89"/>
      <c r="E777" s="89"/>
      <c r="F777" s="89"/>
      <c r="G777" s="89"/>
      <c r="H777" s="89"/>
      <c r="I777" s="89"/>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row>
    <row r="778" spans="1:34" ht="18" customHeight="1">
      <c r="A778" s="89"/>
      <c r="B778" s="89"/>
      <c r="C778" s="89"/>
      <c r="D778" s="89"/>
      <c r="E778" s="89"/>
      <c r="F778" s="89"/>
      <c r="G778" s="89"/>
      <c r="H778" s="89"/>
      <c r="I778" s="89"/>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row>
    <row r="779" spans="1:34" ht="18" customHeight="1">
      <c r="A779" s="89"/>
      <c r="B779" s="89"/>
      <c r="C779" s="89"/>
      <c r="D779" s="89"/>
      <c r="E779" s="89"/>
      <c r="F779" s="89"/>
      <c r="G779" s="89"/>
      <c r="H779" s="89"/>
      <c r="I779" s="89"/>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row>
    <row r="780" spans="1:34" ht="18" customHeight="1">
      <c r="A780" s="89"/>
      <c r="B780" s="89"/>
      <c r="C780" s="89"/>
      <c r="D780" s="89"/>
      <c r="E780" s="89"/>
      <c r="F780" s="89"/>
      <c r="G780" s="89"/>
      <c r="H780" s="89"/>
      <c r="I780" s="89"/>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row>
    <row r="781" spans="1:34" ht="18" customHeight="1">
      <c r="A781" s="89"/>
      <c r="B781" s="89"/>
      <c r="C781" s="89"/>
      <c r="D781" s="89"/>
      <c r="E781" s="89"/>
      <c r="F781" s="89"/>
      <c r="G781" s="89"/>
      <c r="H781" s="89"/>
      <c r="I781" s="89"/>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row>
    <row r="782" spans="1:34" ht="18" customHeight="1">
      <c r="A782" s="89"/>
      <c r="B782" s="89"/>
      <c r="C782" s="89"/>
      <c r="D782" s="89"/>
      <c r="E782" s="89"/>
      <c r="F782" s="89"/>
      <c r="G782" s="89"/>
      <c r="H782" s="89"/>
      <c r="I782" s="89"/>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row>
    <row r="783" spans="1:34" ht="18" customHeight="1">
      <c r="A783" s="89"/>
      <c r="B783" s="89"/>
      <c r="C783" s="89"/>
      <c r="D783" s="89"/>
      <c r="E783" s="89"/>
      <c r="F783" s="89"/>
      <c r="G783" s="89"/>
      <c r="H783" s="89"/>
      <c r="I783" s="89"/>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row>
    <row r="784" spans="1:34" ht="18" customHeight="1">
      <c r="A784" s="89"/>
      <c r="B784" s="89"/>
      <c r="C784" s="89"/>
      <c r="D784" s="89"/>
      <c r="E784" s="89"/>
      <c r="F784" s="89"/>
      <c r="G784" s="89"/>
      <c r="H784" s="89"/>
      <c r="I784" s="89"/>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row>
    <row r="785" spans="1:34" ht="18" customHeight="1">
      <c r="A785" s="89"/>
      <c r="B785" s="89"/>
      <c r="C785" s="89"/>
      <c r="D785" s="89"/>
      <c r="E785" s="89"/>
      <c r="F785" s="89"/>
      <c r="G785" s="89"/>
      <c r="H785" s="89"/>
      <c r="I785" s="89"/>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row>
    <row r="786" spans="1:34" ht="18" customHeight="1">
      <c r="A786" s="89"/>
      <c r="B786" s="89"/>
      <c r="C786" s="89"/>
      <c r="D786" s="89"/>
      <c r="E786" s="89"/>
      <c r="F786" s="89"/>
      <c r="G786" s="89"/>
      <c r="H786" s="89"/>
      <c r="I786" s="89"/>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row>
    <row r="787" spans="1:34" ht="18" customHeight="1">
      <c r="A787" s="89"/>
      <c r="B787" s="89"/>
      <c r="C787" s="89"/>
      <c r="D787" s="89"/>
      <c r="E787" s="89"/>
      <c r="F787" s="89"/>
      <c r="G787" s="89"/>
      <c r="H787" s="89"/>
      <c r="I787" s="89"/>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row>
    <row r="788" spans="1:34" ht="18" customHeight="1">
      <c r="A788" s="89"/>
      <c r="B788" s="89"/>
      <c r="C788" s="89"/>
      <c r="D788" s="89"/>
      <c r="E788" s="89"/>
      <c r="F788" s="89"/>
      <c r="G788" s="89"/>
      <c r="H788" s="89"/>
      <c r="I788" s="89"/>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row>
    <row r="789" spans="1:34" ht="18" customHeight="1">
      <c r="A789" s="89"/>
      <c r="B789" s="89"/>
      <c r="C789" s="89"/>
      <c r="D789" s="89"/>
      <c r="E789" s="89"/>
      <c r="F789" s="89"/>
      <c r="G789" s="89"/>
      <c r="H789" s="89"/>
      <c r="I789" s="89"/>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row>
    <row r="790" spans="1:34" ht="18" customHeight="1">
      <c r="A790" s="89"/>
      <c r="B790" s="89"/>
      <c r="C790" s="89"/>
      <c r="D790" s="89"/>
      <c r="E790" s="89"/>
      <c r="F790" s="89"/>
      <c r="G790" s="89"/>
      <c r="H790" s="89"/>
      <c r="I790" s="89"/>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row>
    <row r="791" spans="1:34" ht="18" customHeight="1">
      <c r="A791" s="89"/>
      <c r="B791" s="89"/>
      <c r="C791" s="89"/>
      <c r="D791" s="89"/>
      <c r="E791" s="89"/>
      <c r="F791" s="89"/>
      <c r="G791" s="89"/>
      <c r="H791" s="89"/>
      <c r="I791" s="89"/>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row>
    <row r="792" spans="1:34" ht="18" customHeight="1">
      <c r="A792" s="89"/>
      <c r="B792" s="89"/>
      <c r="C792" s="89"/>
      <c r="D792" s="89"/>
      <c r="E792" s="89"/>
      <c r="F792" s="89"/>
      <c r="G792" s="89"/>
      <c r="H792" s="89"/>
      <c r="I792" s="89"/>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row>
    <row r="793" spans="1:34" ht="18" customHeight="1">
      <c r="A793" s="89"/>
      <c r="B793" s="89"/>
      <c r="C793" s="89"/>
      <c r="D793" s="89"/>
      <c r="E793" s="89"/>
      <c r="F793" s="89"/>
      <c r="G793" s="89"/>
      <c r="H793" s="89"/>
      <c r="I793" s="89"/>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row>
    <row r="794" spans="1:34" ht="18" customHeight="1">
      <c r="A794" s="89"/>
      <c r="B794" s="89"/>
      <c r="C794" s="89"/>
      <c r="D794" s="89"/>
      <c r="E794" s="89"/>
      <c r="F794" s="89"/>
      <c r="G794" s="89"/>
      <c r="H794" s="89"/>
      <c r="I794" s="89"/>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row>
    <row r="795" spans="1:34" ht="18" customHeight="1">
      <c r="A795" s="89"/>
      <c r="B795" s="89"/>
      <c r="C795" s="89"/>
      <c r="D795" s="89"/>
      <c r="E795" s="89"/>
      <c r="F795" s="89"/>
      <c r="G795" s="89"/>
      <c r="H795" s="89"/>
      <c r="I795" s="89"/>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row>
    <row r="796" spans="1:34" ht="18" customHeight="1">
      <c r="A796" s="89"/>
      <c r="B796" s="89"/>
      <c r="C796" s="89"/>
      <c r="D796" s="89"/>
      <c r="E796" s="89"/>
      <c r="F796" s="89"/>
      <c r="G796" s="89"/>
      <c r="H796" s="89"/>
      <c r="I796" s="89"/>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row>
    <row r="797" spans="1:34" ht="18" customHeight="1">
      <c r="A797" s="89"/>
      <c r="B797" s="89"/>
      <c r="C797" s="89"/>
      <c r="D797" s="89"/>
      <c r="E797" s="89"/>
      <c r="F797" s="89"/>
      <c r="G797" s="89"/>
      <c r="H797" s="89"/>
      <c r="I797" s="89"/>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row>
    <row r="798" spans="1:34" ht="18" customHeight="1">
      <c r="A798" s="89"/>
      <c r="B798" s="89"/>
      <c r="C798" s="89"/>
      <c r="D798" s="89"/>
      <c r="E798" s="89"/>
      <c r="F798" s="89"/>
      <c r="G798" s="89"/>
      <c r="H798" s="89"/>
      <c r="I798" s="89"/>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row>
    <row r="799" spans="1:34" ht="18" customHeight="1">
      <c r="A799" s="89"/>
      <c r="B799" s="89"/>
      <c r="C799" s="89"/>
      <c r="D799" s="89"/>
      <c r="E799" s="89"/>
      <c r="F799" s="89"/>
      <c r="G799" s="89"/>
      <c r="H799" s="89"/>
      <c r="I799" s="89"/>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row>
    <row r="800" spans="1:34" ht="18" customHeight="1">
      <c r="A800" s="89"/>
      <c r="B800" s="89"/>
      <c r="C800" s="89"/>
      <c r="D800" s="89"/>
      <c r="E800" s="89"/>
      <c r="F800" s="89"/>
      <c r="G800" s="89"/>
      <c r="H800" s="89"/>
      <c r="I800" s="89"/>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row>
    <row r="801" spans="1:34" ht="18" customHeight="1">
      <c r="A801" s="89"/>
      <c r="B801" s="89"/>
      <c r="C801" s="89"/>
      <c r="D801" s="89"/>
      <c r="E801" s="89"/>
      <c r="F801" s="89"/>
      <c r="G801" s="89"/>
      <c r="H801" s="89"/>
      <c r="I801" s="89"/>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row>
    <row r="802" spans="1:34" ht="18" customHeight="1">
      <c r="A802" s="89"/>
      <c r="B802" s="89"/>
      <c r="C802" s="89"/>
      <c r="D802" s="89"/>
      <c r="E802" s="89"/>
      <c r="F802" s="89"/>
      <c r="G802" s="89"/>
      <c r="H802" s="89"/>
      <c r="I802" s="89"/>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row>
    <row r="803" spans="1:34" ht="18" customHeight="1">
      <c r="A803" s="89"/>
      <c r="B803" s="89"/>
      <c r="C803" s="89"/>
      <c r="D803" s="89"/>
      <c r="E803" s="89"/>
      <c r="F803" s="89"/>
      <c r="G803" s="89"/>
      <c r="H803" s="89"/>
      <c r="I803" s="89"/>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row>
    <row r="804" spans="1:34" ht="18" customHeight="1">
      <c r="A804" s="89"/>
      <c r="B804" s="89"/>
      <c r="C804" s="89"/>
      <c r="D804" s="89"/>
      <c r="E804" s="89"/>
      <c r="F804" s="89"/>
      <c r="G804" s="89"/>
      <c r="H804" s="89"/>
      <c r="I804" s="89"/>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row>
    <row r="805" spans="1:34" ht="18" customHeight="1">
      <c r="A805" s="89"/>
      <c r="B805" s="89"/>
      <c r="C805" s="89"/>
      <c r="D805" s="89"/>
      <c r="E805" s="89"/>
      <c r="F805" s="89"/>
      <c r="G805" s="89"/>
      <c r="H805" s="89"/>
      <c r="I805" s="89"/>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row>
    <row r="806" spans="1:34" ht="18" customHeight="1">
      <c r="A806" s="89"/>
      <c r="B806" s="89"/>
      <c r="C806" s="89"/>
      <c r="D806" s="89"/>
      <c r="E806" s="89"/>
      <c r="F806" s="89"/>
      <c r="G806" s="89"/>
      <c r="H806" s="89"/>
      <c r="I806" s="89"/>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row>
    <row r="807" spans="1:34" ht="18" customHeight="1">
      <c r="A807" s="89"/>
      <c r="B807" s="89"/>
      <c r="C807" s="89"/>
      <c r="D807" s="89"/>
      <c r="E807" s="89"/>
      <c r="F807" s="89"/>
      <c r="G807" s="89"/>
      <c r="H807" s="89"/>
      <c r="I807" s="89"/>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row>
    <row r="808" spans="1:34" ht="18" customHeight="1">
      <c r="A808" s="89"/>
      <c r="B808" s="89"/>
      <c r="C808" s="89"/>
      <c r="D808" s="89"/>
      <c r="E808" s="89"/>
      <c r="F808" s="89"/>
      <c r="G808" s="89"/>
      <c r="H808" s="89"/>
      <c r="I808" s="89"/>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row>
    <row r="809" spans="1:34" ht="18" customHeight="1">
      <c r="A809" s="89"/>
      <c r="B809" s="89"/>
      <c r="C809" s="89"/>
      <c r="D809" s="89"/>
      <c r="E809" s="89"/>
      <c r="F809" s="89"/>
      <c r="G809" s="89"/>
      <c r="H809" s="89"/>
      <c r="I809" s="89"/>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row>
    <row r="810" spans="1:34" ht="18" customHeight="1">
      <c r="A810" s="89"/>
      <c r="B810" s="89"/>
      <c r="C810" s="89"/>
      <c r="D810" s="89"/>
      <c r="E810" s="89"/>
      <c r="F810" s="89"/>
      <c r="G810" s="89"/>
      <c r="H810" s="89"/>
      <c r="I810" s="89"/>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row>
    <row r="811" spans="1:34" ht="18" customHeight="1">
      <c r="A811" s="89"/>
      <c r="B811" s="89"/>
      <c r="C811" s="89"/>
      <c r="D811" s="89"/>
      <c r="E811" s="89"/>
      <c r="F811" s="89"/>
      <c r="G811" s="89"/>
      <c r="H811" s="89"/>
      <c r="I811" s="89"/>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row>
    <row r="812" spans="1:34" ht="18" customHeight="1">
      <c r="A812" s="89"/>
      <c r="B812" s="89"/>
      <c r="C812" s="89"/>
      <c r="D812" s="89"/>
      <c r="E812" s="89"/>
      <c r="F812" s="89"/>
      <c r="G812" s="89"/>
      <c r="H812" s="89"/>
      <c r="I812" s="89"/>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row>
    <row r="813" spans="1:34" ht="18" customHeight="1">
      <c r="A813" s="89"/>
      <c r="B813" s="89"/>
      <c r="C813" s="89"/>
      <c r="D813" s="89"/>
      <c r="E813" s="89"/>
      <c r="F813" s="89"/>
      <c r="G813" s="89"/>
      <c r="H813" s="89"/>
      <c r="I813" s="89"/>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row>
    <row r="814" spans="1:34" ht="18" customHeight="1">
      <c r="A814" s="89"/>
      <c r="B814" s="89"/>
      <c r="C814" s="89"/>
      <c r="D814" s="89"/>
      <c r="E814" s="89"/>
      <c r="F814" s="89"/>
      <c r="G814" s="89"/>
      <c r="H814" s="89"/>
      <c r="I814" s="89"/>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row>
    <row r="815" spans="1:34" ht="18" customHeight="1">
      <c r="A815" s="89"/>
      <c r="B815" s="89"/>
      <c r="C815" s="89"/>
      <c r="D815" s="89"/>
      <c r="E815" s="89"/>
      <c r="F815" s="89"/>
      <c r="G815" s="89"/>
      <c r="H815" s="89"/>
      <c r="I815" s="89"/>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row>
    <row r="816" spans="1:34" ht="18" customHeight="1">
      <c r="A816" s="89"/>
      <c r="B816" s="89"/>
      <c r="C816" s="89"/>
      <c r="D816" s="89"/>
      <c r="E816" s="89"/>
      <c r="F816" s="89"/>
      <c r="G816" s="89"/>
      <c r="H816" s="89"/>
      <c r="I816" s="89"/>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row>
    <row r="817" spans="1:34" ht="18" customHeight="1">
      <c r="A817" s="89"/>
      <c r="B817" s="89"/>
      <c r="C817" s="89"/>
      <c r="D817" s="89"/>
      <c r="E817" s="89"/>
      <c r="F817" s="89"/>
      <c r="G817" s="89"/>
      <c r="H817" s="89"/>
      <c r="I817" s="89"/>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row>
    <row r="818" spans="1:34" ht="18" customHeight="1">
      <c r="A818" s="89"/>
      <c r="B818" s="89"/>
      <c r="C818" s="89"/>
      <c r="D818" s="89"/>
      <c r="E818" s="89"/>
      <c r="F818" s="89"/>
      <c r="G818" s="89"/>
      <c r="H818" s="89"/>
      <c r="I818" s="89"/>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row>
    <row r="819" spans="1:34" ht="18" customHeight="1">
      <c r="A819" s="89"/>
      <c r="B819" s="89"/>
      <c r="C819" s="89"/>
      <c r="D819" s="89"/>
      <c r="E819" s="89"/>
      <c r="F819" s="89"/>
      <c r="G819" s="89"/>
      <c r="H819" s="89"/>
      <c r="I819" s="89"/>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row>
    <row r="820" spans="1:34" ht="18" customHeight="1">
      <c r="A820" s="89"/>
      <c r="B820" s="89"/>
      <c r="C820" s="89"/>
      <c r="D820" s="89"/>
      <c r="E820" s="89"/>
      <c r="F820" s="89"/>
      <c r="G820" s="89"/>
      <c r="H820" s="89"/>
      <c r="I820" s="89"/>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row>
    <row r="821" spans="1:34" ht="18" customHeight="1">
      <c r="A821" s="89"/>
      <c r="B821" s="89"/>
      <c r="C821" s="89"/>
      <c r="D821" s="89"/>
      <c r="E821" s="89"/>
      <c r="F821" s="89"/>
      <c r="G821" s="89"/>
      <c r="H821" s="89"/>
      <c r="I821" s="89"/>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row>
    <row r="822" spans="1:34" ht="18" customHeight="1">
      <c r="A822" s="89"/>
      <c r="B822" s="89"/>
      <c r="C822" s="89"/>
      <c r="D822" s="89"/>
      <c r="E822" s="89"/>
      <c r="F822" s="89"/>
      <c r="G822" s="89"/>
      <c r="H822" s="89"/>
      <c r="I822" s="89"/>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row>
    <row r="823" spans="1:34" ht="18" customHeight="1">
      <c r="A823" s="89"/>
      <c r="B823" s="89"/>
      <c r="C823" s="89"/>
      <c r="D823" s="89"/>
      <c r="E823" s="89"/>
      <c r="F823" s="89"/>
      <c r="G823" s="89"/>
      <c r="H823" s="89"/>
      <c r="I823" s="89"/>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row>
    <row r="824" spans="1:34" ht="18" customHeight="1">
      <c r="A824" s="89"/>
      <c r="B824" s="89"/>
      <c r="C824" s="89"/>
      <c r="D824" s="89"/>
      <c r="E824" s="89"/>
      <c r="F824" s="89"/>
      <c r="G824" s="89"/>
      <c r="H824" s="89"/>
      <c r="I824" s="89"/>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row>
    <row r="825" spans="1:34" ht="18" customHeight="1">
      <c r="A825" s="89"/>
      <c r="B825" s="89"/>
      <c r="C825" s="89"/>
      <c r="D825" s="89"/>
      <c r="E825" s="89"/>
      <c r="F825" s="89"/>
      <c r="G825" s="89"/>
      <c r="H825" s="89"/>
      <c r="I825" s="89"/>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row>
    <row r="826" spans="1:34" ht="18" customHeight="1">
      <c r="A826" s="89"/>
      <c r="B826" s="89"/>
      <c r="C826" s="89"/>
      <c r="D826" s="89"/>
      <c r="E826" s="89"/>
      <c r="F826" s="89"/>
      <c r="G826" s="89"/>
      <c r="H826" s="89"/>
      <c r="I826" s="89"/>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row>
    <row r="827" spans="1:34" ht="18" customHeight="1">
      <c r="A827" s="89"/>
      <c r="B827" s="89"/>
      <c r="C827" s="89"/>
      <c r="D827" s="89"/>
      <c r="E827" s="89"/>
      <c r="F827" s="89"/>
      <c r="G827" s="89"/>
      <c r="H827" s="89"/>
      <c r="I827" s="89"/>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row>
    <row r="828" spans="1:34" ht="18" customHeight="1">
      <c r="A828" s="89"/>
      <c r="B828" s="89"/>
      <c r="C828" s="89"/>
      <c r="D828" s="89"/>
      <c r="E828" s="89"/>
      <c r="F828" s="89"/>
      <c r="G828" s="89"/>
      <c r="H828" s="89"/>
      <c r="I828" s="89"/>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row>
    <row r="829" spans="1:34" ht="18" customHeight="1">
      <c r="A829" s="89"/>
      <c r="B829" s="89"/>
      <c r="C829" s="89"/>
      <c r="D829" s="89"/>
      <c r="E829" s="89"/>
      <c r="F829" s="89"/>
      <c r="G829" s="89"/>
      <c r="H829" s="89"/>
      <c r="I829" s="89"/>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row>
    <row r="830" spans="1:34" ht="18" customHeight="1">
      <c r="A830" s="89"/>
      <c r="B830" s="89"/>
      <c r="C830" s="89"/>
      <c r="D830" s="89"/>
      <c r="E830" s="89"/>
      <c r="F830" s="89"/>
      <c r="G830" s="89"/>
      <c r="H830" s="89"/>
      <c r="I830" s="89"/>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row>
    <row r="831" spans="1:34" ht="18" customHeight="1">
      <c r="A831" s="89"/>
      <c r="B831" s="89"/>
      <c r="C831" s="89"/>
      <c r="D831" s="89"/>
      <c r="E831" s="89"/>
      <c r="F831" s="89"/>
      <c r="G831" s="89"/>
      <c r="H831" s="89"/>
      <c r="I831" s="89"/>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row>
    <row r="832" spans="1:34" ht="18" customHeight="1">
      <c r="A832" s="89"/>
      <c r="B832" s="89"/>
      <c r="C832" s="89"/>
      <c r="D832" s="89"/>
      <c r="E832" s="89"/>
      <c r="F832" s="89"/>
      <c r="G832" s="89"/>
      <c r="H832" s="89"/>
      <c r="I832" s="89"/>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row>
    <row r="833" spans="1:34" ht="18" customHeight="1">
      <c r="A833" s="89"/>
      <c r="B833" s="89"/>
      <c r="C833" s="89"/>
      <c r="D833" s="89"/>
      <c r="E833" s="89"/>
      <c r="F833" s="89"/>
      <c r="G833" s="89"/>
      <c r="H833" s="89"/>
      <c r="I833" s="89"/>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row>
    <row r="834" spans="1:34" ht="18" customHeight="1">
      <c r="A834" s="89"/>
      <c r="B834" s="89"/>
      <c r="C834" s="89"/>
      <c r="D834" s="89"/>
      <c r="E834" s="89"/>
      <c r="F834" s="89"/>
      <c r="G834" s="89"/>
      <c r="H834" s="89"/>
      <c r="I834" s="89"/>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row>
    <row r="835" spans="1:34" ht="18" customHeight="1">
      <c r="A835" s="89"/>
      <c r="B835" s="89"/>
      <c r="C835" s="89"/>
      <c r="D835" s="89"/>
      <c r="E835" s="89"/>
      <c r="F835" s="89"/>
      <c r="G835" s="89"/>
      <c r="H835" s="89"/>
      <c r="I835" s="89"/>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row>
    <row r="836" spans="1:34" ht="18" customHeight="1">
      <c r="A836" s="89"/>
      <c r="B836" s="89"/>
      <c r="C836" s="89"/>
      <c r="D836" s="89"/>
      <c r="E836" s="89"/>
      <c r="F836" s="89"/>
      <c r="G836" s="89"/>
      <c r="H836" s="89"/>
      <c r="I836" s="89"/>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row>
    <row r="837" spans="1:34" ht="18" customHeight="1">
      <c r="A837" s="89"/>
      <c r="B837" s="89"/>
      <c r="C837" s="89"/>
      <c r="D837" s="89"/>
      <c r="E837" s="89"/>
      <c r="F837" s="89"/>
      <c r="G837" s="89"/>
      <c r="H837" s="89"/>
      <c r="I837" s="89"/>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row>
    <row r="838" spans="1:34" ht="18" customHeight="1">
      <c r="A838" s="89"/>
      <c r="B838" s="89"/>
      <c r="C838" s="89"/>
      <c r="D838" s="89"/>
      <c r="E838" s="89"/>
      <c r="F838" s="89"/>
      <c r="G838" s="89"/>
      <c r="H838" s="89"/>
      <c r="I838" s="89"/>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row>
    <row r="839" spans="1:34" ht="18" customHeight="1">
      <c r="A839" s="89"/>
      <c r="B839" s="89"/>
      <c r="C839" s="89"/>
      <c r="D839" s="89"/>
      <c r="E839" s="89"/>
      <c r="F839" s="89"/>
      <c r="G839" s="89"/>
      <c r="H839" s="89"/>
      <c r="I839" s="89"/>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row>
    <row r="840" spans="1:34" ht="18" customHeight="1">
      <c r="A840" s="89"/>
      <c r="B840" s="89"/>
      <c r="C840" s="89"/>
      <c r="D840" s="89"/>
      <c r="E840" s="89"/>
      <c r="F840" s="89"/>
      <c r="G840" s="89"/>
      <c r="H840" s="89"/>
      <c r="I840" s="89"/>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row>
    <row r="841" spans="1:34" ht="18" customHeight="1">
      <c r="A841" s="89"/>
      <c r="B841" s="89"/>
      <c r="C841" s="89"/>
      <c r="D841" s="89"/>
      <c r="E841" s="89"/>
      <c r="F841" s="89"/>
      <c r="G841" s="89"/>
      <c r="H841" s="89"/>
      <c r="I841" s="89"/>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row>
    <row r="842" spans="1:34" ht="18" customHeight="1">
      <c r="A842" s="89"/>
      <c r="B842" s="89"/>
      <c r="C842" s="89"/>
      <c r="D842" s="89"/>
      <c r="E842" s="89"/>
      <c r="F842" s="89"/>
      <c r="G842" s="89"/>
      <c r="H842" s="89"/>
      <c r="I842" s="89"/>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row>
    <row r="843" spans="1:34" ht="18" customHeight="1">
      <c r="A843" s="89"/>
      <c r="B843" s="89"/>
      <c r="C843" s="89"/>
      <c r="D843" s="89"/>
      <c r="E843" s="89"/>
      <c r="F843" s="89"/>
      <c r="G843" s="89"/>
      <c r="H843" s="89"/>
      <c r="I843" s="89"/>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row>
    <row r="844" spans="1:34" ht="18" customHeight="1">
      <c r="A844" s="89"/>
      <c r="B844" s="89"/>
      <c r="C844" s="89"/>
      <c r="D844" s="89"/>
      <c r="E844" s="89"/>
      <c r="F844" s="89"/>
      <c r="G844" s="89"/>
      <c r="H844" s="89"/>
      <c r="I844" s="89"/>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row>
    <row r="845" spans="1:34" ht="18" customHeight="1">
      <c r="A845" s="89"/>
      <c r="B845" s="89"/>
      <c r="C845" s="89"/>
      <c r="D845" s="89"/>
      <c r="E845" s="89"/>
      <c r="F845" s="89"/>
      <c r="G845" s="89"/>
      <c r="H845" s="89"/>
      <c r="I845" s="89"/>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row>
    <row r="846" spans="1:34" ht="18" customHeight="1">
      <c r="A846" s="89"/>
      <c r="B846" s="89"/>
      <c r="C846" s="89"/>
      <c r="D846" s="89"/>
      <c r="E846" s="89"/>
      <c r="F846" s="89"/>
      <c r="G846" s="89"/>
      <c r="H846" s="89"/>
      <c r="I846" s="89"/>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row>
    <row r="847" spans="1:34" ht="18" customHeight="1">
      <c r="A847" s="89"/>
      <c r="B847" s="89"/>
      <c r="C847" s="89"/>
      <c r="D847" s="89"/>
      <c r="E847" s="89"/>
      <c r="F847" s="89"/>
      <c r="G847" s="89"/>
      <c r="H847" s="89"/>
      <c r="I847" s="89"/>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row>
    <row r="848" spans="1:34" ht="18" customHeight="1">
      <c r="A848" s="89"/>
      <c r="B848" s="89"/>
      <c r="C848" s="89"/>
      <c r="D848" s="89"/>
      <c r="E848" s="89"/>
      <c r="F848" s="89"/>
      <c r="G848" s="89"/>
      <c r="H848" s="89"/>
      <c r="I848" s="89"/>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row>
    <row r="849" spans="1:34" ht="18" customHeight="1">
      <c r="A849" s="89"/>
      <c r="B849" s="89"/>
      <c r="C849" s="89"/>
      <c r="D849" s="89"/>
      <c r="E849" s="89"/>
      <c r="F849" s="89"/>
      <c r="G849" s="89"/>
      <c r="H849" s="89"/>
      <c r="I849" s="89"/>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row>
    <row r="850" spans="1:34" ht="18" customHeight="1">
      <c r="A850" s="89"/>
      <c r="B850" s="89"/>
      <c r="C850" s="89"/>
      <c r="D850" s="89"/>
      <c r="E850" s="89"/>
      <c r="F850" s="89"/>
      <c r="G850" s="89"/>
      <c r="H850" s="89"/>
      <c r="I850" s="89"/>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row>
    <row r="851" spans="1:34" ht="18" customHeight="1">
      <c r="A851" s="89"/>
      <c r="B851" s="89"/>
      <c r="C851" s="89"/>
      <c r="D851" s="89"/>
      <c r="E851" s="89"/>
      <c r="F851" s="89"/>
      <c r="G851" s="89"/>
      <c r="H851" s="89"/>
      <c r="I851" s="89"/>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row>
    <row r="852" spans="1:34" ht="18" customHeight="1">
      <c r="A852" s="89"/>
      <c r="B852" s="89"/>
      <c r="C852" s="89"/>
      <c r="D852" s="89"/>
      <c r="E852" s="89"/>
      <c r="F852" s="89"/>
      <c r="G852" s="89"/>
      <c r="H852" s="89"/>
      <c r="I852" s="89"/>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row>
    <row r="853" spans="1:34" ht="18" customHeight="1">
      <c r="A853" s="89"/>
      <c r="B853" s="89"/>
      <c r="C853" s="89"/>
      <c r="D853" s="89"/>
      <c r="E853" s="89"/>
      <c r="F853" s="89"/>
      <c r="G853" s="89"/>
      <c r="H853" s="89"/>
      <c r="I853" s="89"/>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row>
    <row r="854" spans="1:34" ht="18" customHeight="1">
      <c r="A854" s="89"/>
      <c r="B854" s="89"/>
      <c r="C854" s="89"/>
      <c r="D854" s="89"/>
      <c r="E854" s="89"/>
      <c r="F854" s="89"/>
      <c r="G854" s="89"/>
      <c r="H854" s="89"/>
      <c r="I854" s="89"/>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row>
    <row r="855" spans="1:34" ht="18" customHeight="1">
      <c r="A855" s="89"/>
      <c r="B855" s="89"/>
      <c r="C855" s="89"/>
      <c r="D855" s="89"/>
      <c r="E855" s="89"/>
      <c r="F855" s="89"/>
      <c r="G855" s="89"/>
      <c r="H855" s="89"/>
      <c r="I855" s="89"/>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row>
    <row r="856" spans="1:34" ht="18" customHeight="1">
      <c r="A856" s="89"/>
      <c r="B856" s="89"/>
      <c r="C856" s="89"/>
      <c r="D856" s="89"/>
      <c r="E856" s="89"/>
      <c r="F856" s="89"/>
      <c r="G856" s="89"/>
      <c r="H856" s="89"/>
      <c r="I856" s="89"/>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row>
    <row r="857" spans="1:34" ht="18" customHeight="1">
      <c r="A857" s="89"/>
      <c r="B857" s="89"/>
      <c r="C857" s="89"/>
      <c r="D857" s="89"/>
      <c r="E857" s="89"/>
      <c r="F857" s="89"/>
      <c r="G857" s="89"/>
      <c r="H857" s="89"/>
      <c r="I857" s="89"/>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row>
    <row r="858" spans="1:34" ht="18" customHeight="1">
      <c r="A858" s="89"/>
      <c r="B858" s="89"/>
      <c r="C858" s="89"/>
      <c r="D858" s="89"/>
      <c r="E858" s="89"/>
      <c r="F858" s="89"/>
      <c r="G858" s="89"/>
      <c r="H858" s="89"/>
      <c r="I858" s="89"/>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row>
    <row r="859" spans="1:34" ht="18" customHeight="1">
      <c r="A859" s="89"/>
      <c r="B859" s="89"/>
      <c r="C859" s="89"/>
      <c r="D859" s="89"/>
      <c r="E859" s="89"/>
      <c r="F859" s="89"/>
      <c r="G859" s="89"/>
      <c r="H859" s="89"/>
      <c r="I859" s="89"/>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row>
    <row r="860" spans="1:34" ht="18" customHeight="1">
      <c r="A860" s="89"/>
      <c r="B860" s="89"/>
      <c r="C860" s="89"/>
      <c r="D860" s="89"/>
      <c r="E860" s="89"/>
      <c r="F860" s="89"/>
      <c r="G860" s="89"/>
      <c r="H860" s="89"/>
      <c r="I860" s="89"/>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row>
    <row r="861" spans="1:34" ht="18" customHeight="1">
      <c r="A861" s="89"/>
      <c r="B861" s="89"/>
      <c r="C861" s="89"/>
      <c r="D861" s="89"/>
      <c r="E861" s="89"/>
      <c r="F861" s="89"/>
      <c r="G861" s="89"/>
      <c r="H861" s="89"/>
      <c r="I861" s="89"/>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row>
    <row r="862" spans="1:34" ht="18" customHeight="1">
      <c r="A862" s="89"/>
      <c r="B862" s="89"/>
      <c r="C862" s="89"/>
      <c r="D862" s="89"/>
      <c r="E862" s="89"/>
      <c r="F862" s="89"/>
      <c r="G862" s="89"/>
      <c r="H862" s="89"/>
      <c r="I862" s="89"/>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row>
    <row r="863" spans="1:34" ht="18" customHeight="1">
      <c r="A863" s="89"/>
      <c r="B863" s="89"/>
      <c r="C863" s="89"/>
      <c r="D863" s="89"/>
      <c r="E863" s="89"/>
      <c r="F863" s="89"/>
      <c r="G863" s="89"/>
      <c r="H863" s="89"/>
      <c r="I863" s="89"/>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row>
    <row r="864" spans="1:34" ht="18" customHeight="1">
      <c r="A864" s="89"/>
      <c r="B864" s="89"/>
      <c r="C864" s="89"/>
      <c r="D864" s="89"/>
      <c r="E864" s="89"/>
      <c r="F864" s="89"/>
      <c r="G864" s="89"/>
      <c r="H864" s="89"/>
      <c r="I864" s="89"/>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row>
    <row r="865" spans="1:34" ht="18" customHeight="1">
      <c r="A865" s="89"/>
      <c r="B865" s="89"/>
      <c r="C865" s="89"/>
      <c r="D865" s="89"/>
      <c r="E865" s="89"/>
      <c r="F865" s="89"/>
      <c r="G865" s="89"/>
      <c r="H865" s="89"/>
      <c r="I865" s="89"/>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row>
    <row r="866" spans="1:34" ht="18" customHeight="1">
      <c r="A866" s="89"/>
      <c r="B866" s="89"/>
      <c r="C866" s="89"/>
      <c r="D866" s="89"/>
      <c r="E866" s="89"/>
      <c r="F866" s="89"/>
      <c r="G866" s="89"/>
      <c r="H866" s="89"/>
      <c r="I866" s="89"/>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row>
    <row r="867" spans="1:34" ht="18" customHeight="1">
      <c r="A867" s="89"/>
      <c r="B867" s="89"/>
      <c r="C867" s="89"/>
      <c r="D867" s="89"/>
      <c r="E867" s="89"/>
      <c r="F867" s="89"/>
      <c r="G867" s="89"/>
      <c r="H867" s="89"/>
      <c r="I867" s="89"/>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row>
    <row r="868" spans="1:34" ht="18" customHeight="1">
      <c r="A868" s="89"/>
      <c r="B868" s="89"/>
      <c r="C868" s="89"/>
      <c r="D868" s="89"/>
      <c r="E868" s="89"/>
      <c r="F868" s="89"/>
      <c r="G868" s="89"/>
      <c r="H868" s="89"/>
      <c r="I868" s="89"/>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row>
    <row r="869" spans="1:34" ht="18" customHeight="1">
      <c r="A869" s="89"/>
      <c r="B869" s="89"/>
      <c r="C869" s="89"/>
      <c r="D869" s="89"/>
      <c r="E869" s="89"/>
      <c r="F869" s="89"/>
      <c r="G869" s="89"/>
      <c r="H869" s="89"/>
      <c r="I869" s="89"/>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row>
    <row r="870" spans="1:34" ht="18" customHeight="1">
      <c r="A870" s="89"/>
      <c r="B870" s="89"/>
      <c r="C870" s="89"/>
      <c r="D870" s="89"/>
      <c r="E870" s="89"/>
      <c r="F870" s="89"/>
      <c r="G870" s="89"/>
      <c r="H870" s="89"/>
      <c r="I870" s="89"/>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row>
    <row r="871" spans="1:34" ht="18" customHeight="1">
      <c r="A871" s="89"/>
      <c r="B871" s="89"/>
      <c r="C871" s="89"/>
      <c r="D871" s="89"/>
      <c r="E871" s="89"/>
      <c r="F871" s="89"/>
      <c r="G871" s="89"/>
      <c r="H871" s="89"/>
      <c r="I871" s="89"/>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row>
    <row r="872" spans="1:34" ht="18" customHeight="1">
      <c r="A872" s="89"/>
      <c r="B872" s="89"/>
      <c r="C872" s="89"/>
      <c r="D872" s="89"/>
      <c r="E872" s="89"/>
      <c r="F872" s="89"/>
      <c r="G872" s="89"/>
      <c r="H872" s="89"/>
      <c r="I872" s="89"/>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row>
    <row r="873" spans="1:34" ht="18" customHeight="1">
      <c r="A873" s="89"/>
      <c r="B873" s="89"/>
      <c r="C873" s="89"/>
      <c r="D873" s="89"/>
      <c r="E873" s="89"/>
      <c r="F873" s="89"/>
      <c r="G873" s="89"/>
      <c r="H873" s="89"/>
      <c r="I873" s="89"/>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row>
    <row r="874" spans="1:34" ht="18" customHeight="1">
      <c r="A874" s="89"/>
      <c r="B874" s="89"/>
      <c r="C874" s="89"/>
      <c r="D874" s="89"/>
      <c r="E874" s="89"/>
      <c r="F874" s="89"/>
      <c r="G874" s="89"/>
      <c r="H874" s="89"/>
      <c r="I874" s="89"/>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row>
    <row r="875" spans="1:34" ht="18" customHeight="1">
      <c r="A875" s="89"/>
      <c r="B875" s="89"/>
      <c r="C875" s="89"/>
      <c r="D875" s="89"/>
      <c r="E875" s="89"/>
      <c r="F875" s="89"/>
      <c r="G875" s="89"/>
      <c r="H875" s="89"/>
      <c r="I875" s="89"/>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row>
    <row r="876" spans="1:34" ht="18" customHeight="1">
      <c r="A876" s="89"/>
      <c r="B876" s="89"/>
      <c r="C876" s="89"/>
      <c r="D876" s="89"/>
      <c r="E876" s="89"/>
      <c r="F876" s="89"/>
      <c r="G876" s="89"/>
      <c r="H876" s="89"/>
      <c r="I876" s="89"/>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row>
    <row r="877" spans="1:34" ht="18" customHeight="1">
      <c r="A877" s="89"/>
      <c r="B877" s="89"/>
      <c r="C877" s="89"/>
      <c r="D877" s="89"/>
      <c r="E877" s="89"/>
      <c r="F877" s="89"/>
      <c r="G877" s="89"/>
      <c r="H877" s="89"/>
      <c r="I877" s="89"/>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row>
    <row r="878" spans="1:34" ht="18" customHeight="1">
      <c r="A878" s="89"/>
      <c r="B878" s="89"/>
      <c r="C878" s="89"/>
      <c r="D878" s="89"/>
      <c r="E878" s="89"/>
      <c r="F878" s="89"/>
      <c r="G878" s="89"/>
      <c r="H878" s="89"/>
      <c r="I878" s="89"/>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row>
    <row r="879" spans="1:34" ht="18" customHeight="1">
      <c r="A879" s="89"/>
      <c r="B879" s="89"/>
      <c r="C879" s="89"/>
      <c r="D879" s="89"/>
      <c r="E879" s="89"/>
      <c r="F879" s="89"/>
      <c r="G879" s="89"/>
      <c r="H879" s="89"/>
      <c r="I879" s="89"/>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row>
    <row r="880" spans="1:34" ht="18" customHeight="1">
      <c r="A880" s="89"/>
      <c r="B880" s="89"/>
      <c r="C880" s="89"/>
      <c r="D880" s="89"/>
      <c r="E880" s="89"/>
      <c r="F880" s="89"/>
      <c r="G880" s="89"/>
      <c r="H880" s="89"/>
      <c r="I880" s="89"/>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row>
    <row r="881" spans="1:34" ht="18" customHeight="1">
      <c r="A881" s="89"/>
      <c r="B881" s="89"/>
      <c r="C881" s="89"/>
      <c r="D881" s="89"/>
      <c r="E881" s="89"/>
      <c r="F881" s="89"/>
      <c r="G881" s="89"/>
      <c r="H881" s="89"/>
      <c r="I881" s="89"/>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row>
    <row r="882" spans="1:34" ht="18" customHeight="1">
      <c r="A882" s="89"/>
      <c r="B882" s="89"/>
      <c r="C882" s="89"/>
      <c r="D882" s="89"/>
      <c r="E882" s="89"/>
      <c r="F882" s="89"/>
      <c r="G882" s="89"/>
      <c r="H882" s="89"/>
      <c r="I882" s="89"/>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row>
    <row r="883" spans="1:34" ht="18" customHeight="1">
      <c r="A883" s="89"/>
      <c r="B883" s="89"/>
      <c r="C883" s="89"/>
      <c r="D883" s="89"/>
      <c r="E883" s="89"/>
      <c r="F883" s="89"/>
      <c r="G883" s="89"/>
      <c r="H883" s="89"/>
      <c r="I883" s="89"/>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row>
    <row r="884" spans="1:34" ht="18" customHeight="1">
      <c r="A884" s="89"/>
      <c r="B884" s="89"/>
      <c r="C884" s="89"/>
      <c r="D884" s="89"/>
      <c r="E884" s="89"/>
      <c r="F884" s="89"/>
      <c r="G884" s="89"/>
      <c r="H884" s="89"/>
      <c r="I884" s="89"/>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row>
    <row r="885" spans="1:34" ht="18" customHeight="1">
      <c r="A885" s="89"/>
      <c r="B885" s="89"/>
      <c r="C885" s="89"/>
      <c r="D885" s="89"/>
      <c r="E885" s="89"/>
      <c r="F885" s="89"/>
      <c r="G885" s="89"/>
      <c r="H885" s="89"/>
      <c r="I885" s="89"/>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row>
    <row r="886" spans="1:34" ht="18" customHeight="1">
      <c r="A886" s="89"/>
      <c r="B886" s="89"/>
      <c r="C886" s="89"/>
      <c r="D886" s="89"/>
      <c r="E886" s="89"/>
      <c r="F886" s="89"/>
      <c r="G886" s="89"/>
      <c r="H886" s="89"/>
      <c r="I886" s="89"/>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row>
    <row r="887" spans="1:34" ht="18" customHeight="1">
      <c r="A887" s="89"/>
      <c r="B887" s="89"/>
      <c r="C887" s="89"/>
      <c r="D887" s="89"/>
      <c r="E887" s="89"/>
      <c r="F887" s="89"/>
      <c r="G887" s="89"/>
      <c r="H887" s="89"/>
      <c r="I887" s="89"/>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row>
    <row r="888" spans="1:34" ht="18" customHeight="1">
      <c r="A888" s="89"/>
      <c r="B888" s="89"/>
      <c r="C888" s="89"/>
      <c r="D888" s="89"/>
      <c r="E888" s="89"/>
      <c r="F888" s="89"/>
      <c r="G888" s="89"/>
      <c r="H888" s="89"/>
      <c r="I888" s="89"/>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row>
    <row r="889" spans="1:34" ht="18" customHeight="1">
      <c r="A889" s="89"/>
      <c r="B889" s="89"/>
      <c r="C889" s="89"/>
      <c r="D889" s="89"/>
      <c r="E889" s="89"/>
      <c r="F889" s="89"/>
      <c r="G889" s="89"/>
      <c r="H889" s="89"/>
      <c r="I889" s="89"/>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row>
    <row r="890" spans="1:34" ht="18" customHeight="1">
      <c r="A890" s="89"/>
      <c r="B890" s="89"/>
      <c r="C890" s="89"/>
      <c r="D890" s="89"/>
      <c r="E890" s="89"/>
      <c r="F890" s="89"/>
      <c r="G890" s="89"/>
      <c r="H890" s="89"/>
      <c r="I890" s="89"/>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row>
    <row r="891" spans="1:34" ht="18" customHeight="1">
      <c r="A891" s="89"/>
      <c r="B891" s="89"/>
      <c r="C891" s="89"/>
      <c r="D891" s="89"/>
      <c r="E891" s="89"/>
      <c r="F891" s="89"/>
      <c r="G891" s="89"/>
      <c r="H891" s="89"/>
      <c r="I891" s="89"/>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row>
    <row r="892" spans="1:34" ht="18" customHeight="1">
      <c r="A892" s="89"/>
      <c r="B892" s="89"/>
      <c r="C892" s="89"/>
      <c r="D892" s="89"/>
      <c r="E892" s="89"/>
      <c r="F892" s="89"/>
      <c r="G892" s="89"/>
      <c r="H892" s="89"/>
      <c r="I892" s="89"/>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row>
    <row r="893" spans="1:34" ht="18" customHeight="1">
      <c r="A893" s="89"/>
      <c r="B893" s="89"/>
      <c r="C893" s="89"/>
      <c r="D893" s="89"/>
      <c r="E893" s="89"/>
      <c r="F893" s="89"/>
      <c r="G893" s="89"/>
      <c r="H893" s="89"/>
      <c r="I893" s="89"/>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row>
    <row r="894" spans="1:34" ht="18" customHeight="1">
      <c r="A894" s="89"/>
      <c r="B894" s="89"/>
      <c r="C894" s="89"/>
      <c r="D894" s="89"/>
      <c r="E894" s="89"/>
      <c r="F894" s="89"/>
      <c r="G894" s="89"/>
      <c r="H894" s="89"/>
      <c r="I894" s="89"/>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row>
    <row r="895" spans="1:34" ht="18" customHeight="1">
      <c r="A895" s="89"/>
      <c r="B895" s="89"/>
      <c r="C895" s="89"/>
      <c r="D895" s="89"/>
      <c r="E895" s="89"/>
      <c r="F895" s="89"/>
      <c r="G895" s="89"/>
      <c r="H895" s="89"/>
      <c r="I895" s="89"/>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row>
    <row r="896" spans="1:34" ht="18" customHeight="1">
      <c r="A896" s="89"/>
      <c r="B896" s="89"/>
      <c r="C896" s="89"/>
      <c r="D896" s="89"/>
      <c r="E896" s="89"/>
      <c r="F896" s="89"/>
      <c r="G896" s="89"/>
      <c r="H896" s="89"/>
      <c r="I896" s="89"/>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row>
    <row r="897" spans="1:34" ht="18" customHeight="1">
      <c r="A897" s="89"/>
      <c r="B897" s="89"/>
      <c r="C897" s="89"/>
      <c r="D897" s="89"/>
      <c r="E897" s="89"/>
      <c r="F897" s="89"/>
      <c r="G897" s="89"/>
      <c r="H897" s="89"/>
      <c r="I897" s="89"/>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row>
    <row r="898" spans="1:34" ht="18" customHeight="1">
      <c r="A898" s="89"/>
      <c r="B898" s="89"/>
      <c r="C898" s="89"/>
      <c r="D898" s="89"/>
      <c r="E898" s="89"/>
      <c r="F898" s="89"/>
      <c r="G898" s="89"/>
      <c r="H898" s="89"/>
      <c r="I898" s="89"/>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row>
    <row r="899" spans="1:34" ht="18" customHeight="1">
      <c r="A899" s="89"/>
      <c r="B899" s="89"/>
      <c r="C899" s="89"/>
      <c r="D899" s="89"/>
      <c r="E899" s="89"/>
      <c r="F899" s="89"/>
      <c r="G899" s="89"/>
      <c r="H899" s="89"/>
      <c r="I899" s="89"/>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row>
    <row r="900" spans="1:34" ht="18" customHeight="1">
      <c r="A900" s="89"/>
      <c r="B900" s="89"/>
      <c r="C900" s="89"/>
      <c r="D900" s="89"/>
      <c r="E900" s="89"/>
      <c r="F900" s="89"/>
      <c r="G900" s="89"/>
      <c r="H900" s="89"/>
      <c r="I900" s="89"/>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row>
    <row r="901" spans="1:34" ht="18" customHeight="1">
      <c r="A901" s="89"/>
      <c r="B901" s="89"/>
      <c r="C901" s="89"/>
      <c r="D901" s="89"/>
      <c r="E901" s="89"/>
      <c r="F901" s="89"/>
      <c r="G901" s="89"/>
      <c r="H901" s="89"/>
      <c r="I901" s="89"/>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row>
    <row r="902" spans="1:34" ht="18" customHeight="1">
      <c r="A902" s="89"/>
      <c r="B902" s="89"/>
      <c r="C902" s="89"/>
      <c r="D902" s="89"/>
      <c r="E902" s="89"/>
      <c r="F902" s="89"/>
      <c r="G902" s="89"/>
      <c r="H902" s="89"/>
      <c r="I902" s="89"/>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row>
    <row r="903" spans="1:34" ht="18" customHeight="1">
      <c r="A903" s="89"/>
      <c r="B903" s="89"/>
      <c r="C903" s="89"/>
      <c r="D903" s="89"/>
      <c r="E903" s="89"/>
      <c r="F903" s="89"/>
      <c r="G903" s="89"/>
      <c r="H903" s="89"/>
      <c r="I903" s="89"/>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row>
    <row r="904" spans="1:34" ht="18" customHeight="1">
      <c r="A904" s="89"/>
      <c r="B904" s="89"/>
      <c r="C904" s="89"/>
      <c r="D904" s="89"/>
      <c r="E904" s="89"/>
      <c r="F904" s="89"/>
      <c r="G904" s="89"/>
      <c r="H904" s="89"/>
      <c r="I904" s="89"/>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row>
    <row r="905" spans="1:34" ht="18" customHeight="1">
      <c r="A905" s="89"/>
      <c r="B905" s="89"/>
      <c r="C905" s="89"/>
      <c r="D905" s="89"/>
      <c r="E905" s="89"/>
      <c r="F905" s="89"/>
      <c r="G905" s="89"/>
      <c r="H905" s="89"/>
      <c r="I905" s="89"/>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row>
    <row r="906" spans="1:34" ht="18" customHeight="1">
      <c r="A906" s="89"/>
      <c r="B906" s="89"/>
      <c r="C906" s="89"/>
      <c r="D906" s="89"/>
      <c r="E906" s="89"/>
      <c r="F906" s="89"/>
      <c r="G906" s="89"/>
      <c r="H906" s="89"/>
      <c r="I906" s="89"/>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row>
    <row r="907" spans="1:34" ht="18" customHeight="1">
      <c r="A907" s="89"/>
      <c r="B907" s="89"/>
      <c r="C907" s="89"/>
      <c r="D907" s="89"/>
      <c r="E907" s="89"/>
      <c r="F907" s="89"/>
      <c r="G907" s="89"/>
      <c r="H907" s="89"/>
      <c r="I907" s="89"/>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row>
    <row r="908" spans="1:34" ht="18" customHeight="1">
      <c r="A908" s="89"/>
      <c r="B908" s="89"/>
      <c r="C908" s="89"/>
      <c r="D908" s="89"/>
      <c r="E908" s="89"/>
      <c r="F908" s="89"/>
      <c r="G908" s="89"/>
      <c r="H908" s="89"/>
      <c r="I908" s="89"/>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row>
    <row r="909" spans="1:34" ht="18" customHeight="1">
      <c r="A909" s="89"/>
      <c r="B909" s="89"/>
      <c r="C909" s="89"/>
      <c r="D909" s="89"/>
      <c r="E909" s="89"/>
      <c r="F909" s="89"/>
      <c r="G909" s="89"/>
      <c r="H909" s="89"/>
      <c r="I909" s="89"/>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row>
    <row r="910" spans="1:34" ht="18" customHeight="1">
      <c r="A910" s="89"/>
      <c r="B910" s="89"/>
      <c r="C910" s="89"/>
      <c r="D910" s="89"/>
      <c r="E910" s="89"/>
      <c r="F910" s="89"/>
      <c r="G910" s="89"/>
      <c r="H910" s="89"/>
      <c r="I910" s="89"/>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row>
    <row r="911" spans="1:34" ht="18" customHeight="1">
      <c r="A911" s="89"/>
      <c r="B911" s="89"/>
      <c r="C911" s="89"/>
      <c r="D911" s="89"/>
      <c r="E911" s="89"/>
      <c r="F911" s="89"/>
      <c r="G911" s="89"/>
      <c r="H911" s="89"/>
      <c r="I911" s="89"/>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row>
    <row r="912" spans="1:34" ht="18" customHeight="1">
      <c r="A912" s="89"/>
      <c r="B912" s="89"/>
      <c r="C912" s="89"/>
      <c r="D912" s="89"/>
      <c r="E912" s="89"/>
      <c r="F912" s="89"/>
      <c r="G912" s="89"/>
      <c r="H912" s="89"/>
      <c r="I912" s="89"/>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row>
    <row r="913" spans="1:34" ht="18" customHeight="1">
      <c r="A913" s="89"/>
      <c r="B913" s="89"/>
      <c r="C913" s="89"/>
      <c r="D913" s="89"/>
      <c r="E913" s="89"/>
      <c r="F913" s="89"/>
      <c r="G913" s="89"/>
      <c r="H913" s="89"/>
      <c r="I913" s="89"/>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row>
    <row r="914" spans="1:34" ht="18" customHeight="1">
      <c r="A914" s="89"/>
      <c r="B914" s="89"/>
      <c r="C914" s="89"/>
      <c r="D914" s="89"/>
      <c r="E914" s="89"/>
      <c r="F914" s="89"/>
      <c r="G914" s="89"/>
      <c r="H914" s="89"/>
      <c r="I914" s="89"/>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row>
    <row r="915" spans="1:34" ht="18" customHeight="1">
      <c r="A915" s="89"/>
      <c r="B915" s="89"/>
      <c r="C915" s="89"/>
      <c r="D915" s="89"/>
      <c r="E915" s="89"/>
      <c r="F915" s="89"/>
      <c r="G915" s="89"/>
      <c r="H915" s="89"/>
      <c r="I915" s="89"/>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row>
    <row r="916" spans="1:34" ht="18" customHeight="1">
      <c r="A916" s="89"/>
      <c r="B916" s="89"/>
      <c r="C916" s="89"/>
      <c r="D916" s="89"/>
      <c r="E916" s="89"/>
      <c r="F916" s="89"/>
      <c r="G916" s="89"/>
      <c r="H916" s="89"/>
      <c r="I916" s="89"/>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row>
    <row r="917" spans="1:34" ht="18" customHeight="1">
      <c r="A917" s="89"/>
      <c r="B917" s="89"/>
      <c r="C917" s="89"/>
      <c r="D917" s="89"/>
      <c r="E917" s="89"/>
      <c r="F917" s="89"/>
      <c r="G917" s="89"/>
      <c r="H917" s="89"/>
      <c r="I917" s="89"/>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row>
    <row r="918" spans="1:34" ht="18" customHeight="1">
      <c r="A918" s="89"/>
      <c r="B918" s="89"/>
      <c r="C918" s="89"/>
      <c r="D918" s="89"/>
      <c r="E918" s="89"/>
      <c r="F918" s="89"/>
      <c r="G918" s="89"/>
      <c r="H918" s="89"/>
      <c r="I918" s="89"/>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row>
    <row r="919" spans="1:34" ht="18" customHeight="1">
      <c r="A919" s="89"/>
      <c r="B919" s="89"/>
      <c r="C919" s="89"/>
      <c r="D919" s="89"/>
      <c r="E919" s="89"/>
      <c r="F919" s="89"/>
      <c r="G919" s="89"/>
      <c r="H919" s="89"/>
      <c r="I919" s="89"/>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row>
    <row r="920" spans="1:34" ht="18" customHeight="1">
      <c r="A920" s="89"/>
      <c r="B920" s="89"/>
      <c r="C920" s="89"/>
      <c r="D920" s="89"/>
      <c r="E920" s="89"/>
      <c r="F920" s="89"/>
      <c r="G920" s="89"/>
      <c r="H920" s="89"/>
      <c r="I920" s="89"/>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row>
    <row r="921" spans="1:34" ht="18" customHeight="1">
      <c r="A921" s="89"/>
      <c r="B921" s="89"/>
      <c r="C921" s="89"/>
      <c r="D921" s="89"/>
      <c r="E921" s="89"/>
      <c r="F921" s="89"/>
      <c r="G921" s="89"/>
      <c r="H921" s="89"/>
      <c r="I921" s="89"/>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row>
    <row r="922" spans="1:34" ht="18" customHeight="1">
      <c r="A922" s="89"/>
      <c r="B922" s="89"/>
      <c r="C922" s="89"/>
      <c r="D922" s="89"/>
      <c r="E922" s="89"/>
      <c r="F922" s="89"/>
      <c r="G922" s="89"/>
      <c r="H922" s="89"/>
      <c r="I922" s="89"/>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row>
    <row r="923" spans="1:34" ht="18" customHeight="1">
      <c r="A923" s="89"/>
      <c r="B923" s="89"/>
      <c r="C923" s="89"/>
      <c r="D923" s="89"/>
      <c r="E923" s="89"/>
      <c r="F923" s="89"/>
      <c r="G923" s="89"/>
      <c r="H923" s="89"/>
      <c r="I923" s="89"/>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row>
    <row r="924" spans="1:34" ht="18" customHeight="1">
      <c r="A924" s="89"/>
      <c r="B924" s="89"/>
      <c r="C924" s="89"/>
      <c r="D924" s="89"/>
      <c r="E924" s="89"/>
      <c r="F924" s="89"/>
      <c r="G924" s="89"/>
      <c r="H924" s="89"/>
      <c r="I924" s="89"/>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row>
    <row r="925" spans="1:34" ht="18" customHeight="1">
      <c r="A925" s="89"/>
      <c r="B925" s="89"/>
      <c r="C925" s="89"/>
      <c r="D925" s="89"/>
      <c r="E925" s="89"/>
      <c r="F925" s="89"/>
      <c r="G925" s="89"/>
      <c r="H925" s="89"/>
      <c r="I925" s="89"/>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row>
    <row r="926" spans="1:34" ht="18" customHeight="1">
      <c r="A926" s="89"/>
      <c r="B926" s="89"/>
      <c r="C926" s="89"/>
      <c r="D926" s="89"/>
      <c r="E926" s="89"/>
      <c r="F926" s="89"/>
      <c r="G926" s="89"/>
      <c r="H926" s="89"/>
      <c r="I926" s="89"/>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row>
    <row r="927" spans="1:34" ht="18" customHeight="1">
      <c r="A927" s="89"/>
      <c r="B927" s="89"/>
      <c r="C927" s="89"/>
      <c r="D927" s="89"/>
      <c r="E927" s="89"/>
      <c r="F927" s="89"/>
      <c r="G927" s="89"/>
      <c r="H927" s="89"/>
      <c r="I927" s="89"/>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row>
    <row r="928" spans="1:34" ht="18" customHeight="1">
      <c r="A928" s="89"/>
      <c r="B928" s="89"/>
      <c r="C928" s="89"/>
      <c r="D928" s="89"/>
      <c r="E928" s="89"/>
      <c r="F928" s="89"/>
      <c r="G928" s="89"/>
      <c r="H928" s="89"/>
      <c r="I928" s="89"/>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row>
    <row r="929" spans="1:34" ht="18" customHeight="1">
      <c r="A929" s="89"/>
      <c r="B929" s="89"/>
      <c r="C929" s="89"/>
      <c r="D929" s="89"/>
      <c r="E929" s="89"/>
      <c r="F929" s="89"/>
      <c r="G929" s="89"/>
      <c r="H929" s="89"/>
      <c r="I929" s="89"/>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row>
    <row r="930" spans="1:34" ht="18" customHeight="1">
      <c r="A930" s="89"/>
      <c r="B930" s="89"/>
      <c r="C930" s="89"/>
      <c r="D930" s="89"/>
      <c r="E930" s="89"/>
      <c r="F930" s="89"/>
      <c r="G930" s="89"/>
      <c r="H930" s="89"/>
      <c r="I930" s="89"/>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row>
    <row r="931" spans="1:34" ht="18" customHeight="1">
      <c r="A931" s="89"/>
      <c r="B931" s="89"/>
      <c r="C931" s="89"/>
      <c r="D931" s="89"/>
      <c r="E931" s="89"/>
      <c r="F931" s="89"/>
      <c r="G931" s="89"/>
      <c r="H931" s="89"/>
      <c r="I931" s="89"/>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row>
    <row r="932" spans="1:34" ht="18" customHeight="1">
      <c r="A932" s="89"/>
      <c r="B932" s="89"/>
      <c r="C932" s="89"/>
      <c r="D932" s="89"/>
      <c r="E932" s="89"/>
      <c r="F932" s="89"/>
      <c r="G932" s="89"/>
      <c r="H932" s="89"/>
      <c r="I932" s="89"/>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row>
    <row r="933" spans="1:34" ht="18" customHeight="1">
      <c r="A933" s="89"/>
      <c r="B933" s="89"/>
      <c r="C933" s="89"/>
      <c r="D933" s="89"/>
      <c r="E933" s="89"/>
      <c r="F933" s="89"/>
      <c r="G933" s="89"/>
      <c r="H933" s="89"/>
      <c r="I933" s="89"/>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row>
    <row r="934" spans="1:34" ht="18" customHeight="1">
      <c r="A934" s="89"/>
      <c r="B934" s="89"/>
      <c r="C934" s="89"/>
      <c r="D934" s="89"/>
      <c r="E934" s="89"/>
      <c r="F934" s="89"/>
      <c r="G934" s="89"/>
      <c r="H934" s="89"/>
      <c r="I934" s="89"/>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row>
    <row r="935" spans="1:34" ht="18" customHeight="1">
      <c r="A935" s="89"/>
      <c r="B935" s="89"/>
      <c r="C935" s="89"/>
      <c r="D935" s="89"/>
      <c r="E935" s="89"/>
      <c r="F935" s="89"/>
      <c r="G935" s="89"/>
      <c r="H935" s="89"/>
      <c r="I935" s="89"/>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row>
    <row r="936" spans="1:34" ht="18" customHeight="1">
      <c r="A936" s="89"/>
      <c r="B936" s="89"/>
      <c r="C936" s="89"/>
      <c r="D936" s="89"/>
      <c r="E936" s="89"/>
      <c r="F936" s="89"/>
      <c r="G936" s="89"/>
      <c r="H936" s="89"/>
      <c r="I936" s="89"/>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row>
    <row r="937" spans="1:34" ht="18" customHeight="1">
      <c r="A937" s="89"/>
      <c r="B937" s="89"/>
      <c r="C937" s="89"/>
      <c r="D937" s="89"/>
      <c r="E937" s="89"/>
      <c r="F937" s="89"/>
      <c r="G937" s="89"/>
      <c r="H937" s="89"/>
      <c r="I937" s="89"/>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row>
    <row r="938" spans="1:34" ht="18" customHeight="1">
      <c r="A938" s="89"/>
      <c r="B938" s="89"/>
      <c r="C938" s="89"/>
      <c r="D938" s="89"/>
      <c r="E938" s="89"/>
      <c r="F938" s="89"/>
      <c r="G938" s="89"/>
      <c r="H938" s="89"/>
      <c r="I938" s="89"/>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row>
    <row r="939" spans="1:34" ht="18" customHeight="1">
      <c r="A939" s="89"/>
      <c r="B939" s="89"/>
      <c r="C939" s="89"/>
      <c r="D939" s="89"/>
      <c r="E939" s="89"/>
      <c r="F939" s="89"/>
      <c r="G939" s="89"/>
      <c r="H939" s="89"/>
      <c r="I939" s="89"/>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row>
    <row r="940" spans="1:34" ht="18" customHeight="1">
      <c r="A940" s="89"/>
      <c r="B940" s="89"/>
      <c r="C940" s="89"/>
      <c r="D940" s="89"/>
      <c r="E940" s="89"/>
      <c r="F940" s="89"/>
      <c r="G940" s="89"/>
      <c r="H940" s="89"/>
      <c r="I940" s="89"/>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row>
    <row r="941" spans="1:34" ht="18" customHeight="1">
      <c r="A941" s="89"/>
      <c r="B941" s="89"/>
      <c r="C941" s="89"/>
      <c r="D941" s="89"/>
      <c r="E941" s="89"/>
      <c r="F941" s="89"/>
      <c r="G941" s="89"/>
      <c r="H941" s="89"/>
      <c r="I941" s="89"/>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row>
    <row r="942" spans="1:34" ht="18" customHeight="1">
      <c r="A942" s="89"/>
      <c r="B942" s="89"/>
      <c r="C942" s="89"/>
      <c r="D942" s="89"/>
      <c r="E942" s="89"/>
      <c r="F942" s="89"/>
      <c r="G942" s="89"/>
      <c r="H942" s="89"/>
      <c r="I942" s="89"/>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row>
    <row r="943" spans="1:34" ht="18" customHeight="1">
      <c r="A943" s="89"/>
      <c r="B943" s="89"/>
      <c r="C943" s="89"/>
      <c r="D943" s="89"/>
      <c r="E943" s="89"/>
      <c r="F943" s="89"/>
      <c r="G943" s="89"/>
      <c r="H943" s="89"/>
      <c r="I943" s="89"/>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row>
    <row r="944" spans="1:34" ht="18" customHeight="1">
      <c r="A944" s="89"/>
      <c r="B944" s="89"/>
      <c r="C944" s="89"/>
      <c r="D944" s="89"/>
      <c r="E944" s="89"/>
      <c r="F944" s="89"/>
      <c r="G944" s="89"/>
      <c r="H944" s="89"/>
      <c r="I944" s="89"/>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row>
    <row r="945" spans="1:34" ht="18" customHeight="1">
      <c r="A945" s="89"/>
      <c r="B945" s="89"/>
      <c r="C945" s="89"/>
      <c r="D945" s="89"/>
      <c r="E945" s="89"/>
      <c r="F945" s="89"/>
      <c r="G945" s="89"/>
      <c r="H945" s="89"/>
      <c r="I945" s="89"/>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row>
    <row r="946" spans="1:34" ht="18" customHeight="1">
      <c r="A946" s="89"/>
      <c r="B946" s="89"/>
      <c r="C946" s="89"/>
      <c r="D946" s="89"/>
      <c r="E946" s="89"/>
      <c r="F946" s="89"/>
      <c r="G946" s="89"/>
      <c r="H946" s="89"/>
      <c r="I946" s="89"/>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row>
    <row r="947" spans="1:34" ht="18" customHeight="1">
      <c r="A947" s="89"/>
      <c r="B947" s="89"/>
      <c r="C947" s="89"/>
      <c r="D947" s="89"/>
      <c r="E947" s="89"/>
      <c r="F947" s="89"/>
      <c r="G947" s="89"/>
      <c r="H947" s="89"/>
      <c r="I947" s="89"/>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row>
    <row r="948" spans="1:34" ht="18" customHeight="1">
      <c r="A948" s="89"/>
      <c r="B948" s="89"/>
      <c r="C948" s="89"/>
      <c r="D948" s="89"/>
      <c r="E948" s="89"/>
      <c r="F948" s="89"/>
      <c r="G948" s="89"/>
      <c r="H948" s="89"/>
      <c r="I948" s="89"/>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row>
    <row r="949" spans="1:34" ht="18" customHeight="1">
      <c r="A949" s="89"/>
      <c r="B949" s="89"/>
      <c r="C949" s="89"/>
      <c r="D949" s="89"/>
      <c r="E949" s="89"/>
      <c r="F949" s="89"/>
      <c r="G949" s="89"/>
      <c r="H949" s="89"/>
      <c r="I949" s="89"/>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row>
    <row r="950" spans="1:34" ht="18" customHeight="1">
      <c r="A950" s="89"/>
      <c r="B950" s="89"/>
      <c r="C950" s="89"/>
      <c r="D950" s="89"/>
      <c r="E950" s="89"/>
      <c r="F950" s="89"/>
      <c r="G950" s="89"/>
      <c r="H950" s="89"/>
      <c r="I950" s="89"/>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row>
    <row r="951" spans="1:34" ht="18" customHeight="1">
      <c r="A951" s="89"/>
      <c r="B951" s="89"/>
      <c r="C951" s="89"/>
      <c r="D951" s="89"/>
      <c r="E951" s="89"/>
      <c r="F951" s="89"/>
      <c r="G951" s="89"/>
      <c r="H951" s="89"/>
      <c r="I951" s="89"/>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row>
    <row r="952" spans="1:34" ht="18" customHeight="1">
      <c r="A952" s="89"/>
      <c r="B952" s="89"/>
      <c r="C952" s="89"/>
      <c r="D952" s="89"/>
      <c r="E952" s="89"/>
      <c r="F952" s="89"/>
      <c r="G952" s="89"/>
      <c r="H952" s="89"/>
      <c r="I952" s="89"/>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row>
    <row r="953" spans="1:34" ht="18" customHeight="1">
      <c r="A953" s="89"/>
      <c r="B953" s="89"/>
      <c r="C953" s="89"/>
      <c r="D953" s="89"/>
      <c r="E953" s="89"/>
      <c r="F953" s="89"/>
      <c r="G953" s="89"/>
      <c r="H953" s="89"/>
      <c r="I953" s="89"/>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row>
    <row r="954" spans="1:34" ht="18" customHeight="1">
      <c r="A954" s="89"/>
      <c r="B954" s="89"/>
      <c r="C954" s="89"/>
      <c r="D954" s="89"/>
      <c r="E954" s="89"/>
      <c r="F954" s="89"/>
      <c r="G954" s="89"/>
      <c r="H954" s="89"/>
      <c r="I954" s="89"/>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row>
    <row r="955" spans="1:34" ht="18" customHeight="1">
      <c r="A955" s="89"/>
      <c r="B955" s="89"/>
      <c r="C955" s="89"/>
      <c r="D955" s="89"/>
      <c r="E955" s="89"/>
      <c r="F955" s="89"/>
      <c r="G955" s="89"/>
      <c r="H955" s="89"/>
      <c r="I955" s="89"/>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row>
    <row r="956" spans="1:34" ht="18" customHeight="1">
      <c r="A956" s="89"/>
      <c r="B956" s="89"/>
      <c r="C956" s="89"/>
      <c r="D956" s="89"/>
      <c r="E956" s="89"/>
      <c r="F956" s="89"/>
      <c r="G956" s="89"/>
      <c r="H956" s="89"/>
      <c r="I956" s="89"/>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row>
    <row r="957" spans="1:34" ht="18" customHeight="1">
      <c r="A957" s="89"/>
      <c r="B957" s="89"/>
      <c r="C957" s="89"/>
      <c r="D957" s="89"/>
      <c r="E957" s="89"/>
      <c r="F957" s="89"/>
      <c r="G957" s="89"/>
      <c r="H957" s="89"/>
      <c r="I957" s="89"/>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row>
    <row r="958" spans="1:34" ht="18" customHeight="1">
      <c r="A958" s="89"/>
      <c r="B958" s="89"/>
      <c r="C958" s="89"/>
      <c r="D958" s="89"/>
      <c r="E958" s="89"/>
      <c r="F958" s="89"/>
      <c r="G958" s="89"/>
      <c r="H958" s="89"/>
      <c r="I958" s="89"/>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row>
    <row r="959" spans="1:34" ht="18" customHeight="1">
      <c r="A959" s="89"/>
      <c r="B959" s="89"/>
      <c r="C959" s="89"/>
      <c r="D959" s="89"/>
      <c r="E959" s="89"/>
      <c r="F959" s="89"/>
      <c r="G959" s="89"/>
      <c r="H959" s="89"/>
      <c r="I959" s="89"/>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row>
    <row r="960" spans="1:34" ht="18" customHeight="1">
      <c r="A960" s="89"/>
      <c r="B960" s="89"/>
      <c r="C960" s="89"/>
      <c r="D960" s="89"/>
      <c r="E960" s="89"/>
      <c r="F960" s="89"/>
      <c r="G960" s="89"/>
      <c r="H960" s="89"/>
      <c r="I960" s="89"/>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row>
    <row r="961" spans="1:34" ht="18" customHeight="1">
      <c r="A961" s="89"/>
      <c r="B961" s="89"/>
      <c r="C961" s="89"/>
      <c r="D961" s="89"/>
      <c r="E961" s="89"/>
      <c r="F961" s="89"/>
      <c r="G961" s="89"/>
      <c r="H961" s="89"/>
      <c r="I961" s="89"/>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row>
    <row r="962" spans="1:34" ht="18" customHeight="1">
      <c r="A962" s="89"/>
      <c r="B962" s="89"/>
      <c r="C962" s="89"/>
      <c r="D962" s="89"/>
      <c r="E962" s="89"/>
      <c r="F962" s="89"/>
      <c r="G962" s="89"/>
      <c r="H962" s="89"/>
      <c r="I962" s="89"/>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row>
    <row r="963" spans="1:34" ht="18" customHeight="1">
      <c r="A963" s="89"/>
      <c r="B963" s="89"/>
      <c r="C963" s="89"/>
      <c r="D963" s="89"/>
      <c r="E963" s="89"/>
      <c r="F963" s="89"/>
      <c r="G963" s="89"/>
      <c r="H963" s="89"/>
      <c r="I963" s="89"/>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row>
    <row r="964" spans="1:34" ht="18" customHeight="1">
      <c r="A964" s="89"/>
      <c r="B964" s="89"/>
      <c r="C964" s="89"/>
      <c r="D964" s="89"/>
      <c r="E964" s="89"/>
      <c r="F964" s="89"/>
      <c r="G964" s="89"/>
      <c r="H964" s="89"/>
      <c r="I964" s="89"/>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row>
    <row r="965" spans="1:34" ht="18" customHeight="1">
      <c r="A965" s="89"/>
      <c r="B965" s="89"/>
      <c r="C965" s="89"/>
      <c r="D965" s="89"/>
      <c r="E965" s="89"/>
      <c r="F965" s="89"/>
      <c r="G965" s="89"/>
      <c r="H965" s="89"/>
      <c r="I965" s="89"/>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row>
    <row r="966" spans="1:34" ht="18" customHeight="1">
      <c r="A966" s="89"/>
      <c r="B966" s="89"/>
      <c r="C966" s="89"/>
      <c r="D966" s="89"/>
      <c r="E966" s="89"/>
      <c r="F966" s="89"/>
      <c r="G966" s="89"/>
      <c r="H966" s="89"/>
      <c r="I966" s="89"/>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row>
    <row r="967" spans="1:34" ht="18" customHeight="1">
      <c r="A967" s="89"/>
      <c r="B967" s="89"/>
      <c r="C967" s="89"/>
      <c r="D967" s="89"/>
      <c r="E967" s="89"/>
      <c r="F967" s="89"/>
      <c r="G967" s="89"/>
      <c r="H967" s="89"/>
      <c r="I967" s="89"/>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row>
    <row r="968" spans="1:34" ht="18" customHeight="1">
      <c r="A968" s="89"/>
      <c r="B968" s="89"/>
      <c r="C968" s="89"/>
      <c r="D968" s="89"/>
      <c r="E968" s="89"/>
      <c r="F968" s="89"/>
      <c r="G968" s="89"/>
      <c r="H968" s="89"/>
      <c r="I968" s="89"/>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row>
    <row r="969" spans="1:34" ht="18" customHeight="1">
      <c r="A969" s="89"/>
      <c r="B969" s="89"/>
      <c r="C969" s="89"/>
      <c r="D969" s="89"/>
      <c r="E969" s="89"/>
      <c r="F969" s="89"/>
      <c r="G969" s="89"/>
      <c r="H969" s="89"/>
      <c r="I969" s="89"/>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row>
    <row r="970" spans="1:34" ht="18" customHeight="1">
      <c r="A970" s="89"/>
      <c r="B970" s="89"/>
      <c r="C970" s="89"/>
      <c r="D970" s="89"/>
      <c r="E970" s="89"/>
      <c r="F970" s="89"/>
      <c r="G970" s="89"/>
      <c r="H970" s="89"/>
      <c r="I970" s="89"/>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row>
    <row r="971" spans="1:34" ht="18" customHeight="1">
      <c r="A971" s="89"/>
      <c r="B971" s="89"/>
      <c r="C971" s="89"/>
      <c r="D971" s="89"/>
      <c r="E971" s="89"/>
      <c r="F971" s="89"/>
      <c r="G971" s="89"/>
      <c r="H971" s="89"/>
      <c r="I971" s="89"/>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row>
    <row r="972" spans="1:34" ht="18" customHeight="1">
      <c r="A972" s="89"/>
      <c r="B972" s="89"/>
      <c r="C972" s="89"/>
      <c r="D972" s="89"/>
      <c r="E972" s="89"/>
      <c r="F972" s="89"/>
      <c r="G972" s="89"/>
      <c r="H972" s="89"/>
      <c r="I972" s="89"/>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row>
    <row r="973" spans="1:34" ht="18" customHeight="1">
      <c r="A973" s="89"/>
      <c r="B973" s="89"/>
      <c r="C973" s="89"/>
      <c r="D973" s="89"/>
      <c r="E973" s="89"/>
      <c r="F973" s="89"/>
      <c r="G973" s="89"/>
      <c r="H973" s="89"/>
      <c r="I973" s="89"/>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row>
    <row r="974" spans="1:34" ht="18" customHeight="1">
      <c r="A974" s="89"/>
      <c r="B974" s="89"/>
      <c r="C974" s="89"/>
      <c r="D974" s="89"/>
      <c r="E974" s="89"/>
      <c r="F974" s="89"/>
      <c r="G974" s="89"/>
      <c r="H974" s="89"/>
      <c r="I974" s="89"/>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row>
    <row r="975" spans="1:34" ht="18" customHeight="1">
      <c r="A975" s="89"/>
      <c r="B975" s="89"/>
      <c r="C975" s="89"/>
      <c r="D975" s="89"/>
      <c r="E975" s="89"/>
      <c r="F975" s="89"/>
      <c r="G975" s="89"/>
      <c r="H975" s="89"/>
      <c r="I975" s="89"/>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row>
    <row r="976" spans="1:34" ht="18" customHeight="1">
      <c r="A976" s="89"/>
      <c r="B976" s="89"/>
      <c r="C976" s="89"/>
      <c r="D976" s="89"/>
      <c r="E976" s="89"/>
      <c r="F976" s="89"/>
      <c r="G976" s="89"/>
      <c r="H976" s="89"/>
      <c r="I976" s="89"/>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row>
    <row r="977" spans="1:34" ht="18" customHeight="1">
      <c r="A977" s="89"/>
      <c r="B977" s="89"/>
      <c r="C977" s="89"/>
      <c r="D977" s="89"/>
      <c r="E977" s="89"/>
      <c r="F977" s="89"/>
      <c r="G977" s="89"/>
      <c r="H977" s="89"/>
      <c r="I977" s="89"/>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row>
    <row r="978" spans="1:34" ht="18" customHeight="1">
      <c r="A978" s="89"/>
      <c r="B978" s="89"/>
      <c r="C978" s="89"/>
      <c r="D978" s="89"/>
      <c r="E978" s="89"/>
      <c r="F978" s="89"/>
      <c r="G978" s="89"/>
      <c r="H978" s="89"/>
      <c r="I978" s="89"/>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row>
    <row r="979" spans="1:34" ht="18" customHeight="1">
      <c r="A979" s="89"/>
      <c r="B979" s="89"/>
      <c r="C979" s="89"/>
      <c r="D979" s="89"/>
      <c r="E979" s="89"/>
      <c r="F979" s="89"/>
      <c r="G979" s="89"/>
      <c r="H979" s="89"/>
      <c r="I979" s="89"/>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row>
    <row r="980" spans="1:34" ht="18" customHeight="1">
      <c r="A980" s="89"/>
      <c r="B980" s="89"/>
      <c r="C980" s="89"/>
      <c r="D980" s="89"/>
      <c r="E980" s="89"/>
      <c r="F980" s="89"/>
      <c r="G980" s="89"/>
      <c r="H980" s="89"/>
      <c r="I980" s="89"/>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row>
    <row r="981" spans="1:34" ht="18" customHeight="1">
      <c r="A981" s="89"/>
      <c r="B981" s="89"/>
      <c r="C981" s="89"/>
      <c r="D981" s="89"/>
      <c r="E981" s="89"/>
      <c r="F981" s="89"/>
      <c r="G981" s="89"/>
      <c r="H981" s="89"/>
      <c r="I981" s="89"/>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row>
    <row r="982" spans="1:34" ht="18" customHeight="1">
      <c r="A982" s="89"/>
      <c r="B982" s="89"/>
      <c r="C982" s="89"/>
      <c r="D982" s="89"/>
      <c r="E982" s="89"/>
      <c r="F982" s="89"/>
      <c r="G982" s="89"/>
      <c r="H982" s="89"/>
      <c r="I982" s="89"/>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row>
    <row r="983" spans="1:34" ht="18" customHeight="1">
      <c r="A983" s="89"/>
      <c r="B983" s="89"/>
      <c r="C983" s="89"/>
      <c r="D983" s="89"/>
      <c r="E983" s="89"/>
      <c r="F983" s="89"/>
      <c r="G983" s="89"/>
      <c r="H983" s="89"/>
      <c r="I983" s="89"/>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row>
    <row r="984" spans="1:34" ht="18" customHeight="1">
      <c r="A984" s="89"/>
      <c r="B984" s="89"/>
      <c r="C984" s="89"/>
      <c r="D984" s="89"/>
      <c r="E984" s="89"/>
      <c r="F984" s="89"/>
      <c r="G984" s="89"/>
      <c r="H984" s="89"/>
      <c r="I984" s="89"/>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row>
    <row r="985" spans="1:34" ht="18" customHeight="1">
      <c r="A985" s="89"/>
      <c r="B985" s="89"/>
      <c r="C985" s="89"/>
      <c r="D985" s="89"/>
      <c r="E985" s="89"/>
      <c r="F985" s="89"/>
      <c r="G985" s="89"/>
      <c r="H985" s="89"/>
      <c r="I985" s="89"/>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row>
    <row r="986" spans="1:34" ht="18" customHeight="1">
      <c r="A986" s="89"/>
      <c r="B986" s="89"/>
      <c r="C986" s="89"/>
      <c r="D986" s="89"/>
      <c r="E986" s="89"/>
      <c r="F986" s="89"/>
      <c r="G986" s="89"/>
      <c r="H986" s="89"/>
      <c r="I986" s="89"/>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row>
    <row r="987" spans="1:34" ht="18" customHeight="1">
      <c r="A987" s="89"/>
      <c r="B987" s="89"/>
      <c r="C987" s="89"/>
      <c r="D987" s="89"/>
      <c r="E987" s="89"/>
      <c r="F987" s="89"/>
      <c r="G987" s="89"/>
      <c r="H987" s="89"/>
      <c r="I987" s="89"/>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row>
    <row r="988" spans="1:34" ht="18" customHeight="1">
      <c r="A988" s="89"/>
      <c r="B988" s="89"/>
      <c r="C988" s="89"/>
      <c r="D988" s="89"/>
      <c r="E988" s="89"/>
      <c r="F988" s="89"/>
      <c r="G988" s="89"/>
      <c r="H988" s="89"/>
      <c r="I988" s="89"/>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row>
    <row r="989" spans="1:34" ht="18" customHeight="1">
      <c r="A989" s="89"/>
      <c r="B989" s="89"/>
      <c r="C989" s="89"/>
      <c r="D989" s="89"/>
      <c r="E989" s="89"/>
      <c r="F989" s="89"/>
      <c r="G989" s="89"/>
      <c r="H989" s="89"/>
      <c r="I989" s="89"/>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row>
    <row r="990" spans="1:34" ht="18" customHeight="1">
      <c r="A990" s="89"/>
      <c r="B990" s="89"/>
      <c r="C990" s="89"/>
      <c r="D990" s="89"/>
      <c r="E990" s="89"/>
      <c r="F990" s="89"/>
      <c r="G990" s="89"/>
      <c r="H990" s="89"/>
      <c r="I990" s="89"/>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row>
    <row r="991" spans="1:34" ht="18" customHeight="1">
      <c r="A991" s="89"/>
      <c r="B991" s="89"/>
      <c r="C991" s="89"/>
      <c r="D991" s="89"/>
      <c r="E991" s="89"/>
      <c r="F991" s="89"/>
      <c r="G991" s="89"/>
      <c r="H991" s="89"/>
      <c r="I991" s="89"/>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row>
    <row r="992" spans="1:34" ht="18" customHeight="1">
      <c r="A992" s="89"/>
      <c r="B992" s="89"/>
      <c r="C992" s="89"/>
      <c r="D992" s="89"/>
      <c r="E992" s="89"/>
      <c r="F992" s="89"/>
      <c r="G992" s="89"/>
      <c r="H992" s="89"/>
      <c r="I992" s="89"/>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row>
    <row r="993" spans="1:34" ht="18" customHeight="1">
      <c r="A993" s="89"/>
      <c r="B993" s="89"/>
      <c r="C993" s="89"/>
      <c r="D993" s="89"/>
      <c r="E993" s="89"/>
      <c r="F993" s="89"/>
      <c r="G993" s="89"/>
      <c r="H993" s="89"/>
      <c r="I993" s="89"/>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row>
    <row r="994" spans="1:34" ht="18" customHeight="1">
      <c r="A994" s="89"/>
      <c r="B994" s="89"/>
      <c r="C994" s="89"/>
      <c r="D994" s="89"/>
      <c r="E994" s="89"/>
      <c r="F994" s="89"/>
      <c r="G994" s="89"/>
      <c r="H994" s="89"/>
      <c r="I994" s="89"/>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row>
    <row r="995" spans="1:34" ht="18" customHeight="1">
      <c r="A995" s="89"/>
      <c r="B995" s="89"/>
      <c r="C995" s="89"/>
      <c r="D995" s="89"/>
      <c r="E995" s="89"/>
      <c r="F995" s="89"/>
      <c r="G995" s="89"/>
      <c r="H995" s="89"/>
      <c r="I995" s="89"/>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row>
    <row r="996" spans="1:34" ht="18" customHeight="1">
      <c r="A996" s="89"/>
      <c r="B996" s="89"/>
      <c r="C996" s="89"/>
      <c r="D996" s="89"/>
      <c r="E996" s="89"/>
      <c r="F996" s="89"/>
      <c r="G996" s="89"/>
      <c r="H996" s="89"/>
      <c r="I996" s="89"/>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row>
    <row r="997" spans="1:34" ht="18" customHeight="1">
      <c r="A997" s="89"/>
      <c r="B997" s="89"/>
      <c r="C997" s="89"/>
      <c r="D997" s="89"/>
      <c r="E997" s="89"/>
      <c r="F997" s="89"/>
      <c r="G997" s="89"/>
      <c r="H997" s="89"/>
      <c r="I997" s="89"/>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row>
    <row r="998" spans="1:34" ht="18" customHeight="1">
      <c r="A998" s="89"/>
      <c r="B998" s="89"/>
      <c r="C998" s="89"/>
      <c r="D998" s="89"/>
      <c r="E998" s="89"/>
      <c r="F998" s="89"/>
      <c r="G998" s="89"/>
      <c r="H998" s="89"/>
      <c r="I998" s="89"/>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row>
    <row r="999" spans="1:34" ht="18" customHeight="1">
      <c r="A999" s="89"/>
      <c r="B999" s="89"/>
      <c r="C999" s="89"/>
      <c r="D999" s="89"/>
      <c r="E999" s="89"/>
      <c r="F999" s="89"/>
      <c r="G999" s="89"/>
      <c r="H999" s="89"/>
      <c r="I999" s="89"/>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row>
    <row r="1000" spans="1:34" ht="18" customHeight="1">
      <c r="A1000" s="89"/>
      <c r="B1000" s="89"/>
      <c r="C1000" s="89"/>
      <c r="D1000" s="89"/>
      <c r="E1000" s="89"/>
      <c r="F1000" s="89"/>
      <c r="G1000" s="89"/>
      <c r="H1000" s="89"/>
      <c r="I1000" s="89"/>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row>
    <row r="1001" spans="1:34" ht="18" customHeight="1">
      <c r="A1001" s="89"/>
      <c r="B1001" s="89"/>
      <c r="C1001" s="89"/>
      <c r="D1001" s="89"/>
      <c r="E1001" s="89"/>
      <c r="F1001" s="89"/>
      <c r="G1001" s="89"/>
      <c r="H1001" s="89"/>
      <c r="I1001" s="89"/>
      <c r="J1001" s="37"/>
      <c r="K1001" s="37"/>
      <c r="L1001" s="37"/>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row>
    <row r="1002" spans="1:34" ht="18" customHeight="1">
      <c r="A1002" s="89"/>
      <c r="B1002" s="89"/>
      <c r="C1002" s="89"/>
      <c r="D1002" s="89"/>
      <c r="E1002" s="89"/>
      <c r="F1002" s="89"/>
      <c r="G1002" s="89"/>
      <c r="H1002" s="89"/>
      <c r="I1002" s="89"/>
      <c r="J1002" s="37"/>
      <c r="K1002" s="37"/>
      <c r="L1002" s="37"/>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row>
    <row r="1003" spans="1:34" ht="18" customHeight="1">
      <c r="A1003" s="89"/>
      <c r="B1003" s="89"/>
      <c r="C1003" s="89"/>
      <c r="D1003" s="89"/>
      <c r="E1003" s="89"/>
      <c r="F1003" s="89"/>
      <c r="G1003" s="89"/>
      <c r="H1003" s="89"/>
      <c r="I1003" s="89"/>
      <c r="J1003" s="37"/>
      <c r="K1003" s="37"/>
      <c r="L1003" s="37"/>
      <c r="M1003" s="37"/>
      <c r="N1003" s="37"/>
      <c r="O1003" s="37"/>
      <c r="P1003" s="37"/>
      <c r="Q1003" s="37"/>
      <c r="R1003" s="37"/>
      <c r="S1003" s="37"/>
      <c r="T1003" s="37"/>
      <c r="U1003" s="37"/>
      <c r="V1003" s="37"/>
      <c r="W1003" s="37"/>
      <c r="X1003" s="37"/>
      <c r="Y1003" s="37"/>
      <c r="Z1003" s="37"/>
      <c r="AA1003" s="37"/>
      <c r="AB1003" s="37"/>
      <c r="AC1003" s="37"/>
      <c r="AD1003" s="37"/>
      <c r="AE1003" s="37"/>
      <c r="AF1003" s="37"/>
      <c r="AG1003" s="37"/>
      <c r="AH1003" s="37"/>
    </row>
    <row r="1004" spans="1:34" ht="18" customHeight="1">
      <c r="A1004" s="89"/>
      <c r="B1004" s="89"/>
      <c r="C1004" s="89"/>
      <c r="D1004" s="89"/>
      <c r="E1004" s="89"/>
      <c r="F1004" s="89"/>
      <c r="G1004" s="89"/>
      <c r="H1004" s="89"/>
      <c r="I1004" s="89"/>
      <c r="J1004" s="37"/>
      <c r="K1004" s="37"/>
      <c r="L1004" s="37"/>
      <c r="M1004" s="37"/>
      <c r="N1004" s="37"/>
      <c r="O1004" s="37"/>
      <c r="P1004" s="37"/>
      <c r="Q1004" s="37"/>
      <c r="R1004" s="37"/>
      <c r="S1004" s="37"/>
      <c r="T1004" s="37"/>
      <c r="U1004" s="37"/>
      <c r="V1004" s="37"/>
      <c r="W1004" s="37"/>
      <c r="X1004" s="37"/>
      <c r="Y1004" s="37"/>
      <c r="Z1004" s="37"/>
      <c r="AA1004" s="37"/>
      <c r="AB1004" s="37"/>
      <c r="AC1004" s="37"/>
      <c r="AD1004" s="37"/>
      <c r="AE1004" s="37"/>
      <c r="AF1004" s="37"/>
      <c r="AG1004" s="37"/>
      <c r="AH1004" s="37"/>
    </row>
    <row r="1005" spans="1:34" ht="18" customHeight="1">
      <c r="A1005" s="89"/>
      <c r="B1005" s="89"/>
      <c r="C1005" s="89"/>
      <c r="D1005" s="89"/>
      <c r="E1005" s="89"/>
      <c r="F1005" s="89"/>
      <c r="G1005" s="89"/>
      <c r="H1005" s="89"/>
      <c r="I1005" s="89"/>
      <c r="J1005" s="37"/>
      <c r="K1005" s="37"/>
      <c r="L1005" s="37"/>
      <c r="M1005" s="37"/>
      <c r="N1005" s="37"/>
      <c r="O1005" s="37"/>
      <c r="P1005" s="37"/>
      <c r="Q1005" s="37"/>
      <c r="R1005" s="37"/>
      <c r="S1005" s="37"/>
      <c r="T1005" s="37"/>
      <c r="U1005" s="37"/>
      <c r="V1005" s="37"/>
      <c r="W1005" s="37"/>
      <c r="X1005" s="37"/>
      <c r="Y1005" s="37"/>
      <c r="Z1005" s="37"/>
      <c r="AA1005" s="37"/>
      <c r="AB1005" s="37"/>
      <c r="AC1005" s="37"/>
      <c r="AD1005" s="37"/>
      <c r="AE1005" s="37"/>
      <c r="AF1005" s="37"/>
      <c r="AG1005" s="37"/>
      <c r="AH1005" s="37"/>
    </row>
    <row r="1006" spans="1:34" ht="18" customHeight="1">
      <c r="A1006" s="89"/>
      <c r="B1006" s="89"/>
      <c r="C1006" s="89"/>
      <c r="D1006" s="89"/>
      <c r="E1006" s="89"/>
      <c r="F1006" s="89"/>
      <c r="G1006" s="89"/>
      <c r="H1006" s="89"/>
      <c r="I1006" s="89"/>
      <c r="J1006" s="37"/>
      <c r="K1006" s="37"/>
      <c r="L1006" s="37"/>
      <c r="M1006" s="37"/>
      <c r="N1006" s="37"/>
      <c r="O1006" s="37"/>
      <c r="P1006" s="37"/>
      <c r="Q1006" s="37"/>
      <c r="R1006" s="37"/>
      <c r="S1006" s="37"/>
      <c r="T1006" s="37"/>
      <c r="U1006" s="37"/>
      <c r="V1006" s="37"/>
      <c r="W1006" s="37"/>
      <c r="X1006" s="37"/>
      <c r="Y1006" s="37"/>
      <c r="Z1006" s="37"/>
      <c r="AA1006" s="37"/>
      <c r="AB1006" s="37"/>
      <c r="AC1006" s="37"/>
      <c r="AD1006" s="37"/>
      <c r="AE1006" s="37"/>
      <c r="AF1006" s="37"/>
      <c r="AG1006" s="37"/>
      <c r="AH1006" s="37"/>
    </row>
    <row r="1007" spans="1:34" ht="18" customHeight="1">
      <c r="A1007" s="89"/>
      <c r="B1007" s="89"/>
      <c r="C1007" s="89"/>
      <c r="D1007" s="89"/>
      <c r="E1007" s="89"/>
      <c r="F1007" s="89"/>
      <c r="G1007" s="89"/>
      <c r="H1007" s="89"/>
      <c r="I1007" s="89"/>
      <c r="J1007" s="37"/>
      <c r="K1007" s="37"/>
      <c r="L1007" s="37"/>
      <c r="M1007" s="37"/>
      <c r="N1007" s="37"/>
      <c r="O1007" s="37"/>
      <c r="P1007" s="37"/>
      <c r="Q1007" s="37"/>
      <c r="R1007" s="37"/>
      <c r="S1007" s="37"/>
      <c r="T1007" s="37"/>
      <c r="U1007" s="37"/>
      <c r="V1007" s="37"/>
      <c r="W1007" s="37"/>
      <c r="X1007" s="37"/>
      <c r="Y1007" s="37"/>
      <c r="Z1007" s="37"/>
      <c r="AA1007" s="37"/>
      <c r="AB1007" s="37"/>
      <c r="AC1007" s="37"/>
      <c r="AD1007" s="37"/>
      <c r="AE1007" s="37"/>
      <c r="AF1007" s="37"/>
      <c r="AG1007" s="37"/>
      <c r="AH1007" s="37"/>
    </row>
    <row r="1008" spans="1:34" ht="18" customHeight="1">
      <c r="A1008" s="89"/>
      <c r="B1008" s="89"/>
      <c r="C1008" s="89"/>
      <c r="D1008" s="89"/>
      <c r="E1008" s="89"/>
      <c r="F1008" s="89"/>
      <c r="G1008" s="89"/>
      <c r="H1008" s="89"/>
      <c r="I1008" s="89"/>
      <c r="J1008" s="37"/>
      <c r="K1008" s="37"/>
      <c r="L1008" s="37"/>
      <c r="M1008" s="37"/>
      <c r="N1008" s="37"/>
      <c r="O1008" s="37"/>
      <c r="P1008" s="37"/>
      <c r="Q1008" s="37"/>
      <c r="R1008" s="37"/>
      <c r="S1008" s="37"/>
      <c r="T1008" s="37"/>
      <c r="U1008" s="37"/>
      <c r="V1008" s="37"/>
      <c r="W1008" s="37"/>
      <c r="X1008" s="37"/>
      <c r="Y1008" s="37"/>
      <c r="Z1008" s="37"/>
      <c r="AA1008" s="37"/>
      <c r="AB1008" s="37"/>
      <c r="AC1008" s="37"/>
      <c r="AD1008" s="37"/>
      <c r="AE1008" s="37"/>
      <c r="AF1008" s="37"/>
      <c r="AG1008" s="37"/>
      <c r="AH1008" s="37"/>
    </row>
    <row r="1009" spans="1:34" ht="15" customHeight="1">
      <c r="A1009" s="89"/>
      <c r="B1009" s="89"/>
      <c r="C1009" s="89"/>
      <c r="D1009" s="89"/>
      <c r="E1009" s="89"/>
      <c r="F1009" s="89"/>
      <c r="G1009" s="89"/>
      <c r="H1009" s="89"/>
      <c r="I1009" s="89"/>
      <c r="J1009" s="37"/>
      <c r="K1009" s="37"/>
      <c r="L1009" s="37"/>
      <c r="M1009" s="37"/>
      <c r="N1009" s="37"/>
      <c r="O1009" s="37"/>
      <c r="P1009" s="37"/>
      <c r="Q1009" s="37"/>
      <c r="R1009" s="37"/>
      <c r="S1009" s="37"/>
      <c r="T1009" s="37"/>
      <c r="U1009" s="37"/>
      <c r="V1009" s="37"/>
      <c r="W1009" s="37"/>
      <c r="X1009" s="37"/>
      <c r="Y1009" s="37"/>
      <c r="Z1009" s="37"/>
      <c r="AA1009" s="37"/>
      <c r="AB1009" s="37"/>
      <c r="AC1009" s="37"/>
      <c r="AD1009" s="37"/>
      <c r="AE1009" s="37"/>
      <c r="AF1009" s="37"/>
      <c r="AG1009" s="37"/>
      <c r="AH1009" s="37"/>
    </row>
    <row r="1010" spans="1:34" ht="15" customHeight="1">
      <c r="A1010" s="89"/>
      <c r="B1010" s="89"/>
      <c r="C1010" s="89"/>
      <c r="D1010" s="89"/>
      <c r="E1010" s="89"/>
      <c r="F1010" s="89"/>
      <c r="G1010" s="89"/>
      <c r="H1010" s="89"/>
      <c r="I1010" s="89"/>
      <c r="J1010" s="37"/>
      <c r="K1010" s="37"/>
      <c r="L1010" s="37"/>
      <c r="M1010" s="37"/>
      <c r="N1010" s="37"/>
      <c r="O1010" s="37"/>
      <c r="P1010" s="37"/>
      <c r="Q1010" s="37"/>
      <c r="R1010" s="37"/>
      <c r="S1010" s="37"/>
      <c r="T1010" s="37"/>
      <c r="U1010" s="37"/>
      <c r="V1010" s="37"/>
      <c r="W1010" s="37"/>
      <c r="X1010" s="37"/>
      <c r="Y1010" s="37"/>
      <c r="Z1010" s="37"/>
      <c r="AA1010" s="37"/>
      <c r="AB1010" s="37"/>
      <c r="AC1010" s="37"/>
      <c r="AD1010" s="37"/>
      <c r="AE1010" s="37"/>
      <c r="AF1010" s="37"/>
      <c r="AG1010" s="37"/>
      <c r="AH1010" s="37"/>
    </row>
    <row r="1011" spans="1:34" ht="15" customHeight="1">
      <c r="A1011" s="89"/>
      <c r="B1011" s="89"/>
      <c r="C1011" s="89"/>
      <c r="D1011" s="89"/>
      <c r="E1011" s="89"/>
      <c r="F1011" s="89"/>
      <c r="G1011" s="89"/>
      <c r="H1011" s="89"/>
      <c r="I1011" s="89"/>
      <c r="J1011" s="37"/>
      <c r="K1011" s="37"/>
      <c r="L1011" s="37"/>
      <c r="M1011" s="37"/>
      <c r="N1011" s="37"/>
      <c r="O1011" s="37"/>
      <c r="P1011" s="37"/>
      <c r="Q1011" s="37"/>
      <c r="R1011" s="37"/>
      <c r="S1011" s="37"/>
      <c r="T1011" s="37"/>
      <c r="U1011" s="37"/>
      <c r="V1011" s="37"/>
      <c r="W1011" s="37"/>
      <c r="X1011" s="37"/>
      <c r="Y1011" s="37"/>
      <c r="Z1011" s="37"/>
      <c r="AA1011" s="37"/>
      <c r="AB1011" s="37"/>
      <c r="AC1011" s="37"/>
      <c r="AD1011" s="37"/>
      <c r="AE1011" s="37"/>
      <c r="AF1011" s="37"/>
      <c r="AG1011" s="37"/>
      <c r="AH1011" s="37"/>
    </row>
    <row r="1012" spans="1:34" ht="15" customHeight="1">
      <c r="A1012" s="89"/>
      <c r="B1012" s="89"/>
      <c r="C1012" s="89"/>
      <c r="D1012" s="89"/>
      <c r="E1012" s="89"/>
      <c r="F1012" s="89"/>
      <c r="G1012" s="89"/>
      <c r="H1012" s="89"/>
      <c r="I1012" s="89"/>
      <c r="J1012" s="37"/>
      <c r="K1012" s="37"/>
      <c r="L1012" s="37"/>
      <c r="M1012" s="37"/>
      <c r="N1012" s="37"/>
      <c r="O1012" s="37"/>
      <c r="P1012" s="37"/>
      <c r="Q1012" s="37"/>
      <c r="R1012" s="37"/>
      <c r="S1012" s="37"/>
      <c r="T1012" s="37"/>
      <c r="U1012" s="37"/>
      <c r="V1012" s="37"/>
      <c r="W1012" s="37"/>
      <c r="X1012" s="37"/>
      <c r="Y1012" s="37"/>
      <c r="Z1012" s="37"/>
      <c r="AA1012" s="37"/>
      <c r="AB1012" s="37"/>
      <c r="AC1012" s="37"/>
      <c r="AD1012" s="37"/>
      <c r="AE1012" s="37"/>
      <c r="AF1012" s="37"/>
      <c r="AG1012" s="37"/>
      <c r="AH1012" s="37"/>
    </row>
    <row r="1013" spans="1:34" ht="15" customHeight="1">
      <c r="A1013" s="89"/>
      <c r="B1013" s="89"/>
      <c r="C1013" s="89"/>
      <c r="D1013" s="89"/>
      <c r="E1013" s="89"/>
      <c r="F1013" s="89"/>
      <c r="G1013" s="89"/>
      <c r="H1013" s="89"/>
      <c r="I1013" s="89"/>
      <c r="J1013" s="37"/>
      <c r="K1013" s="37"/>
      <c r="L1013" s="37"/>
      <c r="M1013" s="37"/>
      <c r="N1013" s="37"/>
      <c r="O1013" s="37"/>
      <c r="P1013" s="37"/>
      <c r="Q1013" s="37"/>
      <c r="R1013" s="37"/>
      <c r="S1013" s="37"/>
      <c r="T1013" s="37"/>
      <c r="U1013" s="37"/>
      <c r="V1013" s="37"/>
      <c r="W1013" s="37"/>
      <c r="X1013" s="37"/>
      <c r="Y1013" s="37"/>
      <c r="Z1013" s="37"/>
      <c r="AA1013" s="37"/>
      <c r="AB1013" s="37"/>
      <c r="AC1013" s="37"/>
      <c r="AD1013" s="37"/>
      <c r="AE1013" s="37"/>
      <c r="AF1013" s="37"/>
      <c r="AG1013" s="37"/>
      <c r="AH1013" s="37"/>
    </row>
    <row r="1014" spans="1:34" ht="15" customHeight="1">
      <c r="A1014" s="89"/>
      <c r="B1014" s="89"/>
      <c r="C1014" s="89"/>
      <c r="D1014" s="89"/>
      <c r="E1014" s="89"/>
      <c r="F1014" s="89"/>
      <c r="G1014" s="89"/>
      <c r="H1014" s="89"/>
      <c r="I1014" s="89"/>
      <c r="J1014" s="37"/>
      <c r="K1014" s="37"/>
      <c r="L1014" s="37"/>
      <c r="M1014" s="37"/>
      <c r="N1014" s="37"/>
      <c r="O1014" s="37"/>
      <c r="P1014" s="37"/>
      <c r="Q1014" s="37"/>
      <c r="R1014" s="37"/>
      <c r="S1014" s="37"/>
      <c r="T1014" s="37"/>
      <c r="U1014" s="37"/>
      <c r="V1014" s="37"/>
      <c r="W1014" s="37"/>
      <c r="X1014" s="37"/>
      <c r="Y1014" s="37"/>
      <c r="Z1014" s="37"/>
      <c r="AA1014" s="37"/>
      <c r="AB1014" s="37"/>
      <c r="AC1014" s="37"/>
      <c r="AD1014" s="37"/>
      <c r="AE1014" s="37"/>
      <c r="AF1014" s="37"/>
      <c r="AG1014" s="37"/>
      <c r="AH1014" s="37"/>
    </row>
    <row r="1015" spans="1:34" ht="15" customHeight="1">
      <c r="A1015" s="89"/>
      <c r="B1015" s="89"/>
      <c r="C1015" s="89"/>
      <c r="D1015" s="89"/>
      <c r="E1015" s="89"/>
      <c r="F1015" s="89"/>
      <c r="G1015" s="89"/>
      <c r="H1015" s="89"/>
      <c r="I1015" s="89"/>
      <c r="J1015" s="37"/>
      <c r="K1015" s="37"/>
      <c r="L1015" s="37"/>
      <c r="M1015" s="37"/>
      <c r="N1015" s="37"/>
      <c r="O1015" s="37"/>
      <c r="P1015" s="37"/>
      <c r="Q1015" s="37"/>
      <c r="R1015" s="37"/>
      <c r="S1015" s="37"/>
      <c r="T1015" s="37"/>
      <c r="U1015" s="37"/>
      <c r="V1015" s="37"/>
      <c r="W1015" s="37"/>
      <c r="X1015" s="37"/>
      <c r="Y1015" s="37"/>
      <c r="Z1015" s="37"/>
      <c r="AA1015" s="37"/>
      <c r="AB1015" s="37"/>
      <c r="AC1015" s="37"/>
      <c r="AD1015" s="37"/>
      <c r="AE1015" s="37"/>
      <c r="AF1015" s="37"/>
      <c r="AG1015" s="37"/>
      <c r="AH1015" s="37"/>
    </row>
    <row r="1016" spans="1:34" ht="15" customHeight="1">
      <c r="A1016" s="89"/>
      <c r="B1016" s="89"/>
      <c r="C1016" s="89"/>
      <c r="D1016" s="89"/>
      <c r="E1016" s="89"/>
      <c r="F1016" s="89"/>
      <c r="G1016" s="89"/>
      <c r="H1016" s="89"/>
      <c r="I1016" s="89"/>
      <c r="J1016" s="37"/>
      <c r="K1016" s="37"/>
      <c r="L1016" s="37"/>
      <c r="M1016" s="37"/>
      <c r="N1016" s="37"/>
      <c r="O1016" s="37"/>
      <c r="P1016" s="37"/>
      <c r="Q1016" s="37"/>
      <c r="R1016" s="37"/>
      <c r="S1016" s="37"/>
      <c r="T1016" s="37"/>
      <c r="U1016" s="37"/>
      <c r="V1016" s="37"/>
      <c r="W1016" s="37"/>
      <c r="X1016" s="37"/>
      <c r="Y1016" s="37"/>
      <c r="Z1016" s="37"/>
      <c r="AA1016" s="37"/>
      <c r="AB1016" s="37"/>
      <c r="AC1016" s="37"/>
      <c r="AD1016" s="37"/>
      <c r="AE1016" s="37"/>
      <c r="AF1016" s="37"/>
      <c r="AG1016" s="37"/>
      <c r="AH1016" s="37"/>
    </row>
  </sheetData>
  <mergeCells count="18">
    <mergeCell ref="B83:D83"/>
    <mergeCell ref="A84:A85"/>
    <mergeCell ref="B84:D85"/>
    <mergeCell ref="F83:G83"/>
    <mergeCell ref="H83:I83"/>
    <mergeCell ref="F84:G84"/>
    <mergeCell ref="H84:I84"/>
    <mergeCell ref="F85:G85"/>
    <mergeCell ref="H85:I85"/>
    <mergeCell ref="A2:B2"/>
    <mergeCell ref="C2:G2"/>
    <mergeCell ref="A3:H3"/>
    <mergeCell ref="A80:A82"/>
    <mergeCell ref="E80:E82"/>
    <mergeCell ref="F80:G82"/>
    <mergeCell ref="H80:I81"/>
    <mergeCell ref="H82:I82"/>
    <mergeCell ref="B80:D82"/>
  </mergeCells>
  <hyperlinks>
    <hyperlink ref="E5" r:id="rId1" display="https://back.haciendabogota.gov.co/sites/default/files/documento/direccion-distrital-de-presupuesto/presupuesto-y-ejecuci%C3%B3n-del-distrito/lineamientos-y-circulares/2025/CIRCULAR SDH - 000002 DE 2025 - Circular Plan de Austeridad 2025-2027 - 10.01.25.pdf" xr:uid="{00000000-0004-0000-0B00-000000000000}"/>
    <hyperlink ref="E6" r:id="rId2" display="https://back.haciendabogota.gov.co/sites/default/files/documento/direccion-distrital-de-presupuesto/presupuesto-y-ejecuci%C3%B3n-del-distrito/lineamientos-y-circulares/2025/Circular Externa No. DDP-000001 del 13 de Febrero de 2025_2025EE028702O1.pdf" xr:uid="{00000000-0004-0000-0B00-000001000000}"/>
    <hyperlink ref="E7" r:id="rId3" display="https://www.alcaldiabogota.gov.co/sisjur/normas/Norma1.jsp?i=170978" xr:uid="{00000000-0004-0000-0B00-000002000000}"/>
    <hyperlink ref="E8" r:id="rId4" display="https://www.sdp.gov.co/sites/default/files/circular_07_2024_guiavf.pdf" xr:uid="{00000000-0004-0000-0B00-000003000000}"/>
    <hyperlink ref="E9" r:id="rId5" display="https://back.haciendabogota.gov.co/sites/default/files/documento/direccion-distrital-de-presupuesto/presupuesto-y-ejecuci%C3%B3n-del-distrito/lineamientos-y-circulares/2024/Circular Externa No. DDP-000011 del 16 de Agosto de 2024_2024EE273773O1.pdf" xr:uid="{00000000-0004-0000-0B00-000004000000}"/>
    <hyperlink ref="E10" r:id="rId6" display="https://back.haciendabogota.gov.co/sites/default/files/documento/direccion-distrital-de-presupuesto/presupuesto-y-ejecuci%C3%B3n-del-distrito/lineamientos-y-circulares/2024/Circular Externa No. DDP-000006 del 31 de Mayo de 2024_2024EE182797O1.pdf" xr:uid="{00000000-0004-0000-0B00-000005000000}"/>
    <hyperlink ref="E11" r:id="rId7" display="https://www.alcaldiabogota.gov.co/sisjur/normas/Norma1.jsp?i=153088" xr:uid="{00000000-0004-0000-0B00-000006000000}"/>
    <hyperlink ref="E12" r:id="rId8" display="https://back.haciendabogota.gov.co/sites/default/files/documento/direccion-distrital-de-presupuesto/presupuesto-y-ejecuci%C3%B3n-del-distrito/lineamientos-y-circulares/Circular Externa SDH-000001.pdf" xr:uid="{00000000-0004-0000-0B00-000007000000}"/>
    <hyperlink ref="E13" r:id="rId9" display="https://back.haciendabogota.gov.co/sites/default/files/documento/direccion-distrital-de-presupuesto/presupuesto-y-ejecuci%C3%B3n-del-distrito/lineamientos-y-circulares/2024/Circular Externa No. DDP-000004 del 27 de Marzo de 2024_Anexo1.pdf" xr:uid="{00000000-0004-0000-0B00-000008000000}"/>
    <hyperlink ref="E14" r:id="rId10" display="https://www.funcionpublica.gov.co/eva/gestornormativo/norma.php?i=199883" xr:uid="{00000000-0004-0000-0B00-000009000000}"/>
    <hyperlink ref="E15" r:id="rId11" display="https://back.haciendabogota.gov.co/sites/default/files/normatividad/circular-externa/28_30sep2023_CUD.pdf" xr:uid="{00000000-0004-0000-0B00-00000A000000}"/>
    <hyperlink ref="E16" r:id="rId12" display="https://www.contaduria.gov.co/documents/20127/5793072/RESOLUCI%C3%93N+No.+261+DE+2023.pdf/7bce90c5-b4df-d81c-2ec7-07585c7668a4" xr:uid="{00000000-0004-0000-0B00-00000B000000}"/>
    <hyperlink ref="E17" r:id="rId13" display="https://api.shd.gov.co/sites/default/files/normatividad/contable/SDJ2023/Circular DDT 4 de 2023 Lineamientos implementacio%CC%81 final CUD.pdf" xr:uid="{00000000-0004-0000-0B00-00000C000000}"/>
    <hyperlink ref="E18" r:id="rId14" display="https://relatoria.blob.core.windows.net/$web/files/resoluciones/REG-ORG-0063-2023.PDF" xr:uid="{00000000-0004-0000-0B00-00000D000000}"/>
    <hyperlink ref="E19" r:id="rId15" display="https://bogota.gov.co/sites/default/files/inline-files/resolucion-medios-magneticos-ica-2022-04042023.pdf" xr:uid="{00000000-0004-0000-0B00-00000E000000}"/>
    <hyperlink ref="E20" r:id="rId16" display="https://www.contaduria.gov.co/resoluciones-2025?p_p_id=com_liferay_asset_publisher_web_portlet_AssetPublisherPortlet_INSTANCE_yzUX7eSdCkX9&amp;p_p_lifecycle=0&amp;p_p_state=normal&amp;p_p_mode=view&amp;_com_liferay_asset_publisher_web_portlet_AssetPublisherPortlet_INSTANCE_yzUX7eSdCkX9_redirect=%2Fresoluciones-2025&amp;_com_liferay_asset_publisher_web_portlet_AssetPublisherPortlet_INSTANCE_yzUX7eSdCkX9_delta=20&amp;p_r_p_resetCur=false&amp;_com_liferay_asset_publisher_web_portlet_AssetPublisherPortlet_INSTANCE_yzUX7eSdCkX9_cur=2" xr:uid="{00000000-0004-0000-0B00-00000F000000}"/>
    <hyperlink ref="E25" r:id="rId17" display="http://sivicof.contraloriabogota.gov.co/TextosStormWeb/CE_003_2023.pdf" xr:uid="{00000000-0004-0000-0B00-000010000000}"/>
    <hyperlink ref="E26" r:id="rId18" display="http://../Downloads/CGN RESOL No. 356 DE 2022 PUBLI TRIMESTRAL (5).pdf" xr:uid="{00000000-0004-0000-0B00-000011000000}"/>
    <hyperlink ref="E27" r:id="rId19" display="https://www.contaduria.gov.co/documents/20127/3881461/RESOLUCI%C3%93N+No.+340+DE+2022+-+Modific+CGC+Entidades+de+gobierno+para+la+firma.pdf/b5805963-dcec-748e-50b7-5893e55d2a47" xr:uid="{00000000-0004-0000-0B00-000012000000}"/>
    <hyperlink ref="E28" r:id="rId20" xr:uid="{00000000-0004-0000-0B00-000013000000}"/>
    <hyperlink ref="E29" r:id="rId21" display="https://www.contaduria.gov.co/documents/20127/38135/INSTRUCTIVO+No.+002+DE+2022+Instructivo+de+cierre+2022+revisi%C3%B3n+24+de+noviembre+2022.pdf/b4180404-25e3-1725-ea95-9c3a3556be37" xr:uid="{00000000-0004-0000-0B00-000014000000}"/>
    <hyperlink ref="E30" r:id="rId22" display="https://back.haciendabogota.gov.co/sites/default/files/normatividad/circular-8-2022-programacion-pagos-y-cierre-operaciones-tesoreria-2023.pdf" xr:uid="{00000000-0004-0000-0B00-000015000000}"/>
    <hyperlink ref="E31" r:id="rId23" display="https://back.haciendabogota.gov.co/sites/default/files/documento/direccion-distrital-de-tesoreria/PAC/Circulares/Circular No. 5-DDT-2022.pdf" xr:uid="{00000000-0004-0000-0B00-000016000000}"/>
    <hyperlink ref="E32" r:id="rId24" display="https://www.shd.gov.co/shd/sites/default/files/files/contabilidad/investigacion/Res_DDC_002_2sept2022_manual_cajas_menores.pdf" xr:uid="{00000000-0004-0000-0B00-000017000000}"/>
    <hyperlink ref="E33" r:id="rId25" location=":~:text=225%20del%2024%20de%20agosto,los%20efectos%20de%20la%20pandemia%E2%80%9D." display="https://www.contaduria.gov.co/documents/20127/3881461/RESOLUCI%C3%93N+No.+225+de+2022+FORMULARIO+COVID-19.pdf/a979b8b3-d7db-b458-1eee-6113181245a1 - :~:text=225%20del%2024%20de%20agosto,los%20efectos%20de%20la%20pandemia%E2%80%9D." xr:uid="{00000000-0004-0000-0B00-000018000000}"/>
    <hyperlink ref="E34" r:id="rId26" display="https://back.haciendabogota.gov.co/sites/default/files/documentos/Circular_5_ddt_ pac_2023.pdf" xr:uid="{00000000-0004-0000-0B00-000019000000}"/>
    <hyperlink ref="E35" r:id="rId27" display="https://www.dian.gov.co/normatividad/Normatividad/Resoluci%c3%b3n 000124 de 28-10-2021.pdf" xr:uid="{00000000-0004-0000-0B00-00001A000000}"/>
    <hyperlink ref="E36" r:id="rId28" display="https://www.haciendabogota.gov.co/es/normatividad/circular-ddt-no-7-del-19-de-agosto-de-2021" xr:uid="{00000000-0004-0000-0B00-00001B000000}"/>
    <hyperlink ref="E37" r:id="rId29" display="https://www.haciendabogota.gov.co/es/normatividad/circular-ddt-no-7-del-19-de-agosto-de-2021" xr:uid="{00000000-0004-0000-0B00-00001C000000}"/>
    <hyperlink ref="E38" r:id="rId30" display="https://www.alcaldiabogota.gov.co/sisjur/normas/Norma1.jsp?i=112838" xr:uid="{00000000-0004-0000-0B00-00001D000000}"/>
    <hyperlink ref="E39" r:id="rId31" display="https://www.shd.gov.co/shd/sites/default/files/files/impuestos/resolucion_sdh_000265_de_2021_industria_y_comercio_CIIU4.pdf" xr:uid="{00000000-0004-0000-0B00-00001E000000}"/>
    <hyperlink ref="E40" r:id="rId32" display="https://www.contaduria.gov.co/documents/20127/2375773/RESOLUCI%C3%93N+036+DE+2021+-+Aplazamiento+EFE+ENT+Gob+%282021-ene%29+V4.pdf/09a0417a-27ab-abdb-047d-18a2b36a4969" xr:uid="{00000000-0004-0000-0B00-00001F000000}"/>
    <hyperlink ref="E41" r:id="rId33" display="http://www.secretariasenado.gov.co/senado/basedoc/ley_2024_2020.html" xr:uid="{00000000-0004-0000-0B00-000020000000}"/>
    <hyperlink ref="E42" r:id="rId34" display="https://www.alcaldiabogota.gov.co/sisjur/normas/Norma1.jsp?i=104165&amp;dt=S" xr:uid="{00000000-0004-0000-0B00-000021000000}"/>
    <hyperlink ref="E43" r:id="rId35" display="https://dapre.presidencia.gov.co/normativa/normativa/DECRETO 678 DEL 20 DE MAYO DE 2020.pdf" xr:uid="{00000000-0004-0000-0B00-000022000000}"/>
    <hyperlink ref="E44" r:id="rId36" display="https://www.shd.gov.co/shd/sites/default/files/normatividad/20_17febrero_2020_Estampilla.pdf" xr:uid="{00000000-0004-0000-0B00-000023000000}"/>
    <hyperlink ref="E45" r:id="rId37" display="http://www.contaduria.gov.co/documents/20127/36432/Resol_441-2019.pdf/5ab03c6a-39f0-2d5c-0c2c-1c9aef522add?t=1578000524718" xr:uid="{00000000-0004-0000-0B00-000024000000}"/>
    <hyperlink ref="E46" r:id="rId38" display="https://www.shd.gov.co/shd/sites/default/files/files/tesoreria/Resoluci%C3%B3n SDH-315 de 2019 (oct 17) Pol%C3%ADticas y lineamientos inversi%C3%B3n y riesgo manejo recursos Establ Publicos y Contraloria Bogot%C3%A1.pdf" xr:uid="{00000000-0004-0000-0B00-000025000000}"/>
    <hyperlink ref="E47" r:id="rId39" display="https://www.shd.gov.co/shd/sites/default/files/files/tesoreria/Resoluci%C3%B3n SDH-316 2019 (oct 17) Nuevo Protocolo de Seguridad para tesorer%C3%ADas entidades Presupuesto Anual y FDL.pdf" xr:uid="{00000000-0004-0000-0B00-000026000000}"/>
    <hyperlink ref="E48" r:id="rId40" display="http://www.shd.gov.co/shd/sites/default/files/files/Circular DDT-6 2019  (julio 3)%2C Directrices apertura%2C manejo%2C control cierre cuentas bancarias distritales_ .pdf" xr:uid="{00000000-0004-0000-0B00-000027000000}"/>
    <hyperlink ref="E49" r:id="rId41" display="https://www.alcaldiabogota.gov.co/sisjur/normas/Norma1.jsp?i=84837&amp;dt=S" xr:uid="{00000000-0004-0000-0B00-000028000000}"/>
    <hyperlink ref="E50" r:id="rId42" display="http://www.contaduria.gov.co/documents/20127/36432/Res_159_2019.pdf/fc67e446-99a3-9bbe-a8aa-924be9d81c6b?t=1570113457417" xr:uid="{00000000-0004-0000-0B00-000029000000}"/>
    <hyperlink ref="E51" r:id="rId43" display="http://www.contaduria.gov.co/documents/20127/36435/Res_386_2018.pdf/2f30b8d8-5dc4-2824-acc7-e2b6ba86827a?t=1558381950070" xr:uid="{00000000-0004-0000-0B00-00002A000000}"/>
    <hyperlink ref="E52" r:id="rId44" display="https://www.cancilleria.gov.co/sites/default/files/Normograma/docs/resolucion_contaduria_0349_2018.htm" xr:uid="{00000000-0004-0000-0B00-00002B000000}"/>
    <hyperlink ref="E53" r:id="rId45" display="https://www.shd.gov.co/shd/sites/default/files/normatividad/16_24julio2018_Obligaciones_contingentes.pdf" xr:uid="{00000000-0004-0000-0B00-00002C000000}"/>
    <hyperlink ref="E54" r:id="rId46" display="https://www.shd.gov.co/shd/sites/default/files/normatividad/CIRCULAR No. 001 del 24 de enero de 2018 Aplicaci%C3%B3n Tarifa y Distribuci%C3%B3n Estampilla Universidad Distrital Francisco Jos%C3%A9 de Caldas 50 A%C3%B1os.pdf" xr:uid="{00000000-0004-0000-0B00-00002D000000}"/>
    <hyperlink ref="E55" r:id="rId47" display="http://www.shd.gov.co/shd/sites/default/files/normatividad/Circular DDT 10 de 2017 - 19 12 2017 - Consolida directrices pol%C3%ADtica de pagos electr%C3%B3nicos tesoro distrital.pdf" xr:uid="{00000000-0004-0000-0B00-00002E000000}"/>
    <hyperlink ref="E56" r:id="rId48" display="http://www.shd.gov.co/shd/sites/default/files/normatividad/Resoluci%C3%B3n SDH-304 5-12-2017 modifica Res243-16 pagos electr%C3%B3nicos_0.pdf" xr:uid="{00000000-0004-0000-0B00-00002F000000}"/>
    <hyperlink ref="E57" r:id="rId49" location=":~:text=OBJETO%3A%20Establecer%20los%20procedimientos%20y,del%20Programa%20Anual%20Mensualizado%20de" display="https://www.alcaldiabogota.gov.co/sisjur/normas/Norma1.jsp?i=74264 - :~:text=OBJETO%3A%20Establecer%20los%20procedimientos%20y,del%20Programa%20Anual%20Mensualizado%20de" xr:uid="{00000000-0004-0000-0B00-000030000000}"/>
    <hyperlink ref="E58" r:id="rId50" display="http://www.alcaldiabogota.gov.co/sisjur/normas/Norma1.jsp?i=71633" xr:uid="{00000000-0004-0000-0B00-000031000000}"/>
    <hyperlink ref="E59" r:id="rId51" display="http://www.alcaldiabogota.gov.co/sisjur/normas/Norma1.jsp?dt=S&amp;i=76948" xr:uid="{00000000-0004-0000-0B00-000032000000}"/>
    <hyperlink ref="E60" r:id="rId52" location="39" display="http://www.alcaldiabogota.gov.co/sisjur/normas/Norma1.jsp?i=69046 - 39" xr:uid="{00000000-0004-0000-0B00-000033000000}"/>
    <hyperlink ref="E61" r:id="rId53" display="https://www.alcaldiabogota.gov.co/sisjur/normas/Norma1.jsp?i=67747" xr:uid="{00000000-0004-0000-0B00-000034000000}"/>
    <hyperlink ref="E62" r:id="rId54" display="http://www.incp.org.co/Site/2016/info/archivos/resolucion-087-2016-contaduria.pdf" xr:uid="{00000000-0004-0000-0B00-000035000000}"/>
    <hyperlink ref="E63" r:id="rId55" display="https://www.contaduria.gov.co/documents/20127/36444/Res_%2B533.pdf/b513cc87-7726-04ab-02e4-8691544220c6?t=1558381851097" xr:uid="{00000000-0004-0000-0B00-000036000000}"/>
    <hyperlink ref="E64" r:id="rId56" display="http://www.shd.gov.co/shd/sites/default/files/normatividad/Res_DDC_003_30dic2014_presentacion_informacion_contable.pdf" xr:uid="{00000000-0004-0000-0B00-000037000000}"/>
    <hyperlink ref="E65" r:id="rId57" display="http://sivicof.contraloriabogota.gov.co/TextosStormWeb/CE_002_2022.pdf" xr:uid="{00000000-0004-0000-0B00-000038000000}"/>
    <hyperlink ref="E66" r:id="rId58" display="https://www.alcaldiabogota.gov.co/sisjur/normas/Norma1.jsp?i=37339" xr:uid="{00000000-0004-0000-0B00-000039000000}"/>
    <hyperlink ref="E67" r:id="rId59" location="0" display="http://www.alcaldiabogota.gov.co/sisjur/normas/Norma1.jsp?i=35446 - 0" xr:uid="{00000000-0004-0000-0B00-00003A000000}"/>
    <hyperlink ref="E68" r:id="rId60" display="https://www.alcaldiabogota.gov.co/sisjur/normas/Norma1.jsp?i=14847&amp;dt=S" xr:uid="{00000000-0004-0000-0B00-00003B000000}"/>
    <hyperlink ref="E69" r:id="rId61" display="https://www.funcionpublica.gov.co/eva/gestornormativo/norma.php?i=3771" xr:uid="{00000000-0004-0000-0B00-00003C000000}"/>
    <hyperlink ref="E70" r:id="rId62" display="http://www.alcaldiabogota.gov.co/sisjur/normas/Norma1.jsp?i=1693" xr:uid="{00000000-0004-0000-0B00-00003D000000}"/>
    <hyperlink ref="E71" r:id="rId63" display="https://www.funcionpublica.gov.co/eva/gestornormativo/norma.php?i=106394" xr:uid="{00000000-0004-0000-0B00-00003E000000}"/>
    <hyperlink ref="E72" r:id="rId64" display="http://www.secretariasenado.gov.co/senado/basedoc/estatuto_tributario.html" xr:uid="{00000000-0004-0000-0B00-00003F000000}"/>
    <hyperlink ref="E73" r:id="rId65" display="https://back.haciendabogota.gov.co/sites/default/files/documento/direccion-distrital-de-tesoreria/PAC/Circulares/Circular No. 5-DDT-2022.pdf" xr:uid="{00000000-0004-0000-0B00-000040000000}"/>
    <hyperlink ref="E74" r:id="rId66" display="https://www.suin-juriscol.gov.co/viewDocument.asp?ruta=Decretos/30054519" xr:uid="{00000000-0004-0000-0B00-000041000000}"/>
    <hyperlink ref="E77" r:id="rId67" display="https://www.haciendabogota.gov.co/es/normatividad/circular-ddt-no004-2025-administracion-recaudo-recursos-de-terceros" xr:uid="{00000000-0004-0000-0B00-000042000000}"/>
  </hyperlinks>
  <printOptions horizontalCentered="1"/>
  <pageMargins left="0.23622047244094491" right="0.23622047244094491" top="0.31496062992125984" bottom="0.19685039370078741" header="0" footer="0"/>
  <pageSetup paperSize="14" scale="16" orientation="landscape"/>
  <headerFooter>
    <oddFooter>&amp;LV3-11-03-2020</oddFooter>
  </headerFooter>
  <drawing r:id="rId68"/>
  <legacyDrawing r:id="rId69"/>
  <tableParts count="6">
    <tablePart r:id="rId70"/>
    <tablePart r:id="rId71"/>
    <tablePart r:id="rId72"/>
    <tablePart r:id="rId73"/>
    <tablePart r:id="rId74"/>
    <tablePart r:id="rId7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2D69B"/>
  </sheetPr>
  <dimension ref="A1:Z1006"/>
  <sheetViews>
    <sheetView topLeftCell="G1" zoomScale="70" zoomScaleNormal="70" workbookViewId="0">
      <selection activeCell="R5" sqref="R5"/>
    </sheetView>
  </sheetViews>
  <sheetFormatPr baseColWidth="10" defaultColWidth="12.5546875" defaultRowHeight="15" customHeight="1"/>
  <cols>
    <col min="1" max="2" width="20" customWidth="1"/>
    <col min="3" max="3" width="19.44140625" customWidth="1"/>
    <col min="4" max="4" width="25.5546875" customWidth="1"/>
    <col min="5" max="5" width="41.88671875" customWidth="1"/>
    <col min="6" max="6" width="20" customWidth="1"/>
    <col min="7" max="7" width="52.5546875" customWidth="1"/>
    <col min="8" max="8" width="55.44140625" customWidth="1"/>
    <col min="9" max="9" width="69.33203125" customWidth="1"/>
    <col min="10" max="26" width="11.5546875" customWidth="1"/>
  </cols>
  <sheetData>
    <row r="1" spans="1:26" ht="112.5" customHeight="1">
      <c r="A1" s="166"/>
      <c r="B1" s="167"/>
      <c r="C1" s="167"/>
      <c r="D1" s="167"/>
      <c r="E1" s="167"/>
      <c r="F1" s="167"/>
      <c r="G1" s="167"/>
      <c r="H1" s="167"/>
      <c r="I1" s="168"/>
      <c r="J1" s="186"/>
      <c r="K1" s="186"/>
      <c r="L1" s="186"/>
      <c r="M1" s="186"/>
      <c r="N1" s="168"/>
      <c r="O1" s="168"/>
      <c r="P1" s="168"/>
      <c r="Q1" s="168"/>
      <c r="R1" s="168"/>
      <c r="S1" s="168"/>
      <c r="T1" s="168"/>
      <c r="U1" s="168"/>
      <c r="V1" s="168"/>
      <c r="W1" s="168"/>
      <c r="X1" s="168"/>
      <c r="Y1" s="168"/>
      <c r="Z1" s="168"/>
    </row>
    <row r="2" spans="1:26" ht="55.5" customHeight="1">
      <c r="A2" s="612" t="s">
        <v>0</v>
      </c>
      <c r="B2" s="613"/>
      <c r="C2" s="633" t="s">
        <v>1718</v>
      </c>
      <c r="D2" s="615"/>
      <c r="E2" s="615"/>
      <c r="F2" s="615"/>
      <c r="G2" s="613"/>
      <c r="H2" s="212" t="s">
        <v>2</v>
      </c>
      <c r="I2" s="213" t="s">
        <v>1719</v>
      </c>
      <c r="J2" s="186"/>
      <c r="K2" s="186"/>
      <c r="L2" s="186"/>
      <c r="M2" s="186"/>
      <c r="N2" s="168"/>
      <c r="O2" s="168"/>
      <c r="P2" s="168"/>
      <c r="Q2" s="168"/>
      <c r="R2" s="168"/>
      <c r="S2" s="168"/>
      <c r="T2" s="168"/>
      <c r="U2" s="168"/>
      <c r="V2" s="168"/>
      <c r="W2" s="168"/>
      <c r="X2" s="168"/>
      <c r="Y2" s="168"/>
      <c r="Z2" s="168"/>
    </row>
    <row r="3" spans="1:26" ht="48.75" customHeight="1">
      <c r="A3" s="616" t="s">
        <v>431</v>
      </c>
      <c r="B3" s="608"/>
      <c r="C3" s="608"/>
      <c r="D3" s="608"/>
      <c r="E3" s="608"/>
      <c r="F3" s="608"/>
      <c r="G3" s="608"/>
      <c r="H3" s="589"/>
      <c r="I3" s="171" t="s">
        <v>432</v>
      </c>
      <c r="J3" s="186"/>
      <c r="K3" s="186"/>
      <c r="L3" s="186"/>
      <c r="M3" s="186"/>
      <c r="N3" s="168"/>
      <c r="O3" s="168"/>
      <c r="P3" s="168"/>
      <c r="Q3" s="168"/>
      <c r="R3" s="168"/>
      <c r="S3" s="168"/>
      <c r="T3" s="168"/>
      <c r="U3" s="168"/>
      <c r="V3" s="168"/>
      <c r="W3" s="168"/>
      <c r="X3" s="168"/>
      <c r="Y3" s="168"/>
      <c r="Z3" s="168"/>
    </row>
    <row r="4" spans="1:26" ht="63.75" customHeight="1">
      <c r="A4" s="172" t="s">
        <v>6</v>
      </c>
      <c r="B4" s="173" t="s">
        <v>7</v>
      </c>
      <c r="C4" s="173" t="s">
        <v>433</v>
      </c>
      <c r="D4" s="173" t="s">
        <v>434</v>
      </c>
      <c r="E4" s="173" t="s">
        <v>10</v>
      </c>
      <c r="F4" s="173" t="s">
        <v>435</v>
      </c>
      <c r="G4" s="173" t="s">
        <v>12</v>
      </c>
      <c r="H4" s="173" t="s">
        <v>13</v>
      </c>
      <c r="I4" s="173" t="s">
        <v>14</v>
      </c>
      <c r="J4" s="186"/>
      <c r="K4" s="186"/>
      <c r="L4" s="186"/>
      <c r="M4" s="186"/>
      <c r="N4" s="168"/>
      <c r="O4" s="168"/>
      <c r="P4" s="168"/>
      <c r="Q4" s="168"/>
      <c r="R4" s="168"/>
      <c r="S4" s="168"/>
      <c r="T4" s="168"/>
      <c r="U4" s="168"/>
      <c r="V4" s="168"/>
      <c r="W4" s="168"/>
      <c r="X4" s="168"/>
      <c r="Y4" s="168"/>
      <c r="Z4" s="168"/>
    </row>
    <row r="5" spans="1:26" ht="63.75" customHeight="1">
      <c r="A5" s="214" t="s">
        <v>1720</v>
      </c>
      <c r="B5" s="214" t="s">
        <v>54</v>
      </c>
      <c r="C5" s="188" t="s">
        <v>653</v>
      </c>
      <c r="D5" s="188" t="s">
        <v>1721</v>
      </c>
      <c r="E5" s="401">
        <v>27001</v>
      </c>
      <c r="F5" s="216">
        <v>44859</v>
      </c>
      <c r="G5" s="214" t="s">
        <v>1988</v>
      </c>
      <c r="H5" s="188" t="s">
        <v>38</v>
      </c>
      <c r="I5" s="217"/>
      <c r="J5" s="186"/>
      <c r="K5" s="186"/>
      <c r="L5" s="186"/>
      <c r="M5" s="186"/>
      <c r="N5" s="186"/>
      <c r="O5" s="186"/>
      <c r="P5" s="186"/>
      <c r="Q5" s="186"/>
      <c r="R5" s="186"/>
      <c r="S5" s="186"/>
      <c r="T5" s="186"/>
      <c r="U5" s="186"/>
      <c r="V5" s="186"/>
      <c r="W5" s="186"/>
      <c r="X5" s="186"/>
      <c r="Y5" s="186"/>
      <c r="Z5" s="186"/>
    </row>
    <row r="6" spans="1:26" ht="63.75" customHeight="1">
      <c r="A6" s="218" t="s">
        <v>1720</v>
      </c>
      <c r="B6" s="218" t="s">
        <v>54</v>
      </c>
      <c r="C6" s="219" t="s">
        <v>653</v>
      </c>
      <c r="D6" s="219" t="s">
        <v>1721</v>
      </c>
      <c r="E6" s="220" t="s">
        <v>1722</v>
      </c>
      <c r="F6" s="221">
        <v>43789</v>
      </c>
      <c r="G6" s="218" t="s">
        <v>1723</v>
      </c>
      <c r="H6" s="219" t="s">
        <v>1</v>
      </c>
      <c r="I6" s="222"/>
      <c r="J6" s="186"/>
      <c r="K6" s="186"/>
      <c r="L6" s="186"/>
      <c r="M6" s="186"/>
      <c r="N6" s="186"/>
      <c r="O6" s="186"/>
      <c r="P6" s="186"/>
      <c r="Q6" s="186"/>
      <c r="R6" s="186"/>
      <c r="S6" s="186"/>
      <c r="T6" s="186"/>
      <c r="U6" s="186"/>
      <c r="V6" s="186"/>
      <c r="W6" s="186"/>
      <c r="X6" s="186"/>
      <c r="Y6" s="186"/>
      <c r="Z6" s="186"/>
    </row>
    <row r="7" spans="1:26" ht="63.75" customHeight="1">
      <c r="A7" s="214" t="s">
        <v>1720</v>
      </c>
      <c r="B7" s="214" t="s">
        <v>54</v>
      </c>
      <c r="C7" s="188" t="s">
        <v>653</v>
      </c>
      <c r="D7" s="188" t="s">
        <v>1721</v>
      </c>
      <c r="E7" s="215" t="s">
        <v>1724</v>
      </c>
      <c r="F7" s="216">
        <v>41163</v>
      </c>
      <c r="G7" s="214" t="s">
        <v>1725</v>
      </c>
      <c r="H7" s="188" t="s">
        <v>1</v>
      </c>
      <c r="I7" s="217"/>
      <c r="J7" s="186"/>
      <c r="K7" s="186"/>
      <c r="L7" s="186"/>
      <c r="M7" s="186"/>
      <c r="N7" s="186"/>
      <c r="O7" s="186"/>
      <c r="P7" s="186"/>
      <c r="Q7" s="186"/>
      <c r="R7" s="186"/>
      <c r="S7" s="186"/>
      <c r="T7" s="186"/>
      <c r="U7" s="186"/>
      <c r="V7" s="186"/>
      <c r="W7" s="186"/>
      <c r="X7" s="186"/>
      <c r="Y7" s="186"/>
      <c r="Z7" s="186"/>
    </row>
    <row r="8" spans="1:26" ht="63.75" customHeight="1">
      <c r="A8" s="223" t="s">
        <v>1989</v>
      </c>
      <c r="B8" s="223" t="s">
        <v>54</v>
      </c>
      <c r="C8" s="177" t="s">
        <v>1952</v>
      </c>
      <c r="D8" s="177" t="s">
        <v>56</v>
      </c>
      <c r="E8" s="183">
        <v>2502</v>
      </c>
      <c r="F8" s="179">
        <v>45866</v>
      </c>
      <c r="G8" s="223" t="s">
        <v>1990</v>
      </c>
      <c r="H8" s="224" t="s">
        <v>1731</v>
      </c>
      <c r="I8" s="225"/>
      <c r="J8" s="186"/>
      <c r="K8" s="186"/>
      <c r="L8" s="186"/>
      <c r="M8" s="186"/>
      <c r="N8" s="168"/>
      <c r="O8" s="168"/>
      <c r="P8" s="168"/>
      <c r="Q8" s="168"/>
      <c r="R8" s="168"/>
      <c r="S8" s="168"/>
      <c r="T8" s="168"/>
      <c r="U8" s="168"/>
      <c r="V8" s="168"/>
      <c r="W8" s="168"/>
      <c r="X8" s="168"/>
      <c r="Y8" s="168"/>
      <c r="Z8" s="168"/>
    </row>
    <row r="9" spans="1:26" ht="63.75" customHeight="1">
      <c r="A9" s="187" t="s">
        <v>1991</v>
      </c>
      <c r="B9" s="187" t="s">
        <v>54</v>
      </c>
      <c r="C9" s="174" t="s">
        <v>1992</v>
      </c>
      <c r="D9" s="174" t="s">
        <v>101</v>
      </c>
      <c r="E9" s="175">
        <v>2277</v>
      </c>
      <c r="F9" s="176">
        <v>45811</v>
      </c>
      <c r="G9" s="187" t="s">
        <v>1993</v>
      </c>
      <c r="H9" s="174" t="s">
        <v>38</v>
      </c>
      <c r="I9" s="226"/>
      <c r="J9" s="186"/>
      <c r="K9" s="186"/>
      <c r="L9" s="186"/>
      <c r="M9" s="186"/>
      <c r="N9" s="168"/>
      <c r="O9" s="168"/>
      <c r="P9" s="168"/>
      <c r="Q9" s="168"/>
      <c r="R9" s="168"/>
      <c r="S9" s="168"/>
      <c r="T9" s="168"/>
      <c r="U9" s="168"/>
      <c r="V9" s="168"/>
      <c r="W9" s="168"/>
      <c r="X9" s="168"/>
      <c r="Y9" s="168"/>
      <c r="Z9" s="168"/>
    </row>
    <row r="10" spans="1:26" ht="63.75" customHeight="1">
      <c r="A10" s="223" t="s">
        <v>1994</v>
      </c>
      <c r="B10" s="223" t="s">
        <v>54</v>
      </c>
      <c r="C10" s="177" t="s">
        <v>450</v>
      </c>
      <c r="D10" s="177" t="s">
        <v>18</v>
      </c>
      <c r="E10" s="178">
        <v>2248</v>
      </c>
      <c r="F10" s="179">
        <v>45282</v>
      </c>
      <c r="G10" s="223" t="s">
        <v>1995</v>
      </c>
      <c r="H10" s="227" t="s">
        <v>38</v>
      </c>
      <c r="I10" s="225"/>
      <c r="J10" s="186"/>
      <c r="K10" s="186"/>
      <c r="L10" s="186"/>
      <c r="M10" s="186"/>
      <c r="N10" s="168"/>
      <c r="O10" s="168"/>
      <c r="P10" s="168"/>
      <c r="Q10" s="168"/>
      <c r="R10" s="168"/>
      <c r="S10" s="168"/>
      <c r="T10" s="168"/>
      <c r="U10" s="168"/>
      <c r="V10" s="168"/>
      <c r="W10" s="168"/>
      <c r="X10" s="168"/>
      <c r="Y10" s="168"/>
      <c r="Z10" s="168"/>
    </row>
    <row r="11" spans="1:26" ht="63.75" customHeight="1">
      <c r="A11" s="187" t="s">
        <v>1996</v>
      </c>
      <c r="B11" s="187" t="s">
        <v>54</v>
      </c>
      <c r="C11" s="174" t="s">
        <v>1992</v>
      </c>
      <c r="D11" s="174" t="s">
        <v>1997</v>
      </c>
      <c r="E11" s="175">
        <v>1978</v>
      </c>
      <c r="F11" s="176">
        <v>45072</v>
      </c>
      <c r="G11" s="187" t="s">
        <v>1998</v>
      </c>
      <c r="H11" s="174" t="s">
        <v>38</v>
      </c>
      <c r="I11" s="226"/>
      <c r="J11" s="186"/>
      <c r="K11" s="186"/>
      <c r="L11" s="186"/>
      <c r="M11" s="186"/>
      <c r="N11" s="168"/>
      <c r="O11" s="168"/>
      <c r="P11" s="168"/>
      <c r="Q11" s="168"/>
      <c r="R11" s="168"/>
      <c r="S11" s="168"/>
      <c r="T11" s="168"/>
      <c r="U11" s="168"/>
      <c r="V11" s="168"/>
      <c r="W11" s="168"/>
      <c r="X11" s="168"/>
      <c r="Y11" s="168"/>
      <c r="Z11" s="168"/>
    </row>
    <row r="12" spans="1:26" ht="63.75" customHeight="1">
      <c r="A12" s="223" t="s">
        <v>1999</v>
      </c>
      <c r="B12" s="223" t="s">
        <v>54</v>
      </c>
      <c r="C12" s="177" t="s">
        <v>450</v>
      </c>
      <c r="D12" s="177" t="s">
        <v>1997</v>
      </c>
      <c r="E12" s="178">
        <v>1951</v>
      </c>
      <c r="F12" s="179">
        <v>44756</v>
      </c>
      <c r="G12" s="223" t="s">
        <v>2000</v>
      </c>
      <c r="H12" s="227" t="s">
        <v>38</v>
      </c>
      <c r="I12" s="225"/>
      <c r="J12" s="186"/>
      <c r="K12" s="186"/>
      <c r="L12" s="186"/>
      <c r="M12" s="186"/>
      <c r="N12" s="168"/>
      <c r="O12" s="168"/>
      <c r="P12" s="168"/>
      <c r="Q12" s="168"/>
      <c r="R12" s="168"/>
      <c r="S12" s="168"/>
      <c r="T12" s="168"/>
      <c r="U12" s="168"/>
      <c r="V12" s="168"/>
      <c r="W12" s="168"/>
      <c r="X12" s="168"/>
      <c r="Y12" s="168"/>
      <c r="Z12" s="168"/>
    </row>
    <row r="13" spans="1:26" ht="63.75" customHeight="1">
      <c r="A13" s="187" t="s">
        <v>2001</v>
      </c>
      <c r="B13" s="187" t="s">
        <v>54</v>
      </c>
      <c r="C13" s="174" t="s">
        <v>450</v>
      </c>
      <c r="D13" s="174" t="s">
        <v>18</v>
      </c>
      <c r="E13" s="175">
        <v>767</v>
      </c>
      <c r="F13" s="176">
        <v>44697</v>
      </c>
      <c r="G13" s="187" t="s">
        <v>2002</v>
      </c>
      <c r="H13" s="174" t="s">
        <v>38</v>
      </c>
      <c r="I13" s="226"/>
      <c r="J13" s="186"/>
      <c r="K13" s="186"/>
      <c r="L13" s="186"/>
      <c r="M13" s="186"/>
      <c r="N13" s="168"/>
      <c r="O13" s="168"/>
      <c r="P13" s="168"/>
      <c r="Q13" s="168"/>
      <c r="R13" s="168"/>
      <c r="S13" s="168"/>
      <c r="T13" s="168"/>
      <c r="U13" s="168"/>
      <c r="V13" s="168"/>
      <c r="W13" s="168"/>
      <c r="X13" s="168"/>
      <c r="Y13" s="168"/>
      <c r="Z13" s="168"/>
    </row>
    <row r="14" spans="1:26" ht="63.75" customHeight="1">
      <c r="A14" s="223" t="s">
        <v>1726</v>
      </c>
      <c r="B14" s="223" t="s">
        <v>54</v>
      </c>
      <c r="C14" s="177" t="s">
        <v>450</v>
      </c>
      <c r="D14" s="177" t="s">
        <v>101</v>
      </c>
      <c r="E14" s="178">
        <v>1117</v>
      </c>
      <c r="F14" s="179">
        <v>44656</v>
      </c>
      <c r="G14" s="223" t="s">
        <v>1727</v>
      </c>
      <c r="H14" s="227"/>
      <c r="I14" s="225"/>
      <c r="J14" s="186"/>
      <c r="K14" s="186"/>
      <c r="L14" s="186"/>
      <c r="M14" s="186"/>
      <c r="N14" s="168"/>
      <c r="O14" s="168"/>
      <c r="P14" s="168"/>
      <c r="Q14" s="168"/>
      <c r="R14" s="168"/>
      <c r="S14" s="168"/>
      <c r="T14" s="168"/>
      <c r="U14" s="168"/>
      <c r="V14" s="168"/>
      <c r="W14" s="168"/>
      <c r="X14" s="168"/>
      <c r="Y14" s="168"/>
      <c r="Z14" s="168"/>
    </row>
    <row r="15" spans="1:26" ht="63.75" customHeight="1">
      <c r="A15" s="187" t="s">
        <v>1728</v>
      </c>
      <c r="B15" s="187" t="s">
        <v>1729</v>
      </c>
      <c r="C15" s="174" t="s">
        <v>391</v>
      </c>
      <c r="D15" s="174" t="s">
        <v>18</v>
      </c>
      <c r="E15" s="175">
        <v>338</v>
      </c>
      <c r="F15" s="176">
        <v>44628</v>
      </c>
      <c r="G15" s="187" t="s">
        <v>1730</v>
      </c>
      <c r="H15" s="174" t="s">
        <v>1731</v>
      </c>
      <c r="I15" s="226"/>
      <c r="J15" s="186"/>
      <c r="K15" s="186"/>
      <c r="L15" s="186"/>
      <c r="M15" s="186"/>
      <c r="N15" s="168"/>
      <c r="O15" s="168"/>
      <c r="P15" s="168"/>
      <c r="Q15" s="168"/>
      <c r="R15" s="168"/>
      <c r="S15" s="168"/>
      <c r="T15" s="168"/>
      <c r="U15" s="168"/>
      <c r="V15" s="168"/>
      <c r="W15" s="168"/>
      <c r="X15" s="168"/>
      <c r="Y15" s="168"/>
      <c r="Z15" s="168"/>
    </row>
    <row r="16" spans="1:26" ht="63.75" customHeight="1">
      <c r="A16" s="223" t="s">
        <v>1732</v>
      </c>
      <c r="B16" s="223" t="s">
        <v>54</v>
      </c>
      <c r="C16" s="177" t="s">
        <v>450</v>
      </c>
      <c r="D16" s="177" t="s">
        <v>36</v>
      </c>
      <c r="E16" s="178">
        <v>1</v>
      </c>
      <c r="F16" s="179">
        <v>44609</v>
      </c>
      <c r="G16" s="223" t="s">
        <v>1733</v>
      </c>
      <c r="H16" s="227"/>
      <c r="I16" s="225"/>
      <c r="J16" s="186"/>
      <c r="K16" s="186"/>
      <c r="L16" s="186"/>
      <c r="M16" s="186"/>
      <c r="N16" s="168"/>
      <c r="O16" s="168"/>
      <c r="P16" s="168"/>
      <c r="Q16" s="168"/>
      <c r="R16" s="168"/>
      <c r="S16" s="168"/>
      <c r="T16" s="168"/>
      <c r="U16" s="168"/>
      <c r="V16" s="168"/>
      <c r="W16" s="168"/>
      <c r="X16" s="168"/>
      <c r="Y16" s="168"/>
      <c r="Z16" s="168"/>
    </row>
    <row r="17" spans="1:26" ht="63.75" customHeight="1">
      <c r="A17" s="187" t="s">
        <v>1734</v>
      </c>
      <c r="B17" s="187" t="s">
        <v>54</v>
      </c>
      <c r="C17" s="174" t="s">
        <v>450</v>
      </c>
      <c r="D17" s="174" t="s">
        <v>101</v>
      </c>
      <c r="E17" s="175">
        <v>460</v>
      </c>
      <c r="F17" s="176">
        <v>44607</v>
      </c>
      <c r="G17" s="187" t="s">
        <v>1735</v>
      </c>
      <c r="H17" s="228"/>
      <c r="I17" s="226"/>
      <c r="J17" s="186"/>
      <c r="K17" s="186"/>
      <c r="L17" s="186"/>
      <c r="M17" s="186"/>
      <c r="N17" s="168"/>
      <c r="O17" s="168"/>
      <c r="P17" s="168"/>
      <c r="Q17" s="168"/>
      <c r="R17" s="168"/>
      <c r="S17" s="168"/>
      <c r="T17" s="168"/>
      <c r="U17" s="168"/>
      <c r="V17" s="168"/>
      <c r="W17" s="168"/>
      <c r="X17" s="168"/>
      <c r="Y17" s="168"/>
      <c r="Z17" s="168"/>
    </row>
    <row r="18" spans="1:26" ht="51" customHeight="1">
      <c r="A18" s="223" t="s">
        <v>1734</v>
      </c>
      <c r="B18" s="223" t="s">
        <v>54</v>
      </c>
      <c r="C18" s="177" t="s">
        <v>450</v>
      </c>
      <c r="D18" s="177" t="s">
        <v>18</v>
      </c>
      <c r="E18" s="178">
        <v>88</v>
      </c>
      <c r="F18" s="179">
        <v>44585</v>
      </c>
      <c r="G18" s="223" t="s">
        <v>1736</v>
      </c>
      <c r="H18" s="229" t="s">
        <v>2003</v>
      </c>
      <c r="I18" s="225"/>
      <c r="J18" s="186"/>
      <c r="K18" s="186"/>
      <c r="L18" s="186"/>
      <c r="M18" s="186"/>
      <c r="N18" s="168"/>
      <c r="O18" s="168"/>
      <c r="P18" s="168"/>
      <c r="Q18" s="168"/>
      <c r="R18" s="168"/>
      <c r="S18" s="168"/>
      <c r="T18" s="168"/>
      <c r="U18" s="168"/>
      <c r="V18" s="168"/>
      <c r="W18" s="168"/>
      <c r="X18" s="168"/>
      <c r="Y18" s="168"/>
      <c r="Z18" s="168"/>
    </row>
    <row r="19" spans="1:26" ht="51" customHeight="1">
      <c r="A19" s="187" t="s">
        <v>1737</v>
      </c>
      <c r="B19" s="187" t="s">
        <v>54</v>
      </c>
      <c r="C19" s="174" t="s">
        <v>450</v>
      </c>
      <c r="D19" s="174" t="s">
        <v>43</v>
      </c>
      <c r="E19" s="182">
        <v>3</v>
      </c>
      <c r="F19" s="176">
        <v>44270</v>
      </c>
      <c r="G19" s="187" t="s">
        <v>1738</v>
      </c>
      <c r="H19" s="174" t="s">
        <v>1</v>
      </c>
      <c r="I19" s="226"/>
      <c r="J19" s="186"/>
      <c r="K19" s="186"/>
      <c r="L19" s="186"/>
      <c r="M19" s="186"/>
      <c r="N19" s="168"/>
      <c r="O19" s="168"/>
      <c r="P19" s="168"/>
      <c r="Q19" s="168"/>
      <c r="R19" s="168"/>
      <c r="S19" s="168"/>
      <c r="T19" s="168"/>
      <c r="U19" s="168"/>
      <c r="V19" s="168"/>
      <c r="W19" s="168"/>
      <c r="X19" s="168"/>
      <c r="Y19" s="168"/>
      <c r="Z19" s="168"/>
    </row>
    <row r="20" spans="1:26" ht="53.25" customHeight="1">
      <c r="A20" s="223" t="s">
        <v>351</v>
      </c>
      <c r="B20" s="223" t="s">
        <v>16</v>
      </c>
      <c r="C20" s="177" t="s">
        <v>50</v>
      </c>
      <c r="D20" s="177" t="s">
        <v>18</v>
      </c>
      <c r="E20" s="178">
        <v>25</v>
      </c>
      <c r="F20" s="179">
        <v>44221</v>
      </c>
      <c r="G20" s="223" t="s">
        <v>1739</v>
      </c>
      <c r="H20" s="177" t="s">
        <v>1</v>
      </c>
      <c r="I20" s="225"/>
      <c r="J20" s="186"/>
      <c r="K20" s="186"/>
      <c r="L20" s="186"/>
      <c r="M20" s="186"/>
      <c r="N20" s="168"/>
      <c r="O20" s="168"/>
      <c r="P20" s="168"/>
      <c r="Q20" s="168"/>
      <c r="R20" s="168"/>
      <c r="S20" s="168"/>
      <c r="T20" s="168"/>
      <c r="U20" s="168"/>
      <c r="V20" s="168"/>
      <c r="W20" s="168"/>
      <c r="X20" s="168"/>
      <c r="Y20" s="168"/>
      <c r="Z20" s="168"/>
    </row>
    <row r="21" spans="1:26" ht="51" customHeight="1">
      <c r="A21" s="187" t="s">
        <v>1740</v>
      </c>
      <c r="B21" s="187" t="s">
        <v>16</v>
      </c>
      <c r="C21" s="174" t="s">
        <v>50</v>
      </c>
      <c r="D21" s="174" t="s">
        <v>43</v>
      </c>
      <c r="E21" s="182">
        <v>5</v>
      </c>
      <c r="F21" s="176">
        <v>44084</v>
      </c>
      <c r="G21" s="187" t="s">
        <v>1740</v>
      </c>
      <c r="H21" s="174" t="s">
        <v>1</v>
      </c>
      <c r="I21" s="226"/>
      <c r="J21" s="186"/>
      <c r="K21" s="186"/>
      <c r="L21" s="186"/>
      <c r="M21" s="186"/>
      <c r="N21" s="168"/>
      <c r="O21" s="168"/>
      <c r="P21" s="168"/>
      <c r="Q21" s="168"/>
      <c r="R21" s="168"/>
      <c r="S21" s="168"/>
      <c r="T21" s="168"/>
      <c r="U21" s="168"/>
      <c r="V21" s="168"/>
      <c r="W21" s="168"/>
      <c r="X21" s="168"/>
      <c r="Y21" s="168"/>
      <c r="Z21" s="168"/>
    </row>
    <row r="22" spans="1:26" ht="53.25" customHeight="1">
      <c r="A22" s="223" t="s">
        <v>1741</v>
      </c>
      <c r="B22" s="223" t="s">
        <v>16</v>
      </c>
      <c r="C22" s="177" t="s">
        <v>1742</v>
      </c>
      <c r="D22" s="177" t="s">
        <v>157</v>
      </c>
      <c r="E22" s="178">
        <v>1</v>
      </c>
      <c r="F22" s="179">
        <v>43633</v>
      </c>
      <c r="G22" s="223" t="s">
        <v>1743</v>
      </c>
      <c r="H22" s="177" t="s">
        <v>1</v>
      </c>
      <c r="I22" s="225"/>
      <c r="J22" s="186"/>
      <c r="K22" s="186"/>
      <c r="L22" s="186"/>
      <c r="M22" s="186"/>
      <c r="N22" s="168"/>
      <c r="O22" s="168"/>
      <c r="P22" s="168"/>
      <c r="Q22" s="168"/>
      <c r="R22" s="168"/>
      <c r="S22" s="168"/>
      <c r="T22" s="168"/>
      <c r="U22" s="168"/>
      <c r="V22" s="168"/>
      <c r="W22" s="168"/>
      <c r="X22" s="168"/>
      <c r="Y22" s="168"/>
      <c r="Z22" s="168"/>
    </row>
    <row r="23" spans="1:26" ht="51" customHeight="1">
      <c r="A23" s="187" t="s">
        <v>1744</v>
      </c>
      <c r="B23" s="187" t="s">
        <v>29</v>
      </c>
      <c r="C23" s="174" t="s">
        <v>391</v>
      </c>
      <c r="D23" s="174" t="s">
        <v>56</v>
      </c>
      <c r="E23" s="182">
        <v>1273</v>
      </c>
      <c r="F23" s="176">
        <v>43470</v>
      </c>
      <c r="G23" s="187" t="s">
        <v>1745</v>
      </c>
      <c r="H23" s="174" t="s">
        <v>38</v>
      </c>
      <c r="I23" s="226"/>
      <c r="J23" s="186"/>
      <c r="K23" s="186"/>
      <c r="L23" s="186"/>
      <c r="M23" s="186"/>
      <c r="N23" s="168"/>
      <c r="O23" s="168"/>
      <c r="P23" s="168"/>
      <c r="Q23" s="168"/>
      <c r="R23" s="168"/>
      <c r="S23" s="168"/>
      <c r="T23" s="168"/>
      <c r="U23" s="168"/>
      <c r="V23" s="168"/>
      <c r="W23" s="168"/>
      <c r="X23" s="168"/>
      <c r="Y23" s="168"/>
      <c r="Z23" s="168"/>
    </row>
    <row r="24" spans="1:26" ht="53.25" customHeight="1">
      <c r="A24" s="223" t="s">
        <v>1746</v>
      </c>
      <c r="B24" s="223" t="s">
        <v>29</v>
      </c>
      <c r="C24" s="177" t="s">
        <v>450</v>
      </c>
      <c r="D24" s="177" t="s">
        <v>18</v>
      </c>
      <c r="E24" s="178">
        <v>415</v>
      </c>
      <c r="F24" s="179">
        <v>42436</v>
      </c>
      <c r="G24" s="223" t="s">
        <v>1747</v>
      </c>
      <c r="H24" s="177" t="s">
        <v>38</v>
      </c>
      <c r="I24" s="225"/>
      <c r="J24" s="186"/>
      <c r="K24" s="186"/>
      <c r="L24" s="186"/>
      <c r="M24" s="186"/>
      <c r="N24" s="168"/>
      <c r="O24" s="168"/>
      <c r="P24" s="168"/>
      <c r="Q24" s="168"/>
      <c r="R24" s="168"/>
      <c r="S24" s="168"/>
      <c r="T24" s="168"/>
      <c r="U24" s="168"/>
      <c r="V24" s="168"/>
      <c r="W24" s="168"/>
      <c r="X24" s="168"/>
      <c r="Y24" s="168"/>
      <c r="Z24" s="168"/>
    </row>
    <row r="25" spans="1:26" ht="51" customHeight="1">
      <c r="A25" s="187" t="s">
        <v>2004</v>
      </c>
      <c r="B25" s="187" t="s">
        <v>54</v>
      </c>
      <c r="C25" s="174"/>
      <c r="D25" s="174" t="s">
        <v>18</v>
      </c>
      <c r="E25" s="182">
        <v>1078</v>
      </c>
      <c r="F25" s="176">
        <v>42150</v>
      </c>
      <c r="G25" s="187" t="s">
        <v>2005</v>
      </c>
      <c r="H25" s="174" t="s">
        <v>2006</v>
      </c>
      <c r="I25" s="226"/>
      <c r="J25" s="186"/>
      <c r="K25" s="186"/>
      <c r="L25" s="186"/>
      <c r="M25" s="186"/>
      <c r="N25" s="168"/>
      <c r="O25" s="168"/>
      <c r="P25" s="168"/>
      <c r="Q25" s="168"/>
      <c r="R25" s="168"/>
      <c r="S25" s="168"/>
      <c r="T25" s="168"/>
      <c r="U25" s="168"/>
      <c r="V25" s="168"/>
      <c r="W25" s="168"/>
      <c r="X25" s="168"/>
      <c r="Y25" s="168"/>
      <c r="Z25" s="168"/>
    </row>
    <row r="26" spans="1:26" ht="53.25" customHeight="1">
      <c r="A26" s="223" t="s">
        <v>368</v>
      </c>
      <c r="B26" s="223" t="s">
        <v>54</v>
      </c>
      <c r="C26" s="177" t="s">
        <v>391</v>
      </c>
      <c r="D26" s="177" t="s">
        <v>816</v>
      </c>
      <c r="E26" s="178">
        <v>1081</v>
      </c>
      <c r="F26" s="179">
        <v>42150</v>
      </c>
      <c r="G26" s="223" t="s">
        <v>1748</v>
      </c>
      <c r="H26" s="177" t="s">
        <v>1749</v>
      </c>
      <c r="I26" s="225"/>
      <c r="J26" s="186"/>
      <c r="K26" s="186"/>
      <c r="L26" s="186"/>
      <c r="M26" s="186"/>
      <c r="N26" s="168"/>
      <c r="O26" s="168"/>
      <c r="P26" s="168"/>
      <c r="Q26" s="168"/>
      <c r="R26" s="168"/>
      <c r="S26" s="168"/>
      <c r="T26" s="168"/>
      <c r="U26" s="168"/>
      <c r="V26" s="168"/>
      <c r="W26" s="168"/>
      <c r="X26" s="168"/>
      <c r="Y26" s="168"/>
      <c r="Z26" s="168"/>
    </row>
    <row r="27" spans="1:26" ht="51" customHeight="1">
      <c r="A27" s="187" t="s">
        <v>406</v>
      </c>
      <c r="B27" s="187" t="s">
        <v>54</v>
      </c>
      <c r="C27" s="174" t="s">
        <v>450</v>
      </c>
      <c r="D27" s="174" t="s">
        <v>816</v>
      </c>
      <c r="E27" s="182">
        <v>1074</v>
      </c>
      <c r="F27" s="176">
        <v>42150</v>
      </c>
      <c r="G27" s="187" t="s">
        <v>1750</v>
      </c>
      <c r="H27" s="174" t="s">
        <v>2007</v>
      </c>
      <c r="I27" s="226"/>
      <c r="J27" s="186"/>
      <c r="K27" s="186"/>
      <c r="L27" s="186"/>
      <c r="M27" s="186"/>
      <c r="N27" s="168"/>
      <c r="O27" s="168"/>
      <c r="P27" s="168"/>
      <c r="Q27" s="168"/>
      <c r="R27" s="168"/>
      <c r="S27" s="168"/>
      <c r="T27" s="168"/>
      <c r="U27" s="168"/>
      <c r="V27" s="168"/>
      <c r="W27" s="168"/>
      <c r="X27" s="168"/>
      <c r="Y27" s="168"/>
      <c r="Z27" s="168"/>
    </row>
    <row r="28" spans="1:26" ht="53.25" customHeight="1">
      <c r="A28" s="223" t="s">
        <v>1746</v>
      </c>
      <c r="B28" s="223" t="s">
        <v>54</v>
      </c>
      <c r="C28" s="177" t="s">
        <v>450</v>
      </c>
      <c r="D28" s="177" t="s">
        <v>18</v>
      </c>
      <c r="E28" s="178">
        <v>2573</v>
      </c>
      <c r="F28" s="179">
        <v>41985</v>
      </c>
      <c r="G28" s="223" t="s">
        <v>1751</v>
      </c>
      <c r="H28" s="177" t="s">
        <v>2008</v>
      </c>
      <c r="I28" s="225"/>
      <c r="J28" s="186"/>
      <c r="K28" s="186"/>
      <c r="L28" s="186"/>
      <c r="M28" s="186"/>
      <c r="N28" s="168"/>
      <c r="O28" s="168"/>
      <c r="P28" s="168"/>
      <c r="Q28" s="168"/>
      <c r="R28" s="168"/>
      <c r="S28" s="168"/>
      <c r="T28" s="168"/>
      <c r="U28" s="168"/>
      <c r="V28" s="168"/>
      <c r="W28" s="168"/>
      <c r="X28" s="168"/>
      <c r="Y28" s="168"/>
      <c r="Z28" s="168"/>
    </row>
    <row r="29" spans="1:26" ht="51" customHeight="1">
      <c r="A29" s="187" t="s">
        <v>406</v>
      </c>
      <c r="B29" s="187" t="s">
        <v>54</v>
      </c>
      <c r="C29" s="174" t="s">
        <v>391</v>
      </c>
      <c r="D29" s="174" t="s">
        <v>816</v>
      </c>
      <c r="E29" s="182">
        <v>1377</v>
      </c>
      <c r="F29" s="176">
        <v>41452</v>
      </c>
      <c r="G29" s="187" t="s">
        <v>1753</v>
      </c>
      <c r="H29" s="174" t="s">
        <v>2009</v>
      </c>
      <c r="I29" s="226"/>
      <c r="J29" s="186"/>
      <c r="K29" s="186"/>
      <c r="L29" s="186"/>
      <c r="M29" s="186"/>
      <c r="N29" s="168"/>
      <c r="O29" s="168"/>
      <c r="P29" s="168"/>
      <c r="Q29" s="168"/>
      <c r="R29" s="168"/>
      <c r="S29" s="168"/>
      <c r="T29" s="168"/>
      <c r="U29" s="168"/>
      <c r="V29" s="168"/>
      <c r="W29" s="168"/>
      <c r="X29" s="168"/>
      <c r="Y29" s="168"/>
      <c r="Z29" s="168"/>
    </row>
    <row r="30" spans="1:26" ht="53.25" customHeight="1">
      <c r="A30" s="223" t="s">
        <v>1754</v>
      </c>
      <c r="B30" s="223" t="s">
        <v>16</v>
      </c>
      <c r="C30" s="177" t="s">
        <v>50</v>
      </c>
      <c r="D30" s="177" t="s">
        <v>43</v>
      </c>
      <c r="E30" s="178">
        <v>11</v>
      </c>
      <c r="F30" s="179">
        <v>41214</v>
      </c>
      <c r="G30" s="223" t="s">
        <v>1755</v>
      </c>
      <c r="H30" s="177" t="s">
        <v>1</v>
      </c>
      <c r="I30" s="225"/>
      <c r="J30" s="186"/>
      <c r="K30" s="186"/>
      <c r="L30" s="186"/>
      <c r="M30" s="186"/>
      <c r="N30" s="168"/>
      <c r="O30" s="168"/>
      <c r="P30" s="168"/>
      <c r="Q30" s="168"/>
      <c r="R30" s="168"/>
      <c r="S30" s="168"/>
      <c r="T30" s="168"/>
      <c r="U30" s="168"/>
      <c r="V30" s="168"/>
      <c r="W30" s="168"/>
      <c r="X30" s="168"/>
      <c r="Y30" s="168"/>
      <c r="Z30" s="168"/>
    </row>
    <row r="31" spans="1:26" ht="51" customHeight="1">
      <c r="A31" s="187" t="s">
        <v>406</v>
      </c>
      <c r="B31" s="187" t="s">
        <v>54</v>
      </c>
      <c r="C31" s="174" t="s">
        <v>391</v>
      </c>
      <c r="D31" s="174" t="s">
        <v>56</v>
      </c>
      <c r="E31" s="182">
        <v>1581</v>
      </c>
      <c r="F31" s="176">
        <v>41199</v>
      </c>
      <c r="G31" s="187" t="s">
        <v>409</v>
      </c>
      <c r="H31" s="174" t="s">
        <v>1756</v>
      </c>
      <c r="I31" s="226"/>
      <c r="J31" s="186"/>
      <c r="K31" s="186"/>
      <c r="L31" s="186"/>
      <c r="M31" s="186"/>
      <c r="N31" s="168"/>
      <c r="O31" s="168"/>
      <c r="P31" s="168"/>
      <c r="Q31" s="168"/>
      <c r="R31" s="168"/>
      <c r="S31" s="168"/>
      <c r="T31" s="168"/>
      <c r="U31" s="168"/>
      <c r="V31" s="168"/>
      <c r="W31" s="168"/>
      <c r="X31" s="168"/>
      <c r="Y31" s="168"/>
      <c r="Z31" s="168"/>
    </row>
    <row r="32" spans="1:26" ht="53.25" customHeight="1">
      <c r="A32" s="223" t="s">
        <v>351</v>
      </c>
      <c r="B32" s="223" t="s">
        <v>16</v>
      </c>
      <c r="C32" s="177" t="s">
        <v>50</v>
      </c>
      <c r="D32" s="177" t="s">
        <v>18</v>
      </c>
      <c r="E32" s="178">
        <v>616</v>
      </c>
      <c r="F32" s="179">
        <v>40900</v>
      </c>
      <c r="G32" s="223" t="s">
        <v>1757</v>
      </c>
      <c r="H32" s="177" t="s">
        <v>38</v>
      </c>
      <c r="I32" s="225"/>
      <c r="J32" s="186"/>
      <c r="K32" s="186"/>
      <c r="L32" s="186"/>
      <c r="M32" s="186"/>
      <c r="N32" s="168"/>
      <c r="O32" s="168"/>
      <c r="P32" s="168"/>
      <c r="Q32" s="168"/>
      <c r="R32" s="168"/>
      <c r="S32" s="168"/>
      <c r="T32" s="168"/>
      <c r="U32" s="168"/>
      <c r="V32" s="168"/>
      <c r="W32" s="168"/>
      <c r="X32" s="168"/>
      <c r="Y32" s="168"/>
      <c r="Z32" s="168"/>
    </row>
    <row r="33" spans="1:26" ht="51" customHeight="1">
      <c r="A33" s="187" t="s">
        <v>1752</v>
      </c>
      <c r="B33" s="187" t="s">
        <v>54</v>
      </c>
      <c r="C33" s="174" t="s">
        <v>1758</v>
      </c>
      <c r="D33" s="174" t="s">
        <v>18</v>
      </c>
      <c r="E33" s="182">
        <v>235</v>
      </c>
      <c r="F33" s="176">
        <v>40206</v>
      </c>
      <c r="G33" s="187" t="s">
        <v>1759</v>
      </c>
      <c r="H33" s="174" t="s">
        <v>1760</v>
      </c>
      <c r="I33" s="226"/>
      <c r="J33" s="186"/>
      <c r="K33" s="186"/>
      <c r="L33" s="186"/>
      <c r="M33" s="186"/>
      <c r="N33" s="168"/>
      <c r="O33" s="168"/>
      <c r="P33" s="168"/>
      <c r="Q33" s="168"/>
      <c r="R33" s="168"/>
      <c r="S33" s="168"/>
      <c r="T33" s="168"/>
      <c r="U33" s="168"/>
      <c r="V33" s="168"/>
      <c r="W33" s="168"/>
      <c r="X33" s="168"/>
      <c r="Y33" s="168"/>
      <c r="Z33" s="168"/>
    </row>
    <row r="34" spans="1:26" ht="53.25" customHeight="1">
      <c r="A34" s="223" t="s">
        <v>1744</v>
      </c>
      <c r="B34" s="223" t="s">
        <v>1729</v>
      </c>
      <c r="C34" s="177" t="s">
        <v>391</v>
      </c>
      <c r="D34" s="177" t="s">
        <v>56</v>
      </c>
      <c r="E34" s="178">
        <v>1341</v>
      </c>
      <c r="F34" s="179">
        <v>40024</v>
      </c>
      <c r="G34" s="223" t="s">
        <v>1761</v>
      </c>
      <c r="H34" s="177" t="s">
        <v>38</v>
      </c>
      <c r="I34" s="225"/>
      <c r="J34" s="186"/>
      <c r="K34" s="186"/>
      <c r="L34" s="186"/>
      <c r="M34" s="186"/>
      <c r="N34" s="168"/>
      <c r="O34" s="168"/>
      <c r="P34" s="168"/>
      <c r="Q34" s="168"/>
      <c r="R34" s="168"/>
      <c r="S34" s="168"/>
      <c r="T34" s="168"/>
      <c r="U34" s="168"/>
      <c r="V34" s="168"/>
      <c r="W34" s="168"/>
      <c r="X34" s="168"/>
      <c r="Y34" s="168"/>
      <c r="Z34" s="168"/>
    </row>
    <row r="35" spans="1:26" ht="51" customHeight="1">
      <c r="A35" s="187" t="s">
        <v>1741</v>
      </c>
      <c r="B35" s="187" t="s">
        <v>16</v>
      </c>
      <c r="C35" s="174" t="s">
        <v>50</v>
      </c>
      <c r="D35" s="174" t="s">
        <v>18</v>
      </c>
      <c r="E35" s="182">
        <v>296</v>
      </c>
      <c r="F35" s="176">
        <v>39701</v>
      </c>
      <c r="G35" s="187" t="s">
        <v>1762</v>
      </c>
      <c r="H35" s="174" t="s">
        <v>2010</v>
      </c>
      <c r="I35" s="226"/>
      <c r="J35" s="186"/>
      <c r="K35" s="186"/>
      <c r="L35" s="186"/>
      <c r="M35" s="186"/>
      <c r="N35" s="168"/>
      <c r="O35" s="168"/>
      <c r="P35" s="168"/>
      <c r="Q35" s="168"/>
      <c r="R35" s="168"/>
      <c r="S35" s="168"/>
      <c r="T35" s="168"/>
      <c r="U35" s="168"/>
      <c r="V35" s="168"/>
      <c r="W35" s="168"/>
      <c r="X35" s="168"/>
      <c r="Y35" s="168"/>
      <c r="Z35" s="168"/>
    </row>
    <row r="36" spans="1:26" ht="53.25" customHeight="1">
      <c r="A36" s="223" t="s">
        <v>1744</v>
      </c>
      <c r="B36" s="223" t="s">
        <v>16</v>
      </c>
      <c r="C36" s="177" t="s">
        <v>50</v>
      </c>
      <c r="D36" s="177" t="s">
        <v>18</v>
      </c>
      <c r="E36" s="178">
        <v>619</v>
      </c>
      <c r="F36" s="179">
        <v>39444</v>
      </c>
      <c r="G36" s="223" t="s">
        <v>1763</v>
      </c>
      <c r="H36" s="177" t="s">
        <v>2011</v>
      </c>
      <c r="I36" s="225"/>
      <c r="J36" s="186"/>
      <c r="K36" s="186"/>
      <c r="L36" s="186"/>
      <c r="M36" s="186"/>
      <c r="N36" s="168"/>
      <c r="O36" s="168"/>
      <c r="P36" s="168"/>
      <c r="Q36" s="168"/>
      <c r="R36" s="168"/>
      <c r="S36" s="168"/>
      <c r="T36" s="168"/>
      <c r="U36" s="168"/>
      <c r="V36" s="168"/>
      <c r="W36" s="168"/>
      <c r="X36" s="168"/>
      <c r="Y36" s="168"/>
      <c r="Z36" s="168"/>
    </row>
    <row r="37" spans="1:26" ht="51" customHeight="1">
      <c r="A37" s="187" t="s">
        <v>1754</v>
      </c>
      <c r="B37" s="187" t="s">
        <v>16</v>
      </c>
      <c r="C37" s="174" t="s">
        <v>45</v>
      </c>
      <c r="D37" s="174" t="s">
        <v>157</v>
      </c>
      <c r="E37" s="182">
        <v>279</v>
      </c>
      <c r="F37" s="176">
        <v>39170</v>
      </c>
      <c r="G37" s="187" t="s">
        <v>1764</v>
      </c>
      <c r="H37" s="174" t="s">
        <v>2012</v>
      </c>
      <c r="I37" s="226"/>
      <c r="J37" s="186"/>
      <c r="K37" s="186"/>
      <c r="L37" s="186"/>
      <c r="M37" s="186"/>
      <c r="N37" s="168"/>
      <c r="O37" s="168"/>
      <c r="P37" s="168"/>
      <c r="Q37" s="168"/>
      <c r="R37" s="168"/>
      <c r="S37" s="168"/>
      <c r="T37" s="168"/>
      <c r="U37" s="168"/>
      <c r="V37" s="168"/>
      <c r="W37" s="168"/>
      <c r="X37" s="168"/>
      <c r="Y37" s="168"/>
      <c r="Z37" s="168"/>
    </row>
    <row r="38" spans="1:26" ht="53.25" customHeight="1">
      <c r="A38" s="223" t="s">
        <v>1765</v>
      </c>
      <c r="B38" s="223" t="s">
        <v>16</v>
      </c>
      <c r="C38" s="177" t="s">
        <v>50</v>
      </c>
      <c r="D38" s="177" t="s">
        <v>43</v>
      </c>
      <c r="E38" s="178">
        <v>5</v>
      </c>
      <c r="F38" s="179">
        <v>38576</v>
      </c>
      <c r="G38" s="223" t="s">
        <v>1766</v>
      </c>
      <c r="H38" s="177" t="s">
        <v>1</v>
      </c>
      <c r="I38" s="225"/>
      <c r="J38" s="186"/>
      <c r="K38" s="186"/>
      <c r="L38" s="186"/>
      <c r="M38" s="186"/>
      <c r="N38" s="168"/>
      <c r="O38" s="168"/>
      <c r="P38" s="168"/>
      <c r="Q38" s="168"/>
      <c r="R38" s="168"/>
      <c r="S38" s="168"/>
      <c r="T38" s="168"/>
      <c r="U38" s="168"/>
      <c r="V38" s="168"/>
      <c r="W38" s="168"/>
      <c r="X38" s="168"/>
      <c r="Y38" s="168"/>
      <c r="Z38" s="168"/>
    </row>
    <row r="39" spans="1:26" ht="51" customHeight="1">
      <c r="A39" s="187" t="s">
        <v>1767</v>
      </c>
      <c r="B39" s="187" t="s">
        <v>16</v>
      </c>
      <c r="C39" s="174" t="s">
        <v>45</v>
      </c>
      <c r="D39" s="174" t="s">
        <v>157</v>
      </c>
      <c r="E39" s="182">
        <v>57</v>
      </c>
      <c r="F39" s="176">
        <v>37363</v>
      </c>
      <c r="G39" s="187" t="s">
        <v>1768</v>
      </c>
      <c r="H39" s="174" t="s">
        <v>1</v>
      </c>
      <c r="I39" s="226"/>
      <c r="J39" s="186"/>
      <c r="K39" s="186"/>
      <c r="L39" s="186"/>
      <c r="M39" s="186"/>
      <c r="N39" s="168"/>
      <c r="O39" s="168"/>
      <c r="P39" s="168"/>
      <c r="Q39" s="168"/>
      <c r="R39" s="168"/>
      <c r="S39" s="168"/>
      <c r="T39" s="168"/>
      <c r="U39" s="168"/>
      <c r="V39" s="168"/>
      <c r="W39" s="168"/>
      <c r="X39" s="168"/>
      <c r="Y39" s="168"/>
      <c r="Z39" s="168"/>
    </row>
    <row r="40" spans="1:26" ht="53.25" customHeight="1">
      <c r="A40" s="223" t="s">
        <v>1769</v>
      </c>
      <c r="B40" s="223" t="s">
        <v>54</v>
      </c>
      <c r="C40" s="177" t="s">
        <v>450</v>
      </c>
      <c r="D40" s="177" t="s">
        <v>43</v>
      </c>
      <c r="E40" s="178">
        <v>2</v>
      </c>
      <c r="F40" s="179">
        <v>37299</v>
      </c>
      <c r="G40" s="223" t="s">
        <v>1114</v>
      </c>
      <c r="H40" s="177" t="s">
        <v>1</v>
      </c>
      <c r="I40" s="225"/>
      <c r="J40" s="186"/>
      <c r="K40" s="186"/>
      <c r="L40" s="186"/>
      <c r="M40" s="186"/>
      <c r="N40" s="168"/>
      <c r="O40" s="168"/>
      <c r="P40" s="168"/>
      <c r="Q40" s="168"/>
      <c r="R40" s="168"/>
      <c r="S40" s="168"/>
      <c r="T40" s="168"/>
      <c r="U40" s="168"/>
      <c r="V40" s="168"/>
      <c r="W40" s="168"/>
      <c r="X40" s="168"/>
      <c r="Y40" s="168"/>
      <c r="Z40" s="168"/>
    </row>
    <row r="41" spans="1:26" ht="51" customHeight="1">
      <c r="A41" s="187" t="s">
        <v>1741</v>
      </c>
      <c r="B41" s="187" t="s">
        <v>29</v>
      </c>
      <c r="C41" s="174" t="s">
        <v>450</v>
      </c>
      <c r="D41" s="174" t="s">
        <v>18</v>
      </c>
      <c r="E41" s="182">
        <v>393</v>
      </c>
      <c r="F41" s="176">
        <v>33277</v>
      </c>
      <c r="G41" s="187" t="s">
        <v>1770</v>
      </c>
      <c r="H41" s="174" t="s">
        <v>38</v>
      </c>
      <c r="I41" s="230"/>
      <c r="J41" s="186"/>
      <c r="K41" s="186"/>
      <c r="L41" s="186"/>
      <c r="M41" s="186"/>
      <c r="N41" s="168"/>
      <c r="O41" s="168"/>
      <c r="P41" s="168"/>
      <c r="Q41" s="168"/>
      <c r="R41" s="168"/>
      <c r="S41" s="168"/>
      <c r="T41" s="168"/>
      <c r="U41" s="168"/>
      <c r="V41" s="168"/>
      <c r="W41" s="168"/>
      <c r="X41" s="168"/>
      <c r="Y41" s="168"/>
      <c r="Z41" s="168"/>
    </row>
    <row r="42" spans="1:26" ht="14.25" customHeight="1">
      <c r="A42" s="231"/>
      <c r="B42" s="231"/>
      <c r="C42" s="231"/>
      <c r="D42" s="231"/>
      <c r="E42" s="232"/>
      <c r="F42" s="232"/>
      <c r="G42" s="232"/>
      <c r="H42" s="233"/>
      <c r="I42" s="234"/>
      <c r="J42" s="186"/>
      <c r="K42" s="186"/>
      <c r="L42" s="186"/>
      <c r="M42" s="186"/>
      <c r="N42" s="168"/>
      <c r="O42" s="168"/>
      <c r="P42" s="168"/>
      <c r="Q42" s="168"/>
      <c r="R42" s="168"/>
      <c r="S42" s="168"/>
      <c r="T42" s="168"/>
      <c r="U42" s="168"/>
      <c r="V42" s="168"/>
      <c r="W42" s="168"/>
      <c r="X42" s="168"/>
      <c r="Y42" s="168"/>
      <c r="Z42" s="168"/>
    </row>
    <row r="43" spans="1:26" ht="14.25" customHeight="1">
      <c r="A43" s="529" t="s">
        <v>365</v>
      </c>
      <c r="B43" s="634" t="s">
        <v>2013</v>
      </c>
      <c r="C43" s="602"/>
      <c r="D43" s="603"/>
      <c r="E43" s="529" t="s">
        <v>178</v>
      </c>
      <c r="F43" s="511" t="s">
        <v>2125</v>
      </c>
      <c r="G43" s="597"/>
      <c r="H43" s="443" t="s">
        <v>179</v>
      </c>
      <c r="I43" s="406"/>
      <c r="J43" s="186"/>
      <c r="K43" s="186"/>
      <c r="L43" s="186"/>
      <c r="M43" s="186"/>
      <c r="N43" s="168"/>
      <c r="O43" s="168"/>
      <c r="P43" s="168"/>
      <c r="Q43" s="168"/>
      <c r="R43" s="168"/>
      <c r="S43" s="168"/>
      <c r="T43" s="168"/>
      <c r="U43" s="168"/>
      <c r="V43" s="168"/>
      <c r="W43" s="168"/>
      <c r="X43" s="168"/>
      <c r="Y43" s="168"/>
      <c r="Z43" s="168"/>
    </row>
    <row r="44" spans="1:26" ht="14.25" customHeight="1">
      <c r="A44" s="550"/>
      <c r="B44" s="635"/>
      <c r="C44" s="636"/>
      <c r="D44" s="637"/>
      <c r="E44" s="550"/>
      <c r="F44" s="598"/>
      <c r="G44" s="599"/>
      <c r="H44" s="407"/>
      <c r="I44" s="409"/>
      <c r="J44" s="186"/>
      <c r="K44" s="186"/>
      <c r="L44" s="186"/>
      <c r="M44" s="186"/>
      <c r="N44" s="168"/>
      <c r="O44" s="168"/>
      <c r="P44" s="168"/>
      <c r="Q44" s="168"/>
      <c r="R44" s="168"/>
      <c r="S44" s="168"/>
      <c r="T44" s="168"/>
      <c r="U44" s="168"/>
      <c r="V44" s="168"/>
      <c r="W44" s="168"/>
      <c r="X44" s="168"/>
      <c r="Y44" s="168"/>
      <c r="Z44" s="168"/>
    </row>
    <row r="45" spans="1:26" ht="14.25" customHeight="1">
      <c r="A45" s="551"/>
      <c r="B45" s="604"/>
      <c r="C45" s="605"/>
      <c r="D45" s="606"/>
      <c r="E45" s="551"/>
      <c r="F45" s="600"/>
      <c r="G45" s="523"/>
      <c r="H45" s="444" t="s">
        <v>426</v>
      </c>
      <c r="I45" s="416"/>
      <c r="J45" s="186"/>
      <c r="K45" s="186"/>
      <c r="L45" s="186"/>
      <c r="M45" s="186"/>
      <c r="N45" s="168"/>
      <c r="O45" s="168"/>
      <c r="P45" s="168"/>
      <c r="Q45" s="168"/>
      <c r="R45" s="168"/>
      <c r="S45" s="168"/>
      <c r="T45" s="168"/>
      <c r="U45" s="168"/>
      <c r="V45" s="168"/>
      <c r="W45" s="168"/>
      <c r="X45" s="168"/>
      <c r="Y45" s="168"/>
      <c r="Z45" s="168"/>
    </row>
    <row r="46" spans="1:26" ht="33.75" customHeight="1">
      <c r="A46" s="196" t="s">
        <v>842</v>
      </c>
      <c r="B46" s="630" t="s">
        <v>2014</v>
      </c>
      <c r="C46" s="631"/>
      <c r="D46" s="632"/>
      <c r="E46" s="196" t="s">
        <v>843</v>
      </c>
      <c r="F46" s="502" t="s">
        <v>2138</v>
      </c>
      <c r="G46" s="589"/>
      <c r="H46" s="628" t="s">
        <v>2120</v>
      </c>
      <c r="I46" s="629"/>
      <c r="J46" s="186"/>
      <c r="K46" s="186"/>
      <c r="L46" s="186"/>
      <c r="M46" s="186"/>
      <c r="N46" s="168"/>
      <c r="O46" s="168"/>
      <c r="P46" s="168"/>
      <c r="Q46" s="168"/>
      <c r="R46" s="168"/>
      <c r="S46" s="168"/>
      <c r="T46" s="168"/>
      <c r="U46" s="168"/>
      <c r="V46" s="168"/>
      <c r="W46" s="168"/>
      <c r="X46" s="168"/>
      <c r="Y46" s="168"/>
      <c r="Z46" s="168"/>
    </row>
    <row r="47" spans="1:26" ht="87.75" customHeight="1">
      <c r="A47" s="529" t="s">
        <v>844</v>
      </c>
      <c r="B47" s="601">
        <v>46164</v>
      </c>
      <c r="C47" s="602"/>
      <c r="D47" s="603"/>
      <c r="E47" s="196" t="s">
        <v>845</v>
      </c>
      <c r="F47" s="502" t="s">
        <v>2141</v>
      </c>
      <c r="G47" s="589"/>
      <c r="H47" s="626" t="s">
        <v>766</v>
      </c>
      <c r="I47" s="466"/>
      <c r="J47" s="186"/>
      <c r="K47" s="186"/>
      <c r="L47" s="186"/>
      <c r="M47" s="186"/>
      <c r="N47" s="168"/>
      <c r="O47" s="168"/>
      <c r="P47" s="168"/>
      <c r="Q47" s="168"/>
      <c r="R47" s="168"/>
      <c r="S47" s="168"/>
      <c r="T47" s="168"/>
      <c r="U47" s="168"/>
      <c r="V47" s="168"/>
      <c r="W47" s="168"/>
      <c r="X47" s="168"/>
      <c r="Y47" s="168"/>
      <c r="Z47" s="168"/>
    </row>
    <row r="48" spans="1:26" ht="13.8">
      <c r="A48" s="551"/>
      <c r="B48" s="604"/>
      <c r="C48" s="605"/>
      <c r="D48" s="606"/>
      <c r="E48" s="196" t="s">
        <v>846</v>
      </c>
      <c r="F48" s="607" t="s">
        <v>2140</v>
      </c>
      <c r="G48" s="589"/>
      <c r="H48" s="454"/>
      <c r="I48" s="431"/>
      <c r="J48" s="186"/>
      <c r="K48" s="186"/>
      <c r="L48" s="186"/>
      <c r="M48" s="186"/>
      <c r="N48" s="168"/>
      <c r="O48" s="168"/>
      <c r="P48" s="168"/>
      <c r="Q48" s="168"/>
      <c r="R48" s="168"/>
      <c r="S48" s="168"/>
      <c r="T48" s="168"/>
      <c r="U48" s="168"/>
      <c r="V48" s="168"/>
      <c r="W48" s="168"/>
      <c r="X48" s="168"/>
      <c r="Y48" s="168"/>
      <c r="Z48" s="168"/>
    </row>
    <row r="49" spans="1:26" ht="14.25" customHeight="1">
      <c r="A49" s="168"/>
      <c r="B49" s="168"/>
      <c r="C49" s="168"/>
      <c r="D49" s="168"/>
      <c r="E49" s="168"/>
      <c r="F49" s="168"/>
      <c r="G49" s="168"/>
      <c r="H49" s="168"/>
      <c r="I49" s="168"/>
      <c r="J49" s="186"/>
      <c r="K49" s="186"/>
      <c r="L49" s="186"/>
      <c r="M49" s="186"/>
      <c r="N49" s="168"/>
      <c r="O49" s="168"/>
      <c r="P49" s="168"/>
      <c r="Q49" s="168"/>
      <c r="R49" s="168"/>
      <c r="S49" s="168"/>
      <c r="T49" s="168"/>
      <c r="U49" s="168"/>
      <c r="V49" s="168"/>
      <c r="W49" s="168"/>
      <c r="X49" s="168"/>
      <c r="Y49" s="168"/>
      <c r="Z49" s="168"/>
    </row>
    <row r="50" spans="1:26" ht="14.25" customHeight="1">
      <c r="A50" s="168"/>
      <c r="B50" s="168"/>
      <c r="C50" s="168"/>
      <c r="D50" s="168"/>
      <c r="E50" s="168"/>
      <c r="F50" s="168"/>
      <c r="G50" s="168"/>
      <c r="H50" s="168"/>
      <c r="I50" s="168"/>
      <c r="J50" s="186"/>
      <c r="K50" s="186"/>
      <c r="L50" s="186"/>
      <c r="M50" s="186"/>
      <c r="N50" s="168"/>
      <c r="O50" s="168"/>
      <c r="P50" s="168"/>
      <c r="Q50" s="168"/>
      <c r="R50" s="168"/>
      <c r="S50" s="168"/>
      <c r="T50" s="168"/>
      <c r="U50" s="168"/>
      <c r="V50" s="168"/>
      <c r="W50" s="168"/>
      <c r="X50" s="168"/>
      <c r="Y50" s="168"/>
      <c r="Z50" s="168"/>
    </row>
    <row r="51" spans="1:26" ht="14.25" customHeight="1">
      <c r="A51" s="168"/>
      <c r="B51" s="168"/>
      <c r="C51" s="168"/>
      <c r="D51" s="168"/>
      <c r="E51" s="168"/>
      <c r="F51" s="168"/>
      <c r="G51" s="168"/>
      <c r="H51" s="168"/>
      <c r="I51" s="168"/>
      <c r="J51" s="186"/>
      <c r="K51" s="186"/>
      <c r="L51" s="186"/>
      <c r="M51" s="186"/>
      <c r="N51" s="168"/>
      <c r="O51" s="168"/>
      <c r="P51" s="168"/>
      <c r="Q51" s="168"/>
      <c r="R51" s="168"/>
      <c r="S51" s="168"/>
      <c r="T51" s="168"/>
      <c r="U51" s="168"/>
      <c r="V51" s="168"/>
      <c r="W51" s="168"/>
      <c r="X51" s="168"/>
      <c r="Y51" s="168"/>
      <c r="Z51" s="168"/>
    </row>
    <row r="52" spans="1:26" ht="14.25" customHeight="1">
      <c r="A52" s="168"/>
      <c r="B52" s="168"/>
      <c r="C52" s="168"/>
      <c r="D52" s="168"/>
      <c r="E52" s="168"/>
      <c r="F52" s="168"/>
      <c r="G52" s="168"/>
      <c r="H52" s="168"/>
      <c r="I52" s="168"/>
      <c r="J52" s="186"/>
      <c r="K52" s="186"/>
      <c r="L52" s="186"/>
      <c r="M52" s="186"/>
      <c r="N52" s="168"/>
      <c r="O52" s="168"/>
      <c r="P52" s="168"/>
      <c r="Q52" s="168"/>
      <c r="R52" s="168"/>
      <c r="S52" s="168"/>
      <c r="T52" s="168"/>
      <c r="U52" s="168"/>
      <c r="V52" s="168"/>
      <c r="W52" s="168"/>
      <c r="X52" s="168"/>
      <c r="Y52" s="168"/>
      <c r="Z52" s="168"/>
    </row>
    <row r="53" spans="1:26" ht="14.25" customHeight="1">
      <c r="A53" s="168"/>
      <c r="B53" s="168"/>
      <c r="C53" s="168"/>
      <c r="D53" s="168"/>
      <c r="E53" s="168"/>
      <c r="F53" s="168"/>
      <c r="G53" s="168"/>
      <c r="H53" s="168"/>
      <c r="I53" s="168"/>
      <c r="J53" s="186"/>
      <c r="K53" s="186"/>
      <c r="L53" s="186"/>
      <c r="M53" s="186"/>
      <c r="N53" s="168"/>
      <c r="O53" s="168"/>
      <c r="P53" s="168"/>
      <c r="Q53" s="168"/>
      <c r="R53" s="168"/>
      <c r="S53" s="168"/>
      <c r="T53" s="168"/>
      <c r="U53" s="168"/>
      <c r="V53" s="168"/>
      <c r="W53" s="168"/>
      <c r="X53" s="168"/>
      <c r="Y53" s="168"/>
      <c r="Z53" s="168"/>
    </row>
    <row r="54" spans="1:26" ht="14.25" customHeight="1">
      <c r="A54" s="168"/>
      <c r="B54" s="168"/>
      <c r="C54" s="168"/>
      <c r="D54" s="168"/>
      <c r="E54" s="168"/>
      <c r="F54" s="168"/>
      <c r="G54" s="168"/>
      <c r="H54" s="168"/>
      <c r="I54" s="168"/>
      <c r="J54" s="186"/>
      <c r="K54" s="186"/>
      <c r="L54" s="186"/>
      <c r="M54" s="186"/>
      <c r="N54" s="168"/>
      <c r="O54" s="168"/>
      <c r="P54" s="168"/>
      <c r="Q54" s="168"/>
      <c r="R54" s="168"/>
      <c r="S54" s="168"/>
      <c r="T54" s="168"/>
      <c r="U54" s="168"/>
      <c r="V54" s="168"/>
      <c r="W54" s="168"/>
      <c r="X54" s="168"/>
      <c r="Y54" s="168"/>
      <c r="Z54" s="168"/>
    </row>
    <row r="55" spans="1:26" ht="14.25" customHeight="1">
      <c r="A55" s="168"/>
      <c r="B55" s="168"/>
      <c r="C55" s="168"/>
      <c r="D55" s="168"/>
      <c r="E55" s="168"/>
      <c r="F55" s="168"/>
      <c r="G55" s="168"/>
      <c r="H55" s="168"/>
      <c r="I55" s="168"/>
      <c r="J55" s="186"/>
      <c r="K55" s="186"/>
      <c r="L55" s="186"/>
      <c r="M55" s="186"/>
      <c r="N55" s="168"/>
      <c r="O55" s="168"/>
      <c r="P55" s="168"/>
      <c r="Q55" s="168"/>
      <c r="R55" s="168"/>
      <c r="S55" s="168"/>
      <c r="T55" s="168"/>
      <c r="U55" s="168"/>
      <c r="V55" s="168"/>
      <c r="W55" s="168"/>
      <c r="X55" s="168"/>
      <c r="Y55" s="168"/>
      <c r="Z55" s="168"/>
    </row>
    <row r="56" spans="1:26" ht="14.25" customHeight="1">
      <c r="A56" s="168"/>
      <c r="B56" s="168"/>
      <c r="C56" s="168"/>
      <c r="D56" s="168"/>
      <c r="E56" s="168"/>
      <c r="F56" s="168"/>
      <c r="G56" s="168"/>
      <c r="H56" s="168"/>
      <c r="I56" s="168"/>
      <c r="J56" s="186"/>
      <c r="K56" s="186"/>
      <c r="L56" s="186"/>
      <c r="M56" s="186"/>
      <c r="N56" s="168"/>
      <c r="O56" s="168"/>
      <c r="P56" s="168"/>
      <c r="Q56" s="168"/>
      <c r="R56" s="168"/>
      <c r="S56" s="168"/>
      <c r="T56" s="168"/>
      <c r="U56" s="168"/>
      <c r="V56" s="168"/>
      <c r="W56" s="168"/>
      <c r="X56" s="168"/>
      <c r="Y56" s="168"/>
      <c r="Z56" s="168"/>
    </row>
    <row r="57" spans="1:26" ht="14.25" customHeight="1">
      <c r="A57" s="168"/>
      <c r="B57" s="168"/>
      <c r="C57" s="168"/>
      <c r="D57" s="168"/>
      <c r="E57" s="168"/>
      <c r="F57" s="168"/>
      <c r="G57" s="168"/>
      <c r="H57" s="168"/>
      <c r="I57" s="168"/>
      <c r="J57" s="186"/>
      <c r="K57" s="186"/>
      <c r="L57" s="186"/>
      <c r="M57" s="186"/>
      <c r="N57" s="168"/>
      <c r="O57" s="168"/>
      <c r="P57" s="168"/>
      <c r="Q57" s="168"/>
      <c r="R57" s="168"/>
      <c r="S57" s="168"/>
      <c r="T57" s="168"/>
      <c r="U57" s="168"/>
      <c r="V57" s="168"/>
      <c r="W57" s="168"/>
      <c r="X57" s="168"/>
      <c r="Y57" s="168"/>
      <c r="Z57" s="168"/>
    </row>
    <row r="58" spans="1:26" ht="14.25" customHeight="1">
      <c r="A58" s="168"/>
      <c r="B58" s="168"/>
      <c r="C58" s="168"/>
      <c r="D58" s="168"/>
      <c r="E58" s="168"/>
      <c r="F58" s="168"/>
      <c r="G58" s="168"/>
      <c r="H58" s="168"/>
      <c r="I58" s="168"/>
      <c r="J58" s="186"/>
      <c r="K58" s="186"/>
      <c r="L58" s="186"/>
      <c r="M58" s="186"/>
      <c r="N58" s="168"/>
      <c r="O58" s="168"/>
      <c r="P58" s="168"/>
      <c r="Q58" s="168"/>
      <c r="R58" s="168"/>
      <c r="S58" s="168"/>
      <c r="T58" s="168"/>
      <c r="U58" s="168"/>
      <c r="V58" s="168"/>
      <c r="W58" s="168"/>
      <c r="X58" s="168"/>
      <c r="Y58" s="168"/>
      <c r="Z58" s="168"/>
    </row>
    <row r="59" spans="1:26" ht="14.25" customHeight="1">
      <c r="A59" s="168"/>
      <c r="B59" s="168"/>
      <c r="C59" s="168"/>
      <c r="D59" s="168"/>
      <c r="E59" s="168"/>
      <c r="F59" s="168"/>
      <c r="G59" s="168"/>
      <c r="H59" s="168"/>
      <c r="I59" s="168"/>
      <c r="J59" s="186"/>
      <c r="K59" s="186"/>
      <c r="L59" s="186"/>
      <c r="M59" s="186"/>
      <c r="N59" s="168"/>
      <c r="O59" s="168"/>
      <c r="P59" s="168"/>
      <c r="Q59" s="168"/>
      <c r="R59" s="168"/>
      <c r="S59" s="168"/>
      <c r="T59" s="168"/>
      <c r="U59" s="168"/>
      <c r="V59" s="168"/>
      <c r="W59" s="168"/>
      <c r="X59" s="168"/>
      <c r="Y59" s="168"/>
      <c r="Z59" s="168"/>
    </row>
    <row r="60" spans="1:26" ht="14.25" customHeight="1">
      <c r="A60" s="168"/>
      <c r="B60" s="168"/>
      <c r="C60" s="168"/>
      <c r="D60" s="168"/>
      <c r="E60" s="168"/>
      <c r="F60" s="168"/>
      <c r="G60" s="168"/>
      <c r="H60" s="168"/>
      <c r="I60" s="168"/>
      <c r="J60" s="186"/>
      <c r="K60" s="186"/>
      <c r="L60" s="186"/>
      <c r="M60" s="186"/>
      <c r="N60" s="168"/>
      <c r="O60" s="168"/>
      <c r="P60" s="168"/>
      <c r="Q60" s="168"/>
      <c r="R60" s="168"/>
      <c r="S60" s="168"/>
      <c r="T60" s="168"/>
      <c r="U60" s="168"/>
      <c r="V60" s="168"/>
      <c r="W60" s="168"/>
      <c r="X60" s="168"/>
      <c r="Y60" s="168"/>
      <c r="Z60" s="168"/>
    </row>
    <row r="61" spans="1:26" ht="14.25" customHeight="1">
      <c r="A61" s="168"/>
      <c r="B61" s="168"/>
      <c r="C61" s="168"/>
      <c r="D61" s="168"/>
      <c r="E61" s="168"/>
      <c r="F61" s="168"/>
      <c r="G61" s="168"/>
      <c r="H61" s="168"/>
      <c r="I61" s="168"/>
      <c r="J61" s="186"/>
      <c r="K61" s="186"/>
      <c r="L61" s="186"/>
      <c r="M61" s="186"/>
      <c r="N61" s="168"/>
      <c r="O61" s="168"/>
      <c r="P61" s="168"/>
      <c r="Q61" s="168"/>
      <c r="R61" s="168"/>
      <c r="S61" s="168"/>
      <c r="T61" s="168"/>
      <c r="U61" s="168"/>
      <c r="V61" s="168"/>
      <c r="W61" s="168"/>
      <c r="X61" s="168"/>
      <c r="Y61" s="168"/>
      <c r="Z61" s="168"/>
    </row>
    <row r="62" spans="1:26" ht="14.25" customHeight="1">
      <c r="A62" s="168"/>
      <c r="B62" s="168"/>
      <c r="C62" s="168"/>
      <c r="D62" s="168"/>
      <c r="E62" s="168"/>
      <c r="F62" s="168"/>
      <c r="G62" s="168"/>
      <c r="H62" s="168"/>
      <c r="I62" s="168"/>
      <c r="J62" s="186"/>
      <c r="K62" s="186"/>
      <c r="L62" s="186"/>
      <c r="M62" s="186"/>
      <c r="N62" s="168"/>
      <c r="O62" s="168"/>
      <c r="P62" s="168"/>
      <c r="Q62" s="168"/>
      <c r="R62" s="168"/>
      <c r="S62" s="168"/>
      <c r="T62" s="168"/>
      <c r="U62" s="168"/>
      <c r="V62" s="168"/>
      <c r="W62" s="168"/>
      <c r="X62" s="168"/>
      <c r="Y62" s="168"/>
      <c r="Z62" s="168"/>
    </row>
    <row r="63" spans="1:26" ht="14.25" customHeight="1">
      <c r="A63" s="168"/>
      <c r="B63" s="168"/>
      <c r="C63" s="168"/>
      <c r="D63" s="168"/>
      <c r="E63" s="168"/>
      <c r="F63" s="168"/>
      <c r="G63" s="168"/>
      <c r="H63" s="168"/>
      <c r="I63" s="168"/>
      <c r="J63" s="186"/>
      <c r="K63" s="186"/>
      <c r="L63" s="186"/>
      <c r="M63" s="186"/>
      <c r="N63" s="168"/>
      <c r="O63" s="168"/>
      <c r="P63" s="168"/>
      <c r="Q63" s="168"/>
      <c r="R63" s="168"/>
      <c r="S63" s="168"/>
      <c r="T63" s="168"/>
      <c r="U63" s="168"/>
      <c r="V63" s="168"/>
      <c r="W63" s="168"/>
      <c r="X63" s="168"/>
      <c r="Y63" s="168"/>
      <c r="Z63" s="168"/>
    </row>
    <row r="64" spans="1:26" ht="14.25" customHeight="1">
      <c r="A64" s="168"/>
      <c r="B64" s="168"/>
      <c r="C64" s="168"/>
      <c r="D64" s="168"/>
      <c r="E64" s="168"/>
      <c r="F64" s="168"/>
      <c r="G64" s="168"/>
      <c r="H64" s="168"/>
      <c r="I64" s="168"/>
      <c r="J64" s="186"/>
      <c r="K64" s="186"/>
      <c r="L64" s="186"/>
      <c r="M64" s="186"/>
      <c r="N64" s="168"/>
      <c r="O64" s="168"/>
      <c r="P64" s="168"/>
      <c r="Q64" s="168"/>
      <c r="R64" s="168"/>
      <c r="S64" s="168"/>
      <c r="T64" s="168"/>
      <c r="U64" s="168"/>
      <c r="V64" s="168"/>
      <c r="W64" s="168"/>
      <c r="X64" s="168"/>
      <c r="Y64" s="168"/>
      <c r="Z64" s="168"/>
    </row>
    <row r="65" spans="1:26" ht="14.25" customHeight="1">
      <c r="A65" s="168"/>
      <c r="B65" s="168"/>
      <c r="C65" s="168"/>
      <c r="D65" s="168"/>
      <c r="E65" s="168"/>
      <c r="F65" s="168"/>
      <c r="G65" s="168"/>
      <c r="H65" s="168"/>
      <c r="I65" s="168"/>
      <c r="J65" s="186"/>
      <c r="K65" s="186"/>
      <c r="L65" s="186"/>
      <c r="M65" s="186"/>
      <c r="N65" s="168"/>
      <c r="O65" s="168"/>
      <c r="P65" s="168"/>
      <c r="Q65" s="168"/>
      <c r="R65" s="168"/>
      <c r="S65" s="168"/>
      <c r="T65" s="168"/>
      <c r="U65" s="168"/>
      <c r="V65" s="168"/>
      <c r="W65" s="168"/>
      <c r="X65" s="168"/>
      <c r="Y65" s="168"/>
      <c r="Z65" s="168"/>
    </row>
    <row r="66" spans="1:26" ht="14.25" customHeight="1">
      <c r="A66" s="168"/>
      <c r="B66" s="168"/>
      <c r="C66" s="168"/>
      <c r="D66" s="168"/>
      <c r="E66" s="168"/>
      <c r="F66" s="168"/>
      <c r="G66" s="168"/>
      <c r="H66" s="168"/>
      <c r="I66" s="168"/>
      <c r="J66" s="186"/>
      <c r="K66" s="186"/>
      <c r="L66" s="186"/>
      <c r="M66" s="186"/>
      <c r="N66" s="168"/>
      <c r="O66" s="168"/>
      <c r="P66" s="168"/>
      <c r="Q66" s="168"/>
      <c r="R66" s="168"/>
      <c r="S66" s="168"/>
      <c r="T66" s="168"/>
      <c r="U66" s="168"/>
      <c r="V66" s="168"/>
      <c r="W66" s="168"/>
      <c r="X66" s="168"/>
      <c r="Y66" s="168"/>
      <c r="Z66" s="168"/>
    </row>
    <row r="67" spans="1:26" ht="14.25" customHeight="1">
      <c r="A67" s="168"/>
      <c r="B67" s="168"/>
      <c r="C67" s="168"/>
      <c r="D67" s="168"/>
      <c r="E67" s="168"/>
      <c r="F67" s="168"/>
      <c r="G67" s="168"/>
      <c r="H67" s="168"/>
      <c r="I67" s="168"/>
      <c r="J67" s="186"/>
      <c r="K67" s="186"/>
      <c r="L67" s="186"/>
      <c r="M67" s="186"/>
      <c r="N67" s="168"/>
      <c r="O67" s="168"/>
      <c r="P67" s="168"/>
      <c r="Q67" s="168"/>
      <c r="R67" s="168"/>
      <c r="S67" s="168"/>
      <c r="T67" s="168"/>
      <c r="U67" s="168"/>
      <c r="V67" s="168"/>
      <c r="W67" s="168"/>
      <c r="X67" s="168"/>
      <c r="Y67" s="168"/>
      <c r="Z67" s="168"/>
    </row>
    <row r="68" spans="1:26" ht="14.25" customHeight="1">
      <c r="A68" s="168"/>
      <c r="B68" s="168"/>
      <c r="C68" s="168"/>
      <c r="D68" s="168"/>
      <c r="E68" s="168"/>
      <c r="F68" s="168"/>
      <c r="G68" s="168"/>
      <c r="H68" s="168"/>
      <c r="I68" s="168"/>
      <c r="J68" s="186"/>
      <c r="K68" s="186"/>
      <c r="L68" s="186"/>
      <c r="M68" s="186"/>
      <c r="N68" s="168"/>
      <c r="O68" s="168"/>
      <c r="P68" s="168"/>
      <c r="Q68" s="168"/>
      <c r="R68" s="168"/>
      <c r="S68" s="168"/>
      <c r="T68" s="168"/>
      <c r="U68" s="168"/>
      <c r="V68" s="168"/>
      <c r="W68" s="168"/>
      <c r="X68" s="168"/>
      <c r="Y68" s="168"/>
      <c r="Z68" s="168"/>
    </row>
    <row r="69" spans="1:26" ht="14.25" customHeight="1">
      <c r="A69" s="168"/>
      <c r="B69" s="168"/>
      <c r="C69" s="168"/>
      <c r="D69" s="168"/>
      <c r="E69" s="168"/>
      <c r="F69" s="168"/>
      <c r="G69" s="168"/>
      <c r="H69" s="168"/>
      <c r="I69" s="168"/>
      <c r="J69" s="186"/>
      <c r="K69" s="186"/>
      <c r="L69" s="186"/>
      <c r="M69" s="186"/>
      <c r="N69" s="168"/>
      <c r="O69" s="168"/>
      <c r="P69" s="168"/>
      <c r="Q69" s="168"/>
      <c r="R69" s="168"/>
      <c r="S69" s="168"/>
      <c r="T69" s="168"/>
      <c r="U69" s="168"/>
      <c r="V69" s="168"/>
      <c r="W69" s="168"/>
      <c r="X69" s="168"/>
      <c r="Y69" s="168"/>
      <c r="Z69" s="168"/>
    </row>
    <row r="70" spans="1:26" ht="14.25" customHeight="1">
      <c r="A70" s="168"/>
      <c r="B70" s="168"/>
      <c r="C70" s="168"/>
      <c r="D70" s="168"/>
      <c r="E70" s="168"/>
      <c r="F70" s="168"/>
      <c r="G70" s="168"/>
      <c r="H70" s="168"/>
      <c r="I70" s="168"/>
      <c r="J70" s="186"/>
      <c r="K70" s="186"/>
      <c r="L70" s="186"/>
      <c r="M70" s="186"/>
      <c r="N70" s="168"/>
      <c r="O70" s="168"/>
      <c r="P70" s="168"/>
      <c r="Q70" s="168"/>
      <c r="R70" s="168"/>
      <c r="S70" s="168"/>
      <c r="T70" s="168"/>
      <c r="U70" s="168"/>
      <c r="V70" s="168"/>
      <c r="W70" s="168"/>
      <c r="X70" s="168"/>
      <c r="Y70" s="168"/>
      <c r="Z70" s="168"/>
    </row>
    <row r="71" spans="1:26" ht="14.25" customHeight="1">
      <c r="A71" s="168"/>
      <c r="B71" s="168"/>
      <c r="C71" s="168"/>
      <c r="D71" s="168"/>
      <c r="E71" s="168"/>
      <c r="F71" s="168"/>
      <c r="G71" s="168"/>
      <c r="H71" s="168"/>
      <c r="I71" s="168"/>
      <c r="J71" s="186"/>
      <c r="K71" s="186"/>
      <c r="L71" s="186"/>
      <c r="M71" s="186"/>
      <c r="N71" s="168"/>
      <c r="O71" s="168"/>
      <c r="P71" s="168"/>
      <c r="Q71" s="168"/>
      <c r="R71" s="168"/>
      <c r="S71" s="168"/>
      <c r="T71" s="168"/>
      <c r="U71" s="168"/>
      <c r="V71" s="168"/>
      <c r="W71" s="168"/>
      <c r="X71" s="168"/>
      <c r="Y71" s="168"/>
      <c r="Z71" s="168"/>
    </row>
    <row r="72" spans="1:26" ht="14.25" customHeight="1">
      <c r="A72" s="168"/>
      <c r="B72" s="168"/>
      <c r="C72" s="168"/>
      <c r="D72" s="168"/>
      <c r="E72" s="168"/>
      <c r="F72" s="168"/>
      <c r="G72" s="168"/>
      <c r="H72" s="168"/>
      <c r="I72" s="168"/>
      <c r="J72" s="186"/>
      <c r="K72" s="186"/>
      <c r="L72" s="186"/>
      <c r="M72" s="186"/>
      <c r="N72" s="168"/>
      <c r="O72" s="168"/>
      <c r="P72" s="168"/>
      <c r="Q72" s="168"/>
      <c r="R72" s="168"/>
      <c r="S72" s="168"/>
      <c r="T72" s="168"/>
      <c r="U72" s="168"/>
      <c r="V72" s="168"/>
      <c r="W72" s="168"/>
      <c r="X72" s="168"/>
      <c r="Y72" s="168"/>
      <c r="Z72" s="168"/>
    </row>
    <row r="73" spans="1:26" ht="14.25" customHeight="1">
      <c r="A73" s="168"/>
      <c r="B73" s="168"/>
      <c r="C73" s="168"/>
      <c r="D73" s="168"/>
      <c r="E73" s="168"/>
      <c r="F73" s="168"/>
      <c r="G73" s="168"/>
      <c r="H73" s="168"/>
      <c r="I73" s="168"/>
      <c r="J73" s="186"/>
      <c r="K73" s="186"/>
      <c r="L73" s="186"/>
      <c r="M73" s="186"/>
      <c r="N73" s="168"/>
      <c r="O73" s="168"/>
      <c r="P73" s="168"/>
      <c r="Q73" s="168"/>
      <c r="R73" s="168"/>
      <c r="S73" s="168"/>
      <c r="T73" s="168"/>
      <c r="U73" s="168"/>
      <c r="V73" s="168"/>
      <c r="W73" s="168"/>
      <c r="X73" s="168"/>
      <c r="Y73" s="168"/>
      <c r="Z73" s="168"/>
    </row>
    <row r="74" spans="1:26" ht="14.25" customHeight="1">
      <c r="A74" s="168"/>
      <c r="B74" s="168"/>
      <c r="C74" s="168"/>
      <c r="D74" s="168"/>
      <c r="E74" s="168"/>
      <c r="F74" s="168"/>
      <c r="G74" s="168"/>
      <c r="H74" s="168"/>
      <c r="I74" s="168"/>
      <c r="J74" s="186"/>
      <c r="K74" s="186"/>
      <c r="L74" s="186"/>
      <c r="M74" s="186"/>
      <c r="N74" s="168"/>
      <c r="O74" s="168"/>
      <c r="P74" s="168"/>
      <c r="Q74" s="168"/>
      <c r="R74" s="168"/>
      <c r="S74" s="168"/>
      <c r="T74" s="168"/>
      <c r="U74" s="168"/>
      <c r="V74" s="168"/>
      <c r="W74" s="168"/>
      <c r="X74" s="168"/>
      <c r="Y74" s="168"/>
      <c r="Z74" s="168"/>
    </row>
    <row r="75" spans="1:26" ht="14.25" customHeight="1">
      <c r="A75" s="168"/>
      <c r="B75" s="168"/>
      <c r="C75" s="168"/>
      <c r="D75" s="168"/>
      <c r="E75" s="168"/>
      <c r="F75" s="168"/>
      <c r="G75" s="168"/>
      <c r="H75" s="168"/>
      <c r="I75" s="168"/>
      <c r="J75" s="186"/>
      <c r="K75" s="186"/>
      <c r="L75" s="186"/>
      <c r="M75" s="186"/>
      <c r="N75" s="168"/>
      <c r="O75" s="168"/>
      <c r="P75" s="168"/>
      <c r="Q75" s="168"/>
      <c r="R75" s="168"/>
      <c r="S75" s="168"/>
      <c r="T75" s="168"/>
      <c r="U75" s="168"/>
      <c r="V75" s="168"/>
      <c r="W75" s="168"/>
      <c r="X75" s="168"/>
      <c r="Y75" s="168"/>
      <c r="Z75" s="168"/>
    </row>
    <row r="76" spans="1:26" ht="14.25" customHeight="1">
      <c r="A76" s="168"/>
      <c r="B76" s="168"/>
      <c r="C76" s="168"/>
      <c r="D76" s="168"/>
      <c r="E76" s="168"/>
      <c r="F76" s="168"/>
      <c r="G76" s="168"/>
      <c r="H76" s="168"/>
      <c r="I76" s="168"/>
      <c r="J76" s="186"/>
      <c r="K76" s="186"/>
      <c r="L76" s="186"/>
      <c r="M76" s="186"/>
      <c r="N76" s="168"/>
      <c r="O76" s="168"/>
      <c r="P76" s="168"/>
      <c r="Q76" s="168"/>
      <c r="R76" s="168"/>
      <c r="S76" s="168"/>
      <c r="T76" s="168"/>
      <c r="U76" s="168"/>
      <c r="V76" s="168"/>
      <c r="W76" s="168"/>
      <c r="X76" s="168"/>
      <c r="Y76" s="168"/>
      <c r="Z76" s="168"/>
    </row>
    <row r="77" spans="1:26" ht="14.25" customHeight="1">
      <c r="A77" s="168"/>
      <c r="B77" s="168"/>
      <c r="C77" s="168"/>
      <c r="D77" s="168"/>
      <c r="E77" s="168"/>
      <c r="F77" s="168"/>
      <c r="G77" s="168"/>
      <c r="H77" s="168"/>
      <c r="I77" s="168"/>
      <c r="J77" s="186"/>
      <c r="K77" s="186"/>
      <c r="L77" s="186"/>
      <c r="M77" s="186"/>
      <c r="N77" s="168"/>
      <c r="O77" s="168"/>
      <c r="P77" s="168"/>
      <c r="Q77" s="168"/>
      <c r="R77" s="168"/>
      <c r="S77" s="168"/>
      <c r="T77" s="168"/>
      <c r="U77" s="168"/>
      <c r="V77" s="168"/>
      <c r="W77" s="168"/>
      <c r="X77" s="168"/>
      <c r="Y77" s="168"/>
      <c r="Z77" s="168"/>
    </row>
    <row r="78" spans="1:26" ht="14.25" customHeight="1">
      <c r="A78" s="168"/>
      <c r="B78" s="168"/>
      <c r="C78" s="168"/>
      <c r="D78" s="168"/>
      <c r="E78" s="168"/>
      <c r="F78" s="168"/>
      <c r="G78" s="168"/>
      <c r="H78" s="168"/>
      <c r="I78" s="168"/>
      <c r="J78" s="186"/>
      <c r="K78" s="186"/>
      <c r="L78" s="186"/>
      <c r="M78" s="186"/>
      <c r="N78" s="168"/>
      <c r="O78" s="168"/>
      <c r="P78" s="168"/>
      <c r="Q78" s="168"/>
      <c r="R78" s="168"/>
      <c r="S78" s="168"/>
      <c r="T78" s="168"/>
      <c r="U78" s="168"/>
      <c r="V78" s="168"/>
      <c r="W78" s="168"/>
      <c r="X78" s="168"/>
      <c r="Y78" s="168"/>
      <c r="Z78" s="168"/>
    </row>
    <row r="79" spans="1:26" ht="14.25" customHeight="1">
      <c r="A79" s="168"/>
      <c r="B79" s="168"/>
      <c r="C79" s="168"/>
      <c r="D79" s="168"/>
      <c r="E79" s="168"/>
      <c r="F79" s="168"/>
      <c r="G79" s="168"/>
      <c r="H79" s="168"/>
      <c r="I79" s="168"/>
      <c r="J79" s="186"/>
      <c r="K79" s="186"/>
      <c r="L79" s="186"/>
      <c r="M79" s="186"/>
      <c r="N79" s="168"/>
      <c r="O79" s="168"/>
      <c r="P79" s="168"/>
      <c r="Q79" s="168"/>
      <c r="R79" s="168"/>
      <c r="S79" s="168"/>
      <c r="T79" s="168"/>
      <c r="U79" s="168"/>
      <c r="V79" s="168"/>
      <c r="W79" s="168"/>
      <c r="X79" s="168"/>
      <c r="Y79" s="168"/>
      <c r="Z79" s="168"/>
    </row>
    <row r="80" spans="1:26" ht="14.25" customHeight="1">
      <c r="A80" s="168"/>
      <c r="B80" s="168"/>
      <c r="C80" s="168"/>
      <c r="D80" s="168"/>
      <c r="E80" s="168"/>
      <c r="F80" s="168"/>
      <c r="G80" s="168"/>
      <c r="H80" s="168"/>
      <c r="I80" s="168"/>
      <c r="J80" s="186"/>
      <c r="K80" s="186"/>
      <c r="L80" s="186"/>
      <c r="M80" s="186"/>
      <c r="N80" s="168"/>
      <c r="O80" s="168"/>
      <c r="P80" s="168"/>
      <c r="Q80" s="168"/>
      <c r="R80" s="168"/>
      <c r="S80" s="168"/>
      <c r="T80" s="168"/>
      <c r="U80" s="168"/>
      <c r="V80" s="168"/>
      <c r="W80" s="168"/>
      <c r="X80" s="168"/>
      <c r="Y80" s="168"/>
      <c r="Z80" s="168"/>
    </row>
    <row r="81" spans="1:26" ht="14.25" customHeight="1">
      <c r="A81" s="168"/>
      <c r="B81" s="168"/>
      <c r="C81" s="168"/>
      <c r="D81" s="168"/>
      <c r="E81" s="168"/>
      <c r="F81" s="168"/>
      <c r="G81" s="168"/>
      <c r="H81" s="168"/>
      <c r="I81" s="168"/>
      <c r="J81" s="186"/>
      <c r="K81" s="186"/>
      <c r="L81" s="186"/>
      <c r="M81" s="186"/>
      <c r="N81" s="168"/>
      <c r="O81" s="168"/>
      <c r="P81" s="168"/>
      <c r="Q81" s="168"/>
      <c r="R81" s="168"/>
      <c r="S81" s="168"/>
      <c r="T81" s="168"/>
      <c r="U81" s="168"/>
      <c r="V81" s="168"/>
      <c r="W81" s="168"/>
      <c r="X81" s="168"/>
      <c r="Y81" s="168"/>
      <c r="Z81" s="168"/>
    </row>
    <row r="82" spans="1:26" ht="14.25" customHeight="1">
      <c r="A82" s="168"/>
      <c r="B82" s="168"/>
      <c r="C82" s="168"/>
      <c r="D82" s="168"/>
      <c r="E82" s="168"/>
      <c r="F82" s="168"/>
      <c r="G82" s="168"/>
      <c r="H82" s="168"/>
      <c r="I82" s="168"/>
      <c r="J82" s="186"/>
      <c r="K82" s="186"/>
      <c r="L82" s="186"/>
      <c r="M82" s="186"/>
      <c r="N82" s="168"/>
      <c r="O82" s="168"/>
      <c r="P82" s="168"/>
      <c r="Q82" s="168"/>
      <c r="R82" s="168"/>
      <c r="S82" s="168"/>
      <c r="T82" s="168"/>
      <c r="U82" s="168"/>
      <c r="V82" s="168"/>
      <c r="W82" s="168"/>
      <c r="X82" s="168"/>
      <c r="Y82" s="168"/>
      <c r="Z82" s="168"/>
    </row>
    <row r="83" spans="1:26" ht="14.25" customHeight="1">
      <c r="A83" s="168"/>
      <c r="B83" s="168"/>
      <c r="C83" s="168"/>
      <c r="D83" s="168"/>
      <c r="E83" s="168"/>
      <c r="F83" s="168"/>
      <c r="G83" s="168"/>
      <c r="H83" s="168"/>
      <c r="I83" s="168"/>
      <c r="J83" s="186"/>
      <c r="K83" s="186"/>
      <c r="L83" s="186"/>
      <c r="M83" s="186"/>
      <c r="N83" s="168"/>
      <c r="O83" s="168"/>
      <c r="P83" s="168"/>
      <c r="Q83" s="168"/>
      <c r="R83" s="168"/>
      <c r="S83" s="168"/>
      <c r="T83" s="168"/>
      <c r="U83" s="168"/>
      <c r="V83" s="168"/>
      <c r="W83" s="168"/>
      <c r="X83" s="168"/>
      <c r="Y83" s="168"/>
      <c r="Z83" s="168"/>
    </row>
    <row r="84" spans="1:26" ht="14.25" customHeight="1">
      <c r="A84" s="168"/>
      <c r="B84" s="168"/>
      <c r="C84" s="168"/>
      <c r="D84" s="168"/>
      <c r="E84" s="168"/>
      <c r="F84" s="168"/>
      <c r="G84" s="168"/>
      <c r="H84" s="168"/>
      <c r="I84" s="168"/>
      <c r="J84" s="186"/>
      <c r="K84" s="186"/>
      <c r="L84" s="186"/>
      <c r="M84" s="186"/>
      <c r="N84" s="168"/>
      <c r="O84" s="168"/>
      <c r="P84" s="168"/>
      <c r="Q84" s="168"/>
      <c r="R84" s="168"/>
      <c r="S84" s="168"/>
      <c r="T84" s="168"/>
      <c r="U84" s="168"/>
      <c r="V84" s="168"/>
      <c r="W84" s="168"/>
      <c r="X84" s="168"/>
      <c r="Y84" s="168"/>
      <c r="Z84" s="168"/>
    </row>
    <row r="85" spans="1:26" ht="14.25" customHeight="1">
      <c r="A85" s="168"/>
      <c r="B85" s="168"/>
      <c r="C85" s="168"/>
      <c r="D85" s="168"/>
      <c r="E85" s="168"/>
      <c r="F85" s="168"/>
      <c r="G85" s="168"/>
      <c r="H85" s="168"/>
      <c r="I85" s="168"/>
      <c r="J85" s="186"/>
      <c r="K85" s="186"/>
      <c r="L85" s="186"/>
      <c r="M85" s="186"/>
      <c r="N85" s="168"/>
      <c r="O85" s="168"/>
      <c r="P85" s="168"/>
      <c r="Q85" s="168"/>
      <c r="R85" s="168"/>
      <c r="S85" s="168"/>
      <c r="T85" s="168"/>
      <c r="U85" s="168"/>
      <c r="V85" s="168"/>
      <c r="W85" s="168"/>
      <c r="X85" s="168"/>
      <c r="Y85" s="168"/>
      <c r="Z85" s="168"/>
    </row>
    <row r="86" spans="1:26" ht="14.25" customHeight="1">
      <c r="A86" s="168"/>
      <c r="B86" s="168"/>
      <c r="C86" s="168"/>
      <c r="D86" s="168"/>
      <c r="E86" s="168"/>
      <c r="F86" s="168"/>
      <c r="G86" s="168"/>
      <c r="H86" s="168"/>
      <c r="I86" s="168"/>
      <c r="J86" s="186"/>
      <c r="K86" s="186"/>
      <c r="L86" s="186"/>
      <c r="M86" s="186"/>
      <c r="N86" s="168"/>
      <c r="O86" s="168"/>
      <c r="P86" s="168"/>
      <c r="Q86" s="168"/>
      <c r="R86" s="168"/>
      <c r="S86" s="168"/>
      <c r="T86" s="168"/>
      <c r="U86" s="168"/>
      <c r="V86" s="168"/>
      <c r="W86" s="168"/>
      <c r="X86" s="168"/>
      <c r="Y86" s="168"/>
      <c r="Z86" s="168"/>
    </row>
    <row r="87" spans="1:26" ht="14.25" customHeight="1">
      <c r="A87" s="168"/>
      <c r="B87" s="168"/>
      <c r="C87" s="168"/>
      <c r="D87" s="168"/>
      <c r="E87" s="168"/>
      <c r="F87" s="168"/>
      <c r="G87" s="168"/>
      <c r="H87" s="168"/>
      <c r="I87" s="168"/>
      <c r="J87" s="186"/>
      <c r="K87" s="186"/>
      <c r="L87" s="186"/>
      <c r="M87" s="186"/>
      <c r="N87" s="168"/>
      <c r="O87" s="168"/>
      <c r="P87" s="168"/>
      <c r="Q87" s="168"/>
      <c r="R87" s="168"/>
      <c r="S87" s="168"/>
      <c r="T87" s="168"/>
      <c r="U87" s="168"/>
      <c r="V87" s="168"/>
      <c r="W87" s="168"/>
      <c r="X87" s="168"/>
      <c r="Y87" s="168"/>
      <c r="Z87" s="168"/>
    </row>
    <row r="88" spans="1:26" ht="14.25" customHeight="1">
      <c r="A88" s="168"/>
      <c r="B88" s="168"/>
      <c r="C88" s="168"/>
      <c r="D88" s="168"/>
      <c r="E88" s="168"/>
      <c r="F88" s="168"/>
      <c r="G88" s="168"/>
      <c r="H88" s="168"/>
      <c r="I88" s="168"/>
      <c r="J88" s="186"/>
      <c r="K88" s="186"/>
      <c r="L88" s="186"/>
      <c r="M88" s="186"/>
      <c r="N88" s="168"/>
      <c r="O88" s="168"/>
      <c r="P88" s="168"/>
      <c r="Q88" s="168"/>
      <c r="R88" s="168"/>
      <c r="S88" s="168"/>
      <c r="T88" s="168"/>
      <c r="U88" s="168"/>
      <c r="V88" s="168"/>
      <c r="W88" s="168"/>
      <c r="X88" s="168"/>
      <c r="Y88" s="168"/>
      <c r="Z88" s="168"/>
    </row>
    <row r="89" spans="1:26" ht="14.25" customHeight="1">
      <c r="A89" s="168"/>
      <c r="B89" s="168"/>
      <c r="C89" s="168"/>
      <c r="D89" s="168"/>
      <c r="E89" s="168"/>
      <c r="F89" s="168"/>
      <c r="G89" s="168"/>
      <c r="H89" s="168"/>
      <c r="I89" s="168"/>
      <c r="J89" s="186"/>
      <c r="K89" s="186"/>
      <c r="L89" s="186"/>
      <c r="M89" s="186"/>
      <c r="N89" s="168"/>
      <c r="O89" s="168"/>
      <c r="P89" s="168"/>
      <c r="Q89" s="168"/>
      <c r="R89" s="168"/>
      <c r="S89" s="168"/>
      <c r="T89" s="168"/>
      <c r="U89" s="168"/>
      <c r="V89" s="168"/>
      <c r="W89" s="168"/>
      <c r="X89" s="168"/>
      <c r="Y89" s="168"/>
      <c r="Z89" s="168"/>
    </row>
    <row r="90" spans="1:26" ht="14.25" customHeight="1">
      <c r="A90" s="168"/>
      <c r="B90" s="168"/>
      <c r="C90" s="168"/>
      <c r="D90" s="168"/>
      <c r="E90" s="168"/>
      <c r="F90" s="168"/>
      <c r="G90" s="168"/>
      <c r="H90" s="168"/>
      <c r="I90" s="168"/>
      <c r="J90" s="186"/>
      <c r="K90" s="186"/>
      <c r="L90" s="186"/>
      <c r="M90" s="186"/>
      <c r="N90" s="168"/>
      <c r="O90" s="168"/>
      <c r="P90" s="168"/>
      <c r="Q90" s="168"/>
      <c r="R90" s="168"/>
      <c r="S90" s="168"/>
      <c r="T90" s="168"/>
      <c r="U90" s="168"/>
      <c r="V90" s="168"/>
      <c r="W90" s="168"/>
      <c r="X90" s="168"/>
      <c r="Y90" s="168"/>
      <c r="Z90" s="168"/>
    </row>
    <row r="91" spans="1:26" ht="14.25" customHeight="1">
      <c r="A91" s="168"/>
      <c r="B91" s="168"/>
      <c r="C91" s="168"/>
      <c r="D91" s="168"/>
      <c r="E91" s="168"/>
      <c r="F91" s="168"/>
      <c r="G91" s="168"/>
      <c r="H91" s="168"/>
      <c r="I91" s="168"/>
      <c r="J91" s="186"/>
      <c r="K91" s="186"/>
      <c r="L91" s="186"/>
      <c r="M91" s="186"/>
      <c r="N91" s="168"/>
      <c r="O91" s="168"/>
      <c r="P91" s="168"/>
      <c r="Q91" s="168"/>
      <c r="R91" s="168"/>
      <c r="S91" s="168"/>
      <c r="T91" s="168"/>
      <c r="U91" s="168"/>
      <c r="V91" s="168"/>
      <c r="W91" s="168"/>
      <c r="X91" s="168"/>
      <c r="Y91" s="168"/>
      <c r="Z91" s="168"/>
    </row>
    <row r="92" spans="1:26" ht="14.25" customHeight="1">
      <c r="A92" s="168"/>
      <c r="B92" s="168"/>
      <c r="C92" s="168"/>
      <c r="D92" s="168"/>
      <c r="E92" s="168"/>
      <c r="F92" s="168"/>
      <c r="G92" s="168"/>
      <c r="H92" s="168"/>
      <c r="I92" s="168"/>
      <c r="J92" s="186"/>
      <c r="K92" s="186"/>
      <c r="L92" s="186"/>
      <c r="M92" s="186"/>
      <c r="N92" s="168"/>
      <c r="O92" s="168"/>
      <c r="P92" s="168"/>
      <c r="Q92" s="168"/>
      <c r="R92" s="168"/>
      <c r="S92" s="168"/>
      <c r="T92" s="168"/>
      <c r="U92" s="168"/>
      <c r="V92" s="168"/>
      <c r="W92" s="168"/>
      <c r="X92" s="168"/>
      <c r="Y92" s="168"/>
      <c r="Z92" s="168"/>
    </row>
    <row r="93" spans="1:26" ht="14.25" customHeight="1">
      <c r="A93" s="168"/>
      <c r="B93" s="168"/>
      <c r="C93" s="168"/>
      <c r="D93" s="168"/>
      <c r="E93" s="168"/>
      <c r="F93" s="168"/>
      <c r="G93" s="168"/>
      <c r="H93" s="168"/>
      <c r="I93" s="168"/>
      <c r="J93" s="186"/>
      <c r="K93" s="186"/>
      <c r="L93" s="186"/>
      <c r="M93" s="186"/>
      <c r="N93" s="168"/>
      <c r="O93" s="168"/>
      <c r="P93" s="168"/>
      <c r="Q93" s="168"/>
      <c r="R93" s="168"/>
      <c r="S93" s="168"/>
      <c r="T93" s="168"/>
      <c r="U93" s="168"/>
      <c r="V93" s="168"/>
      <c r="W93" s="168"/>
      <c r="X93" s="168"/>
      <c r="Y93" s="168"/>
      <c r="Z93" s="168"/>
    </row>
    <row r="94" spans="1:26" ht="14.25" customHeight="1">
      <c r="A94" s="168"/>
      <c r="B94" s="168"/>
      <c r="C94" s="168"/>
      <c r="D94" s="168"/>
      <c r="E94" s="168"/>
      <c r="F94" s="168"/>
      <c r="G94" s="168"/>
      <c r="H94" s="168"/>
      <c r="I94" s="168"/>
      <c r="J94" s="186"/>
      <c r="K94" s="186"/>
      <c r="L94" s="186"/>
      <c r="M94" s="186"/>
      <c r="N94" s="168"/>
      <c r="O94" s="168"/>
      <c r="P94" s="168"/>
      <c r="Q94" s="168"/>
      <c r="R94" s="168"/>
      <c r="S94" s="168"/>
      <c r="T94" s="168"/>
      <c r="U94" s="168"/>
      <c r="V94" s="168"/>
      <c r="W94" s="168"/>
      <c r="X94" s="168"/>
      <c r="Y94" s="168"/>
      <c r="Z94" s="168"/>
    </row>
    <row r="95" spans="1:26" ht="14.25" customHeight="1">
      <c r="A95" s="168"/>
      <c r="B95" s="168"/>
      <c r="C95" s="168"/>
      <c r="D95" s="168"/>
      <c r="E95" s="168"/>
      <c r="F95" s="168"/>
      <c r="G95" s="168"/>
      <c r="H95" s="168"/>
      <c r="I95" s="168"/>
      <c r="J95" s="186"/>
      <c r="K95" s="186"/>
      <c r="L95" s="186"/>
      <c r="M95" s="186"/>
      <c r="N95" s="168"/>
      <c r="O95" s="168"/>
      <c r="P95" s="168"/>
      <c r="Q95" s="168"/>
      <c r="R95" s="168"/>
      <c r="S95" s="168"/>
      <c r="T95" s="168"/>
      <c r="U95" s="168"/>
      <c r="V95" s="168"/>
      <c r="W95" s="168"/>
      <c r="X95" s="168"/>
      <c r="Y95" s="168"/>
      <c r="Z95" s="168"/>
    </row>
    <row r="96" spans="1:26" ht="14.25" customHeight="1">
      <c r="A96" s="168"/>
      <c r="B96" s="168"/>
      <c r="C96" s="168"/>
      <c r="D96" s="168"/>
      <c r="E96" s="168"/>
      <c r="F96" s="168"/>
      <c r="G96" s="168"/>
      <c r="H96" s="168"/>
      <c r="I96" s="168"/>
      <c r="J96" s="186"/>
      <c r="K96" s="186"/>
      <c r="L96" s="186"/>
      <c r="M96" s="186"/>
      <c r="N96" s="168"/>
      <c r="O96" s="168"/>
      <c r="P96" s="168"/>
      <c r="Q96" s="168"/>
      <c r="R96" s="168"/>
      <c r="S96" s="168"/>
      <c r="T96" s="168"/>
      <c r="U96" s="168"/>
      <c r="V96" s="168"/>
      <c r="W96" s="168"/>
      <c r="X96" s="168"/>
      <c r="Y96" s="168"/>
      <c r="Z96" s="168"/>
    </row>
    <row r="97" spans="1:26" ht="14.25" customHeight="1">
      <c r="A97" s="168"/>
      <c r="B97" s="168"/>
      <c r="C97" s="168"/>
      <c r="D97" s="168"/>
      <c r="E97" s="168"/>
      <c r="F97" s="168"/>
      <c r="G97" s="168"/>
      <c r="H97" s="168"/>
      <c r="I97" s="168"/>
      <c r="J97" s="186"/>
      <c r="K97" s="186"/>
      <c r="L97" s="186"/>
      <c r="M97" s="186"/>
      <c r="N97" s="168"/>
      <c r="O97" s="168"/>
      <c r="P97" s="168"/>
      <c r="Q97" s="168"/>
      <c r="R97" s="168"/>
      <c r="S97" s="168"/>
      <c r="T97" s="168"/>
      <c r="U97" s="168"/>
      <c r="V97" s="168"/>
      <c r="W97" s="168"/>
      <c r="X97" s="168"/>
      <c r="Y97" s="168"/>
      <c r="Z97" s="168"/>
    </row>
    <row r="98" spans="1:26" ht="14.25" customHeight="1">
      <c r="A98" s="168"/>
      <c r="B98" s="168"/>
      <c r="C98" s="168"/>
      <c r="D98" s="168"/>
      <c r="E98" s="168"/>
      <c r="F98" s="168"/>
      <c r="G98" s="168"/>
      <c r="H98" s="168"/>
      <c r="I98" s="168"/>
      <c r="J98" s="186"/>
      <c r="K98" s="186"/>
      <c r="L98" s="186"/>
      <c r="M98" s="186"/>
      <c r="N98" s="168"/>
      <c r="O98" s="168"/>
      <c r="P98" s="168"/>
      <c r="Q98" s="168"/>
      <c r="R98" s="168"/>
      <c r="S98" s="168"/>
      <c r="T98" s="168"/>
      <c r="U98" s="168"/>
      <c r="V98" s="168"/>
      <c r="W98" s="168"/>
      <c r="X98" s="168"/>
      <c r="Y98" s="168"/>
      <c r="Z98" s="168"/>
    </row>
    <row r="99" spans="1:26" ht="14.25" customHeight="1">
      <c r="A99" s="168"/>
      <c r="B99" s="168"/>
      <c r="C99" s="168"/>
      <c r="D99" s="168"/>
      <c r="E99" s="168"/>
      <c r="F99" s="168"/>
      <c r="G99" s="168"/>
      <c r="H99" s="168"/>
      <c r="I99" s="168"/>
      <c r="J99" s="186"/>
      <c r="K99" s="186"/>
      <c r="L99" s="186"/>
      <c r="M99" s="186"/>
      <c r="N99" s="168"/>
      <c r="O99" s="168"/>
      <c r="P99" s="168"/>
      <c r="Q99" s="168"/>
      <c r="R99" s="168"/>
      <c r="S99" s="168"/>
      <c r="T99" s="168"/>
      <c r="U99" s="168"/>
      <c r="V99" s="168"/>
      <c r="W99" s="168"/>
      <c r="X99" s="168"/>
      <c r="Y99" s="168"/>
      <c r="Z99" s="168"/>
    </row>
    <row r="100" spans="1:26" ht="14.25" customHeight="1">
      <c r="A100" s="168"/>
      <c r="B100" s="168"/>
      <c r="C100" s="168"/>
      <c r="D100" s="168"/>
      <c r="E100" s="168"/>
      <c r="F100" s="168"/>
      <c r="G100" s="168"/>
      <c r="H100" s="168"/>
      <c r="I100" s="168"/>
      <c r="J100" s="186"/>
      <c r="K100" s="186"/>
      <c r="L100" s="186"/>
      <c r="M100" s="186"/>
      <c r="N100" s="168"/>
      <c r="O100" s="168"/>
      <c r="P100" s="168"/>
      <c r="Q100" s="168"/>
      <c r="R100" s="168"/>
      <c r="S100" s="168"/>
      <c r="T100" s="168"/>
      <c r="U100" s="168"/>
      <c r="V100" s="168"/>
      <c r="W100" s="168"/>
      <c r="X100" s="168"/>
      <c r="Y100" s="168"/>
      <c r="Z100" s="168"/>
    </row>
    <row r="101" spans="1:26" ht="14.25" customHeight="1">
      <c r="A101" s="168"/>
      <c r="B101" s="168"/>
      <c r="C101" s="168"/>
      <c r="D101" s="168"/>
      <c r="E101" s="168"/>
      <c r="F101" s="168"/>
      <c r="G101" s="168"/>
      <c r="H101" s="168"/>
      <c r="I101" s="168"/>
      <c r="J101" s="186"/>
      <c r="K101" s="186"/>
      <c r="L101" s="186"/>
      <c r="M101" s="186"/>
      <c r="N101" s="168"/>
      <c r="O101" s="168"/>
      <c r="P101" s="168"/>
      <c r="Q101" s="168"/>
      <c r="R101" s="168"/>
      <c r="S101" s="168"/>
      <c r="T101" s="168"/>
      <c r="U101" s="168"/>
      <c r="V101" s="168"/>
      <c r="W101" s="168"/>
      <c r="X101" s="168"/>
      <c r="Y101" s="168"/>
      <c r="Z101" s="168"/>
    </row>
    <row r="102" spans="1:26" ht="14.25" customHeight="1">
      <c r="A102" s="168"/>
      <c r="B102" s="168"/>
      <c r="C102" s="168"/>
      <c r="D102" s="168"/>
      <c r="E102" s="168"/>
      <c r="F102" s="168"/>
      <c r="G102" s="168"/>
      <c r="H102" s="168"/>
      <c r="I102" s="168"/>
      <c r="J102" s="186"/>
      <c r="K102" s="186"/>
      <c r="L102" s="186"/>
      <c r="M102" s="186"/>
      <c r="N102" s="168"/>
      <c r="O102" s="168"/>
      <c r="P102" s="168"/>
      <c r="Q102" s="168"/>
      <c r="R102" s="168"/>
      <c r="S102" s="168"/>
      <c r="T102" s="168"/>
      <c r="U102" s="168"/>
      <c r="V102" s="168"/>
      <c r="W102" s="168"/>
      <c r="X102" s="168"/>
      <c r="Y102" s="168"/>
      <c r="Z102" s="168"/>
    </row>
    <row r="103" spans="1:26" ht="14.25" customHeight="1">
      <c r="A103" s="168"/>
      <c r="B103" s="168"/>
      <c r="C103" s="168"/>
      <c r="D103" s="168"/>
      <c r="E103" s="168"/>
      <c r="F103" s="168"/>
      <c r="G103" s="168"/>
      <c r="H103" s="168"/>
      <c r="I103" s="168"/>
      <c r="J103" s="186"/>
      <c r="K103" s="186"/>
      <c r="L103" s="186"/>
      <c r="M103" s="186"/>
      <c r="N103" s="168"/>
      <c r="O103" s="168"/>
      <c r="P103" s="168"/>
      <c r="Q103" s="168"/>
      <c r="R103" s="168"/>
      <c r="S103" s="168"/>
      <c r="T103" s="168"/>
      <c r="U103" s="168"/>
      <c r="V103" s="168"/>
      <c r="W103" s="168"/>
      <c r="X103" s="168"/>
      <c r="Y103" s="168"/>
      <c r="Z103" s="168"/>
    </row>
    <row r="104" spans="1:26" ht="14.25" customHeight="1">
      <c r="A104" s="168"/>
      <c r="B104" s="168"/>
      <c r="C104" s="168"/>
      <c r="D104" s="168"/>
      <c r="E104" s="168"/>
      <c r="F104" s="168"/>
      <c r="G104" s="168"/>
      <c r="H104" s="168"/>
      <c r="I104" s="168"/>
      <c r="J104" s="186"/>
      <c r="K104" s="186"/>
      <c r="L104" s="186"/>
      <c r="M104" s="186"/>
      <c r="N104" s="168"/>
      <c r="O104" s="168"/>
      <c r="P104" s="168"/>
      <c r="Q104" s="168"/>
      <c r="R104" s="168"/>
      <c r="S104" s="168"/>
      <c r="T104" s="168"/>
      <c r="U104" s="168"/>
      <c r="V104" s="168"/>
      <c r="W104" s="168"/>
      <c r="X104" s="168"/>
      <c r="Y104" s="168"/>
      <c r="Z104" s="168"/>
    </row>
    <row r="105" spans="1:26" ht="14.25" customHeight="1">
      <c r="A105" s="168"/>
      <c r="B105" s="168"/>
      <c r="C105" s="168"/>
      <c r="D105" s="168"/>
      <c r="E105" s="168"/>
      <c r="F105" s="168"/>
      <c r="G105" s="168"/>
      <c r="H105" s="168"/>
      <c r="I105" s="168"/>
      <c r="J105" s="186"/>
      <c r="K105" s="186"/>
      <c r="L105" s="186"/>
      <c r="M105" s="186"/>
      <c r="N105" s="168"/>
      <c r="O105" s="168"/>
      <c r="P105" s="168"/>
      <c r="Q105" s="168"/>
      <c r="R105" s="168"/>
      <c r="S105" s="168"/>
      <c r="T105" s="168"/>
      <c r="U105" s="168"/>
      <c r="V105" s="168"/>
      <c r="W105" s="168"/>
      <c r="X105" s="168"/>
      <c r="Y105" s="168"/>
      <c r="Z105" s="168"/>
    </row>
    <row r="106" spans="1:26" ht="14.25" customHeight="1">
      <c r="A106" s="168"/>
      <c r="B106" s="168"/>
      <c r="C106" s="168"/>
      <c r="D106" s="168"/>
      <c r="E106" s="168"/>
      <c r="F106" s="168"/>
      <c r="G106" s="168"/>
      <c r="H106" s="168"/>
      <c r="I106" s="168"/>
      <c r="J106" s="186"/>
      <c r="K106" s="186"/>
      <c r="L106" s="186"/>
      <c r="M106" s="186"/>
      <c r="N106" s="168"/>
      <c r="O106" s="168"/>
      <c r="P106" s="168"/>
      <c r="Q106" s="168"/>
      <c r="R106" s="168"/>
      <c r="S106" s="168"/>
      <c r="T106" s="168"/>
      <c r="U106" s="168"/>
      <c r="V106" s="168"/>
      <c r="W106" s="168"/>
      <c r="X106" s="168"/>
      <c r="Y106" s="168"/>
      <c r="Z106" s="168"/>
    </row>
    <row r="107" spans="1:26" ht="14.25" customHeight="1">
      <c r="A107" s="168"/>
      <c r="B107" s="168"/>
      <c r="C107" s="168"/>
      <c r="D107" s="168"/>
      <c r="E107" s="168"/>
      <c r="F107" s="168"/>
      <c r="G107" s="168"/>
      <c r="H107" s="168"/>
      <c r="I107" s="168"/>
      <c r="J107" s="186"/>
      <c r="K107" s="186"/>
      <c r="L107" s="186"/>
      <c r="M107" s="186"/>
      <c r="N107" s="168"/>
      <c r="O107" s="168"/>
      <c r="P107" s="168"/>
      <c r="Q107" s="168"/>
      <c r="R107" s="168"/>
      <c r="S107" s="168"/>
      <c r="T107" s="168"/>
      <c r="U107" s="168"/>
      <c r="V107" s="168"/>
      <c r="W107" s="168"/>
      <c r="X107" s="168"/>
      <c r="Y107" s="168"/>
      <c r="Z107" s="168"/>
    </row>
    <row r="108" spans="1:26" ht="14.25" customHeight="1">
      <c r="A108" s="168"/>
      <c r="B108" s="168"/>
      <c r="C108" s="168"/>
      <c r="D108" s="168"/>
      <c r="E108" s="168"/>
      <c r="F108" s="168"/>
      <c r="G108" s="168"/>
      <c r="H108" s="168"/>
      <c r="I108" s="168"/>
      <c r="J108" s="186"/>
      <c r="K108" s="186"/>
      <c r="L108" s="186"/>
      <c r="M108" s="186"/>
      <c r="N108" s="168"/>
      <c r="O108" s="168"/>
      <c r="P108" s="168"/>
      <c r="Q108" s="168"/>
      <c r="R108" s="168"/>
      <c r="S108" s="168"/>
      <c r="T108" s="168"/>
      <c r="U108" s="168"/>
      <c r="V108" s="168"/>
      <c r="W108" s="168"/>
      <c r="X108" s="168"/>
      <c r="Y108" s="168"/>
      <c r="Z108" s="168"/>
    </row>
    <row r="109" spans="1:26" ht="14.25" customHeight="1">
      <c r="A109" s="168"/>
      <c r="B109" s="168"/>
      <c r="C109" s="168"/>
      <c r="D109" s="168"/>
      <c r="E109" s="168"/>
      <c r="F109" s="168"/>
      <c r="G109" s="168"/>
      <c r="H109" s="168"/>
      <c r="I109" s="168"/>
      <c r="J109" s="186"/>
      <c r="K109" s="186"/>
      <c r="L109" s="186"/>
      <c r="M109" s="186"/>
      <c r="N109" s="168"/>
      <c r="O109" s="168"/>
      <c r="P109" s="168"/>
      <c r="Q109" s="168"/>
      <c r="R109" s="168"/>
      <c r="S109" s="168"/>
      <c r="T109" s="168"/>
      <c r="U109" s="168"/>
      <c r="V109" s="168"/>
      <c r="W109" s="168"/>
      <c r="X109" s="168"/>
      <c r="Y109" s="168"/>
      <c r="Z109" s="168"/>
    </row>
    <row r="110" spans="1:26" ht="14.25" customHeight="1">
      <c r="A110" s="168"/>
      <c r="B110" s="168"/>
      <c r="C110" s="168"/>
      <c r="D110" s="168"/>
      <c r="E110" s="168"/>
      <c r="F110" s="168"/>
      <c r="G110" s="168"/>
      <c r="H110" s="168"/>
      <c r="I110" s="168"/>
      <c r="J110" s="186"/>
      <c r="K110" s="186"/>
      <c r="L110" s="186"/>
      <c r="M110" s="186"/>
      <c r="N110" s="168"/>
      <c r="O110" s="168"/>
      <c r="P110" s="168"/>
      <c r="Q110" s="168"/>
      <c r="R110" s="168"/>
      <c r="S110" s="168"/>
      <c r="T110" s="168"/>
      <c r="U110" s="168"/>
      <c r="V110" s="168"/>
      <c r="W110" s="168"/>
      <c r="X110" s="168"/>
      <c r="Y110" s="168"/>
      <c r="Z110" s="168"/>
    </row>
    <row r="111" spans="1:26" ht="14.25" customHeight="1">
      <c r="A111" s="168"/>
      <c r="B111" s="168"/>
      <c r="C111" s="168"/>
      <c r="D111" s="168"/>
      <c r="E111" s="168"/>
      <c r="F111" s="168"/>
      <c r="G111" s="168"/>
      <c r="H111" s="168"/>
      <c r="I111" s="168"/>
      <c r="J111" s="186"/>
      <c r="K111" s="186"/>
      <c r="L111" s="186"/>
      <c r="M111" s="186"/>
      <c r="N111" s="168"/>
      <c r="O111" s="168"/>
      <c r="P111" s="168"/>
      <c r="Q111" s="168"/>
      <c r="R111" s="168"/>
      <c r="S111" s="168"/>
      <c r="T111" s="168"/>
      <c r="U111" s="168"/>
      <c r="V111" s="168"/>
      <c r="W111" s="168"/>
      <c r="X111" s="168"/>
      <c r="Y111" s="168"/>
      <c r="Z111" s="168"/>
    </row>
    <row r="112" spans="1:26" ht="14.25" customHeight="1">
      <c r="A112" s="168"/>
      <c r="B112" s="168"/>
      <c r="C112" s="168"/>
      <c r="D112" s="168"/>
      <c r="E112" s="168"/>
      <c r="F112" s="168"/>
      <c r="G112" s="168"/>
      <c r="H112" s="168"/>
      <c r="I112" s="168"/>
      <c r="J112" s="186"/>
      <c r="K112" s="186"/>
      <c r="L112" s="186"/>
      <c r="M112" s="186"/>
      <c r="N112" s="168"/>
      <c r="O112" s="168"/>
      <c r="P112" s="168"/>
      <c r="Q112" s="168"/>
      <c r="R112" s="168"/>
      <c r="S112" s="168"/>
      <c r="T112" s="168"/>
      <c r="U112" s="168"/>
      <c r="V112" s="168"/>
      <c r="W112" s="168"/>
      <c r="X112" s="168"/>
      <c r="Y112" s="168"/>
      <c r="Z112" s="168"/>
    </row>
    <row r="113" spans="1:26" ht="14.25" customHeight="1">
      <c r="A113" s="168"/>
      <c r="B113" s="168"/>
      <c r="C113" s="168"/>
      <c r="D113" s="168"/>
      <c r="E113" s="168"/>
      <c r="F113" s="168"/>
      <c r="G113" s="168"/>
      <c r="H113" s="168"/>
      <c r="I113" s="168"/>
      <c r="J113" s="186"/>
      <c r="K113" s="186"/>
      <c r="L113" s="186"/>
      <c r="M113" s="186"/>
      <c r="N113" s="168"/>
      <c r="O113" s="168"/>
      <c r="P113" s="168"/>
      <c r="Q113" s="168"/>
      <c r="R113" s="168"/>
      <c r="S113" s="168"/>
      <c r="T113" s="168"/>
      <c r="U113" s="168"/>
      <c r="V113" s="168"/>
      <c r="W113" s="168"/>
      <c r="X113" s="168"/>
      <c r="Y113" s="168"/>
      <c r="Z113" s="168"/>
    </row>
    <row r="114" spans="1:26" ht="14.25" customHeight="1">
      <c r="A114" s="168"/>
      <c r="B114" s="168"/>
      <c r="C114" s="168"/>
      <c r="D114" s="168"/>
      <c r="E114" s="168"/>
      <c r="F114" s="168"/>
      <c r="G114" s="168"/>
      <c r="H114" s="168"/>
      <c r="I114" s="168"/>
      <c r="J114" s="186"/>
      <c r="K114" s="186"/>
      <c r="L114" s="186"/>
      <c r="M114" s="186"/>
      <c r="N114" s="168"/>
      <c r="O114" s="168"/>
      <c r="P114" s="168"/>
      <c r="Q114" s="168"/>
      <c r="R114" s="168"/>
      <c r="S114" s="168"/>
      <c r="T114" s="168"/>
      <c r="U114" s="168"/>
      <c r="V114" s="168"/>
      <c r="W114" s="168"/>
      <c r="X114" s="168"/>
      <c r="Y114" s="168"/>
      <c r="Z114" s="168"/>
    </row>
    <row r="115" spans="1:26" ht="14.25" customHeight="1">
      <c r="A115" s="168"/>
      <c r="B115" s="168"/>
      <c r="C115" s="168"/>
      <c r="D115" s="168"/>
      <c r="E115" s="168"/>
      <c r="F115" s="168"/>
      <c r="G115" s="168"/>
      <c r="H115" s="168"/>
      <c r="I115" s="168"/>
      <c r="J115" s="186"/>
      <c r="K115" s="186"/>
      <c r="L115" s="186"/>
      <c r="M115" s="186"/>
      <c r="N115" s="168"/>
      <c r="O115" s="168"/>
      <c r="P115" s="168"/>
      <c r="Q115" s="168"/>
      <c r="R115" s="168"/>
      <c r="S115" s="168"/>
      <c r="T115" s="168"/>
      <c r="U115" s="168"/>
      <c r="V115" s="168"/>
      <c r="W115" s="168"/>
      <c r="X115" s="168"/>
      <c r="Y115" s="168"/>
      <c r="Z115" s="168"/>
    </row>
    <row r="116" spans="1:26" ht="14.25" customHeight="1">
      <c r="A116" s="168"/>
      <c r="B116" s="168"/>
      <c r="C116" s="168"/>
      <c r="D116" s="168"/>
      <c r="E116" s="168"/>
      <c r="F116" s="168"/>
      <c r="G116" s="168"/>
      <c r="H116" s="168"/>
      <c r="I116" s="168"/>
      <c r="J116" s="186"/>
      <c r="K116" s="186"/>
      <c r="L116" s="186"/>
      <c r="M116" s="186"/>
      <c r="N116" s="168"/>
      <c r="O116" s="168"/>
      <c r="P116" s="168"/>
      <c r="Q116" s="168"/>
      <c r="R116" s="168"/>
      <c r="S116" s="168"/>
      <c r="T116" s="168"/>
      <c r="U116" s="168"/>
      <c r="V116" s="168"/>
      <c r="W116" s="168"/>
      <c r="X116" s="168"/>
      <c r="Y116" s="168"/>
      <c r="Z116" s="168"/>
    </row>
    <row r="117" spans="1:26" ht="14.25" customHeight="1">
      <c r="A117" s="168"/>
      <c r="B117" s="168"/>
      <c r="C117" s="168"/>
      <c r="D117" s="168"/>
      <c r="E117" s="168"/>
      <c r="F117" s="168"/>
      <c r="G117" s="168"/>
      <c r="H117" s="168"/>
      <c r="I117" s="168"/>
      <c r="J117" s="186"/>
      <c r="K117" s="186"/>
      <c r="L117" s="186"/>
      <c r="M117" s="186"/>
      <c r="N117" s="168"/>
      <c r="O117" s="168"/>
      <c r="P117" s="168"/>
      <c r="Q117" s="168"/>
      <c r="R117" s="168"/>
      <c r="S117" s="168"/>
      <c r="T117" s="168"/>
      <c r="U117" s="168"/>
      <c r="V117" s="168"/>
      <c r="W117" s="168"/>
      <c r="X117" s="168"/>
      <c r="Y117" s="168"/>
      <c r="Z117" s="168"/>
    </row>
    <row r="118" spans="1:26" ht="14.25" customHeight="1">
      <c r="A118" s="168"/>
      <c r="B118" s="168"/>
      <c r="C118" s="168"/>
      <c r="D118" s="168"/>
      <c r="E118" s="168"/>
      <c r="F118" s="168"/>
      <c r="G118" s="168"/>
      <c r="H118" s="168"/>
      <c r="I118" s="168"/>
      <c r="J118" s="186"/>
      <c r="K118" s="186"/>
      <c r="L118" s="186"/>
      <c r="M118" s="186"/>
      <c r="N118" s="168"/>
      <c r="O118" s="168"/>
      <c r="P118" s="168"/>
      <c r="Q118" s="168"/>
      <c r="R118" s="168"/>
      <c r="S118" s="168"/>
      <c r="T118" s="168"/>
      <c r="U118" s="168"/>
      <c r="V118" s="168"/>
      <c r="W118" s="168"/>
      <c r="X118" s="168"/>
      <c r="Y118" s="168"/>
      <c r="Z118" s="168"/>
    </row>
    <row r="119" spans="1:26" ht="14.25" customHeight="1">
      <c r="A119" s="168"/>
      <c r="B119" s="168"/>
      <c r="C119" s="168"/>
      <c r="D119" s="168"/>
      <c r="E119" s="168"/>
      <c r="F119" s="168"/>
      <c r="G119" s="168"/>
      <c r="H119" s="168"/>
      <c r="I119" s="168"/>
      <c r="J119" s="186"/>
      <c r="K119" s="186"/>
      <c r="L119" s="186"/>
      <c r="M119" s="186"/>
      <c r="N119" s="168"/>
      <c r="O119" s="168"/>
      <c r="P119" s="168"/>
      <c r="Q119" s="168"/>
      <c r="R119" s="168"/>
      <c r="S119" s="168"/>
      <c r="T119" s="168"/>
      <c r="U119" s="168"/>
      <c r="V119" s="168"/>
      <c r="W119" s="168"/>
      <c r="X119" s="168"/>
      <c r="Y119" s="168"/>
      <c r="Z119" s="168"/>
    </row>
    <row r="120" spans="1:26" ht="14.25" customHeight="1">
      <c r="A120" s="168"/>
      <c r="B120" s="168"/>
      <c r="C120" s="168"/>
      <c r="D120" s="168"/>
      <c r="E120" s="168"/>
      <c r="F120" s="168"/>
      <c r="G120" s="168"/>
      <c r="H120" s="168"/>
      <c r="I120" s="168"/>
      <c r="J120" s="186"/>
      <c r="K120" s="186"/>
      <c r="L120" s="186"/>
      <c r="M120" s="186"/>
      <c r="N120" s="168"/>
      <c r="O120" s="168"/>
      <c r="P120" s="168"/>
      <c r="Q120" s="168"/>
      <c r="R120" s="168"/>
      <c r="S120" s="168"/>
      <c r="T120" s="168"/>
      <c r="U120" s="168"/>
      <c r="V120" s="168"/>
      <c r="W120" s="168"/>
      <c r="X120" s="168"/>
      <c r="Y120" s="168"/>
      <c r="Z120" s="168"/>
    </row>
    <row r="121" spans="1:26" ht="14.25" customHeight="1">
      <c r="A121" s="168"/>
      <c r="B121" s="168"/>
      <c r="C121" s="168"/>
      <c r="D121" s="168"/>
      <c r="E121" s="168"/>
      <c r="F121" s="168"/>
      <c r="G121" s="168"/>
      <c r="H121" s="168"/>
      <c r="I121" s="168"/>
      <c r="J121" s="186"/>
      <c r="K121" s="186"/>
      <c r="L121" s="186"/>
      <c r="M121" s="186"/>
      <c r="N121" s="168"/>
      <c r="O121" s="168"/>
      <c r="P121" s="168"/>
      <c r="Q121" s="168"/>
      <c r="R121" s="168"/>
      <c r="S121" s="168"/>
      <c r="T121" s="168"/>
      <c r="U121" s="168"/>
      <c r="V121" s="168"/>
      <c r="W121" s="168"/>
      <c r="X121" s="168"/>
      <c r="Y121" s="168"/>
      <c r="Z121" s="168"/>
    </row>
    <row r="122" spans="1:26" ht="14.25" customHeight="1">
      <c r="A122" s="168"/>
      <c r="B122" s="168"/>
      <c r="C122" s="168"/>
      <c r="D122" s="168"/>
      <c r="E122" s="168"/>
      <c r="F122" s="168"/>
      <c r="G122" s="168"/>
      <c r="H122" s="168"/>
      <c r="I122" s="168"/>
      <c r="J122" s="186"/>
      <c r="K122" s="186"/>
      <c r="L122" s="186"/>
      <c r="M122" s="186"/>
      <c r="N122" s="168"/>
      <c r="O122" s="168"/>
      <c r="P122" s="168"/>
      <c r="Q122" s="168"/>
      <c r="R122" s="168"/>
      <c r="S122" s="168"/>
      <c r="T122" s="168"/>
      <c r="U122" s="168"/>
      <c r="V122" s="168"/>
      <c r="W122" s="168"/>
      <c r="X122" s="168"/>
      <c r="Y122" s="168"/>
      <c r="Z122" s="168"/>
    </row>
    <row r="123" spans="1:26" ht="14.25" customHeight="1">
      <c r="A123" s="168"/>
      <c r="B123" s="168"/>
      <c r="C123" s="168"/>
      <c r="D123" s="168"/>
      <c r="E123" s="168"/>
      <c r="F123" s="168"/>
      <c r="G123" s="168"/>
      <c r="H123" s="168"/>
      <c r="I123" s="168"/>
      <c r="J123" s="186"/>
      <c r="K123" s="186"/>
      <c r="L123" s="186"/>
      <c r="M123" s="186"/>
      <c r="N123" s="168"/>
      <c r="O123" s="168"/>
      <c r="P123" s="168"/>
      <c r="Q123" s="168"/>
      <c r="R123" s="168"/>
      <c r="S123" s="168"/>
      <c r="T123" s="168"/>
      <c r="U123" s="168"/>
      <c r="V123" s="168"/>
      <c r="W123" s="168"/>
      <c r="X123" s="168"/>
      <c r="Y123" s="168"/>
      <c r="Z123" s="168"/>
    </row>
    <row r="124" spans="1:26" ht="14.25" customHeight="1">
      <c r="A124" s="168"/>
      <c r="B124" s="168"/>
      <c r="C124" s="168"/>
      <c r="D124" s="168"/>
      <c r="E124" s="168"/>
      <c r="F124" s="168"/>
      <c r="G124" s="168"/>
      <c r="H124" s="168"/>
      <c r="I124" s="168"/>
      <c r="J124" s="186"/>
      <c r="K124" s="186"/>
      <c r="L124" s="186"/>
      <c r="M124" s="186"/>
      <c r="N124" s="168"/>
      <c r="O124" s="168"/>
      <c r="P124" s="168"/>
      <c r="Q124" s="168"/>
      <c r="R124" s="168"/>
      <c r="S124" s="168"/>
      <c r="T124" s="168"/>
      <c r="U124" s="168"/>
      <c r="V124" s="168"/>
      <c r="W124" s="168"/>
      <c r="X124" s="168"/>
      <c r="Y124" s="168"/>
      <c r="Z124" s="168"/>
    </row>
    <row r="125" spans="1:26" ht="14.25" customHeight="1">
      <c r="A125" s="168"/>
      <c r="B125" s="168"/>
      <c r="C125" s="168"/>
      <c r="D125" s="168"/>
      <c r="E125" s="168"/>
      <c r="F125" s="168"/>
      <c r="G125" s="168"/>
      <c r="H125" s="168"/>
      <c r="I125" s="168"/>
      <c r="J125" s="186"/>
      <c r="K125" s="186"/>
      <c r="L125" s="186"/>
      <c r="M125" s="186"/>
      <c r="N125" s="168"/>
      <c r="O125" s="168"/>
      <c r="P125" s="168"/>
      <c r="Q125" s="168"/>
      <c r="R125" s="168"/>
      <c r="S125" s="168"/>
      <c r="T125" s="168"/>
      <c r="U125" s="168"/>
      <c r="V125" s="168"/>
      <c r="W125" s="168"/>
      <c r="X125" s="168"/>
      <c r="Y125" s="168"/>
      <c r="Z125" s="168"/>
    </row>
    <row r="126" spans="1:26" ht="14.25" customHeight="1">
      <c r="A126" s="168"/>
      <c r="B126" s="168"/>
      <c r="C126" s="168"/>
      <c r="D126" s="168"/>
      <c r="E126" s="168"/>
      <c r="F126" s="168"/>
      <c r="G126" s="168"/>
      <c r="H126" s="168"/>
      <c r="I126" s="168"/>
      <c r="J126" s="186"/>
      <c r="K126" s="186"/>
      <c r="L126" s="186"/>
      <c r="M126" s="186"/>
      <c r="N126" s="168"/>
      <c r="O126" s="168"/>
      <c r="P126" s="168"/>
      <c r="Q126" s="168"/>
      <c r="R126" s="168"/>
      <c r="S126" s="168"/>
      <c r="T126" s="168"/>
      <c r="U126" s="168"/>
      <c r="V126" s="168"/>
      <c r="W126" s="168"/>
      <c r="X126" s="168"/>
      <c r="Y126" s="168"/>
      <c r="Z126" s="168"/>
    </row>
    <row r="127" spans="1:26" ht="14.25" customHeight="1">
      <c r="A127" s="168"/>
      <c r="B127" s="168"/>
      <c r="C127" s="168"/>
      <c r="D127" s="168"/>
      <c r="E127" s="168"/>
      <c r="F127" s="168"/>
      <c r="G127" s="168"/>
      <c r="H127" s="168"/>
      <c r="I127" s="168"/>
      <c r="J127" s="186"/>
      <c r="K127" s="186"/>
      <c r="L127" s="186"/>
      <c r="M127" s="186"/>
      <c r="N127" s="168"/>
      <c r="O127" s="168"/>
      <c r="P127" s="168"/>
      <c r="Q127" s="168"/>
      <c r="R127" s="168"/>
      <c r="S127" s="168"/>
      <c r="T127" s="168"/>
      <c r="U127" s="168"/>
      <c r="V127" s="168"/>
      <c r="W127" s="168"/>
      <c r="X127" s="168"/>
      <c r="Y127" s="168"/>
      <c r="Z127" s="168"/>
    </row>
    <row r="128" spans="1:26" ht="14.25" customHeight="1">
      <c r="A128" s="168"/>
      <c r="B128" s="168"/>
      <c r="C128" s="168"/>
      <c r="D128" s="168"/>
      <c r="E128" s="168"/>
      <c r="F128" s="168"/>
      <c r="G128" s="168"/>
      <c r="H128" s="168"/>
      <c r="I128" s="168"/>
      <c r="J128" s="186"/>
      <c r="K128" s="186"/>
      <c r="L128" s="186"/>
      <c r="M128" s="186"/>
      <c r="N128" s="168"/>
      <c r="O128" s="168"/>
      <c r="P128" s="168"/>
      <c r="Q128" s="168"/>
      <c r="R128" s="168"/>
      <c r="S128" s="168"/>
      <c r="T128" s="168"/>
      <c r="U128" s="168"/>
      <c r="V128" s="168"/>
      <c r="W128" s="168"/>
      <c r="X128" s="168"/>
      <c r="Y128" s="168"/>
      <c r="Z128" s="168"/>
    </row>
    <row r="129" spans="1:26" ht="14.25" customHeight="1">
      <c r="A129" s="168"/>
      <c r="B129" s="168"/>
      <c r="C129" s="168"/>
      <c r="D129" s="168"/>
      <c r="E129" s="168"/>
      <c r="F129" s="168"/>
      <c r="G129" s="168"/>
      <c r="H129" s="168"/>
      <c r="I129" s="168"/>
      <c r="J129" s="186"/>
      <c r="K129" s="186"/>
      <c r="L129" s="186"/>
      <c r="M129" s="186"/>
      <c r="N129" s="168"/>
      <c r="O129" s="168"/>
      <c r="P129" s="168"/>
      <c r="Q129" s="168"/>
      <c r="R129" s="168"/>
      <c r="S129" s="168"/>
      <c r="T129" s="168"/>
      <c r="U129" s="168"/>
      <c r="V129" s="168"/>
      <c r="W129" s="168"/>
      <c r="X129" s="168"/>
      <c r="Y129" s="168"/>
      <c r="Z129" s="168"/>
    </row>
    <row r="130" spans="1:26" ht="14.25" customHeight="1">
      <c r="A130" s="168"/>
      <c r="B130" s="168"/>
      <c r="C130" s="168"/>
      <c r="D130" s="168"/>
      <c r="E130" s="168"/>
      <c r="F130" s="168"/>
      <c r="G130" s="168"/>
      <c r="H130" s="168"/>
      <c r="I130" s="168"/>
      <c r="J130" s="186"/>
      <c r="K130" s="186"/>
      <c r="L130" s="186"/>
      <c r="M130" s="186"/>
      <c r="N130" s="168"/>
      <c r="O130" s="168"/>
      <c r="P130" s="168"/>
      <c r="Q130" s="168"/>
      <c r="R130" s="168"/>
      <c r="S130" s="168"/>
      <c r="T130" s="168"/>
      <c r="U130" s="168"/>
      <c r="V130" s="168"/>
      <c r="W130" s="168"/>
      <c r="X130" s="168"/>
      <c r="Y130" s="168"/>
      <c r="Z130" s="168"/>
    </row>
    <row r="131" spans="1:26" ht="14.25" customHeight="1">
      <c r="A131" s="168"/>
      <c r="B131" s="168"/>
      <c r="C131" s="168"/>
      <c r="D131" s="168"/>
      <c r="E131" s="168"/>
      <c r="F131" s="168"/>
      <c r="G131" s="168"/>
      <c r="H131" s="168"/>
      <c r="I131" s="168"/>
      <c r="J131" s="186"/>
      <c r="K131" s="186"/>
      <c r="L131" s="186"/>
      <c r="M131" s="186"/>
      <c r="N131" s="168"/>
      <c r="O131" s="168"/>
      <c r="P131" s="168"/>
      <c r="Q131" s="168"/>
      <c r="R131" s="168"/>
      <c r="S131" s="168"/>
      <c r="T131" s="168"/>
      <c r="U131" s="168"/>
      <c r="V131" s="168"/>
      <c r="W131" s="168"/>
      <c r="X131" s="168"/>
      <c r="Y131" s="168"/>
      <c r="Z131" s="168"/>
    </row>
    <row r="132" spans="1:26" ht="14.25" customHeight="1">
      <c r="A132" s="168"/>
      <c r="B132" s="168"/>
      <c r="C132" s="168"/>
      <c r="D132" s="168"/>
      <c r="E132" s="168"/>
      <c r="F132" s="168"/>
      <c r="G132" s="168"/>
      <c r="H132" s="168"/>
      <c r="I132" s="168"/>
      <c r="J132" s="186"/>
      <c r="K132" s="186"/>
      <c r="L132" s="186"/>
      <c r="M132" s="186"/>
      <c r="N132" s="168"/>
      <c r="O132" s="168"/>
      <c r="P132" s="168"/>
      <c r="Q132" s="168"/>
      <c r="R132" s="168"/>
      <c r="S132" s="168"/>
      <c r="T132" s="168"/>
      <c r="U132" s="168"/>
      <c r="V132" s="168"/>
      <c r="W132" s="168"/>
      <c r="X132" s="168"/>
      <c r="Y132" s="168"/>
      <c r="Z132" s="168"/>
    </row>
    <row r="133" spans="1:26" ht="14.25" customHeight="1">
      <c r="A133" s="168"/>
      <c r="B133" s="168"/>
      <c r="C133" s="168"/>
      <c r="D133" s="168"/>
      <c r="E133" s="168"/>
      <c r="F133" s="168"/>
      <c r="G133" s="168"/>
      <c r="H133" s="168"/>
      <c r="I133" s="168"/>
      <c r="J133" s="186"/>
      <c r="K133" s="186"/>
      <c r="L133" s="186"/>
      <c r="M133" s="186"/>
      <c r="N133" s="168"/>
      <c r="O133" s="168"/>
      <c r="P133" s="168"/>
      <c r="Q133" s="168"/>
      <c r="R133" s="168"/>
      <c r="S133" s="168"/>
      <c r="T133" s="168"/>
      <c r="U133" s="168"/>
      <c r="V133" s="168"/>
      <c r="W133" s="168"/>
      <c r="X133" s="168"/>
      <c r="Y133" s="168"/>
      <c r="Z133" s="168"/>
    </row>
    <row r="134" spans="1:26" ht="14.25" customHeight="1">
      <c r="A134" s="168"/>
      <c r="B134" s="168"/>
      <c r="C134" s="168"/>
      <c r="D134" s="168"/>
      <c r="E134" s="168"/>
      <c r="F134" s="168"/>
      <c r="G134" s="168"/>
      <c r="H134" s="168"/>
      <c r="I134" s="168"/>
      <c r="J134" s="186"/>
      <c r="K134" s="186"/>
      <c r="L134" s="186"/>
      <c r="M134" s="186"/>
      <c r="N134" s="168"/>
      <c r="O134" s="168"/>
      <c r="P134" s="168"/>
      <c r="Q134" s="168"/>
      <c r="R134" s="168"/>
      <c r="S134" s="168"/>
      <c r="T134" s="168"/>
      <c r="U134" s="168"/>
      <c r="V134" s="168"/>
      <c r="W134" s="168"/>
      <c r="X134" s="168"/>
      <c r="Y134" s="168"/>
      <c r="Z134" s="168"/>
    </row>
    <row r="135" spans="1:26" ht="14.25" customHeight="1">
      <c r="A135" s="168"/>
      <c r="B135" s="168"/>
      <c r="C135" s="168"/>
      <c r="D135" s="168"/>
      <c r="E135" s="168"/>
      <c r="F135" s="168"/>
      <c r="G135" s="168"/>
      <c r="H135" s="168"/>
      <c r="I135" s="168"/>
      <c r="J135" s="186"/>
      <c r="K135" s="186"/>
      <c r="L135" s="186"/>
      <c r="M135" s="186"/>
      <c r="N135" s="168"/>
      <c r="O135" s="168"/>
      <c r="P135" s="168"/>
      <c r="Q135" s="168"/>
      <c r="R135" s="168"/>
      <c r="S135" s="168"/>
      <c r="T135" s="168"/>
      <c r="U135" s="168"/>
      <c r="V135" s="168"/>
      <c r="W135" s="168"/>
      <c r="X135" s="168"/>
      <c r="Y135" s="168"/>
      <c r="Z135" s="168"/>
    </row>
    <row r="136" spans="1:26" ht="14.25" customHeight="1">
      <c r="A136" s="168"/>
      <c r="B136" s="168"/>
      <c r="C136" s="168"/>
      <c r="D136" s="168"/>
      <c r="E136" s="168"/>
      <c r="F136" s="168"/>
      <c r="G136" s="168"/>
      <c r="H136" s="168"/>
      <c r="I136" s="168"/>
      <c r="J136" s="186"/>
      <c r="K136" s="186"/>
      <c r="L136" s="186"/>
      <c r="M136" s="186"/>
      <c r="N136" s="168"/>
      <c r="O136" s="168"/>
      <c r="P136" s="168"/>
      <c r="Q136" s="168"/>
      <c r="R136" s="168"/>
      <c r="S136" s="168"/>
      <c r="T136" s="168"/>
      <c r="U136" s="168"/>
      <c r="V136" s="168"/>
      <c r="W136" s="168"/>
      <c r="X136" s="168"/>
      <c r="Y136" s="168"/>
      <c r="Z136" s="168"/>
    </row>
    <row r="137" spans="1:26" ht="14.25" customHeight="1">
      <c r="A137" s="168"/>
      <c r="B137" s="168"/>
      <c r="C137" s="168"/>
      <c r="D137" s="168"/>
      <c r="E137" s="168"/>
      <c r="F137" s="168"/>
      <c r="G137" s="168"/>
      <c r="H137" s="168"/>
      <c r="I137" s="168"/>
      <c r="J137" s="186"/>
      <c r="K137" s="186"/>
      <c r="L137" s="186"/>
      <c r="M137" s="186"/>
      <c r="N137" s="168"/>
      <c r="O137" s="168"/>
      <c r="P137" s="168"/>
      <c r="Q137" s="168"/>
      <c r="R137" s="168"/>
      <c r="S137" s="168"/>
      <c r="T137" s="168"/>
      <c r="U137" s="168"/>
      <c r="V137" s="168"/>
      <c r="W137" s="168"/>
      <c r="X137" s="168"/>
      <c r="Y137" s="168"/>
      <c r="Z137" s="168"/>
    </row>
    <row r="138" spans="1:26" ht="14.25" customHeight="1">
      <c r="A138" s="168"/>
      <c r="B138" s="168"/>
      <c r="C138" s="168"/>
      <c r="D138" s="168"/>
      <c r="E138" s="168"/>
      <c r="F138" s="168"/>
      <c r="G138" s="168"/>
      <c r="H138" s="168"/>
      <c r="I138" s="168"/>
      <c r="J138" s="186"/>
      <c r="K138" s="186"/>
      <c r="L138" s="186"/>
      <c r="M138" s="186"/>
      <c r="N138" s="168"/>
      <c r="O138" s="168"/>
      <c r="P138" s="168"/>
      <c r="Q138" s="168"/>
      <c r="R138" s="168"/>
      <c r="S138" s="168"/>
      <c r="T138" s="168"/>
      <c r="U138" s="168"/>
      <c r="V138" s="168"/>
      <c r="W138" s="168"/>
      <c r="X138" s="168"/>
      <c r="Y138" s="168"/>
      <c r="Z138" s="168"/>
    </row>
    <row r="139" spans="1:26" ht="14.25" customHeight="1">
      <c r="A139" s="168"/>
      <c r="B139" s="168"/>
      <c r="C139" s="168"/>
      <c r="D139" s="168"/>
      <c r="E139" s="168"/>
      <c r="F139" s="168"/>
      <c r="G139" s="168"/>
      <c r="H139" s="168"/>
      <c r="I139" s="168"/>
      <c r="J139" s="186"/>
      <c r="K139" s="186"/>
      <c r="L139" s="186"/>
      <c r="M139" s="186"/>
      <c r="N139" s="168"/>
      <c r="O139" s="168"/>
      <c r="P139" s="168"/>
      <c r="Q139" s="168"/>
      <c r="R139" s="168"/>
      <c r="S139" s="168"/>
      <c r="T139" s="168"/>
      <c r="U139" s="168"/>
      <c r="V139" s="168"/>
      <c r="W139" s="168"/>
      <c r="X139" s="168"/>
      <c r="Y139" s="168"/>
      <c r="Z139" s="168"/>
    </row>
    <row r="140" spans="1:26" ht="14.25" customHeight="1">
      <c r="A140" s="168"/>
      <c r="B140" s="168"/>
      <c r="C140" s="168"/>
      <c r="D140" s="168"/>
      <c r="E140" s="168"/>
      <c r="F140" s="168"/>
      <c r="G140" s="168"/>
      <c r="H140" s="168"/>
      <c r="I140" s="168"/>
      <c r="J140" s="186"/>
      <c r="K140" s="186"/>
      <c r="L140" s="186"/>
      <c r="M140" s="186"/>
      <c r="N140" s="168"/>
      <c r="O140" s="168"/>
      <c r="P140" s="168"/>
      <c r="Q140" s="168"/>
      <c r="R140" s="168"/>
      <c r="S140" s="168"/>
      <c r="T140" s="168"/>
      <c r="U140" s="168"/>
      <c r="V140" s="168"/>
      <c r="W140" s="168"/>
      <c r="X140" s="168"/>
      <c r="Y140" s="168"/>
      <c r="Z140" s="168"/>
    </row>
    <row r="141" spans="1:26" ht="14.25" customHeight="1">
      <c r="A141" s="168"/>
      <c r="B141" s="168"/>
      <c r="C141" s="168"/>
      <c r="D141" s="168"/>
      <c r="E141" s="168"/>
      <c r="F141" s="168"/>
      <c r="G141" s="168"/>
      <c r="H141" s="168"/>
      <c r="I141" s="168"/>
      <c r="J141" s="186"/>
      <c r="K141" s="186"/>
      <c r="L141" s="186"/>
      <c r="M141" s="186"/>
      <c r="N141" s="168"/>
      <c r="O141" s="168"/>
      <c r="P141" s="168"/>
      <c r="Q141" s="168"/>
      <c r="R141" s="168"/>
      <c r="S141" s="168"/>
      <c r="T141" s="168"/>
      <c r="U141" s="168"/>
      <c r="V141" s="168"/>
      <c r="W141" s="168"/>
      <c r="X141" s="168"/>
      <c r="Y141" s="168"/>
      <c r="Z141" s="168"/>
    </row>
    <row r="142" spans="1:26" ht="14.25" customHeight="1">
      <c r="A142" s="168"/>
      <c r="B142" s="168"/>
      <c r="C142" s="168"/>
      <c r="D142" s="168"/>
      <c r="E142" s="168"/>
      <c r="F142" s="168"/>
      <c r="G142" s="168"/>
      <c r="H142" s="168"/>
      <c r="I142" s="168"/>
      <c r="J142" s="186"/>
      <c r="K142" s="186"/>
      <c r="L142" s="186"/>
      <c r="M142" s="186"/>
      <c r="N142" s="168"/>
      <c r="O142" s="168"/>
      <c r="P142" s="168"/>
      <c r="Q142" s="168"/>
      <c r="R142" s="168"/>
      <c r="S142" s="168"/>
      <c r="T142" s="168"/>
      <c r="U142" s="168"/>
      <c r="V142" s="168"/>
      <c r="W142" s="168"/>
      <c r="X142" s="168"/>
      <c r="Y142" s="168"/>
      <c r="Z142" s="168"/>
    </row>
    <row r="143" spans="1:26" ht="14.25" customHeight="1">
      <c r="A143" s="168"/>
      <c r="B143" s="168"/>
      <c r="C143" s="168"/>
      <c r="D143" s="168"/>
      <c r="E143" s="168"/>
      <c r="F143" s="168"/>
      <c r="G143" s="168"/>
      <c r="H143" s="168"/>
      <c r="I143" s="168"/>
      <c r="J143" s="186"/>
      <c r="K143" s="186"/>
      <c r="L143" s="186"/>
      <c r="M143" s="186"/>
      <c r="N143" s="168"/>
      <c r="O143" s="168"/>
      <c r="P143" s="168"/>
      <c r="Q143" s="168"/>
      <c r="R143" s="168"/>
      <c r="S143" s="168"/>
      <c r="T143" s="168"/>
      <c r="U143" s="168"/>
      <c r="V143" s="168"/>
      <c r="W143" s="168"/>
      <c r="X143" s="168"/>
      <c r="Y143" s="168"/>
      <c r="Z143" s="168"/>
    </row>
    <row r="144" spans="1:26" ht="14.25" customHeight="1">
      <c r="A144" s="168"/>
      <c r="B144" s="168"/>
      <c r="C144" s="168"/>
      <c r="D144" s="168"/>
      <c r="E144" s="168"/>
      <c r="F144" s="168"/>
      <c r="G144" s="168"/>
      <c r="H144" s="168"/>
      <c r="I144" s="168"/>
      <c r="J144" s="186"/>
      <c r="K144" s="186"/>
      <c r="L144" s="186"/>
      <c r="M144" s="186"/>
      <c r="N144" s="168"/>
      <c r="O144" s="168"/>
      <c r="P144" s="168"/>
      <c r="Q144" s="168"/>
      <c r="R144" s="168"/>
      <c r="S144" s="168"/>
      <c r="T144" s="168"/>
      <c r="U144" s="168"/>
      <c r="V144" s="168"/>
      <c r="W144" s="168"/>
      <c r="X144" s="168"/>
      <c r="Y144" s="168"/>
      <c r="Z144" s="168"/>
    </row>
    <row r="145" spans="1:26" ht="14.25" customHeight="1">
      <c r="A145" s="168"/>
      <c r="B145" s="168"/>
      <c r="C145" s="168"/>
      <c r="D145" s="168"/>
      <c r="E145" s="168"/>
      <c r="F145" s="168"/>
      <c r="G145" s="168"/>
      <c r="H145" s="168"/>
      <c r="I145" s="168"/>
      <c r="J145" s="186"/>
      <c r="K145" s="186"/>
      <c r="L145" s="186"/>
      <c r="M145" s="186"/>
      <c r="N145" s="168"/>
      <c r="O145" s="168"/>
      <c r="P145" s="168"/>
      <c r="Q145" s="168"/>
      <c r="R145" s="168"/>
      <c r="S145" s="168"/>
      <c r="T145" s="168"/>
      <c r="U145" s="168"/>
      <c r="V145" s="168"/>
      <c r="W145" s="168"/>
      <c r="X145" s="168"/>
      <c r="Y145" s="168"/>
      <c r="Z145" s="168"/>
    </row>
    <row r="146" spans="1:26" ht="14.25" customHeight="1">
      <c r="A146" s="168"/>
      <c r="B146" s="168"/>
      <c r="C146" s="168"/>
      <c r="D146" s="168"/>
      <c r="E146" s="168"/>
      <c r="F146" s="168"/>
      <c r="G146" s="168"/>
      <c r="H146" s="168"/>
      <c r="I146" s="168"/>
      <c r="J146" s="186"/>
      <c r="K146" s="186"/>
      <c r="L146" s="186"/>
      <c r="M146" s="186"/>
      <c r="N146" s="168"/>
      <c r="O146" s="168"/>
      <c r="P146" s="168"/>
      <c r="Q146" s="168"/>
      <c r="R146" s="168"/>
      <c r="S146" s="168"/>
      <c r="T146" s="168"/>
      <c r="U146" s="168"/>
      <c r="V146" s="168"/>
      <c r="W146" s="168"/>
      <c r="X146" s="168"/>
      <c r="Y146" s="168"/>
      <c r="Z146" s="168"/>
    </row>
    <row r="147" spans="1:26" ht="14.25" customHeight="1">
      <c r="A147" s="168"/>
      <c r="B147" s="168"/>
      <c r="C147" s="168"/>
      <c r="D147" s="168"/>
      <c r="E147" s="168"/>
      <c r="F147" s="168"/>
      <c r="G147" s="168"/>
      <c r="H147" s="168"/>
      <c r="I147" s="168"/>
      <c r="J147" s="186"/>
      <c r="K147" s="186"/>
      <c r="L147" s="186"/>
      <c r="M147" s="186"/>
      <c r="N147" s="168"/>
      <c r="O147" s="168"/>
      <c r="P147" s="168"/>
      <c r="Q147" s="168"/>
      <c r="R147" s="168"/>
      <c r="S147" s="168"/>
      <c r="T147" s="168"/>
      <c r="U147" s="168"/>
      <c r="V147" s="168"/>
      <c r="W147" s="168"/>
      <c r="X147" s="168"/>
      <c r="Y147" s="168"/>
      <c r="Z147" s="168"/>
    </row>
    <row r="148" spans="1:26" ht="14.25" customHeight="1">
      <c r="A148" s="168"/>
      <c r="B148" s="168"/>
      <c r="C148" s="168"/>
      <c r="D148" s="168"/>
      <c r="E148" s="168"/>
      <c r="F148" s="168"/>
      <c r="G148" s="168"/>
      <c r="H148" s="168"/>
      <c r="I148" s="168"/>
      <c r="J148" s="186"/>
      <c r="K148" s="186"/>
      <c r="L148" s="186"/>
      <c r="M148" s="186"/>
      <c r="N148" s="168"/>
      <c r="O148" s="168"/>
      <c r="P148" s="168"/>
      <c r="Q148" s="168"/>
      <c r="R148" s="168"/>
      <c r="S148" s="168"/>
      <c r="T148" s="168"/>
      <c r="U148" s="168"/>
      <c r="V148" s="168"/>
      <c r="W148" s="168"/>
      <c r="X148" s="168"/>
      <c r="Y148" s="168"/>
      <c r="Z148" s="168"/>
    </row>
    <row r="149" spans="1:26" ht="14.25" customHeight="1">
      <c r="A149" s="168"/>
      <c r="B149" s="168"/>
      <c r="C149" s="168"/>
      <c r="D149" s="168"/>
      <c r="E149" s="168"/>
      <c r="F149" s="168"/>
      <c r="G149" s="168"/>
      <c r="H149" s="168"/>
      <c r="I149" s="168"/>
      <c r="J149" s="186"/>
      <c r="K149" s="186"/>
      <c r="L149" s="186"/>
      <c r="M149" s="186"/>
      <c r="N149" s="168"/>
      <c r="O149" s="168"/>
      <c r="P149" s="168"/>
      <c r="Q149" s="168"/>
      <c r="R149" s="168"/>
      <c r="S149" s="168"/>
      <c r="T149" s="168"/>
      <c r="U149" s="168"/>
      <c r="V149" s="168"/>
      <c r="W149" s="168"/>
      <c r="X149" s="168"/>
      <c r="Y149" s="168"/>
      <c r="Z149" s="168"/>
    </row>
    <row r="150" spans="1:26" ht="14.25" customHeight="1">
      <c r="A150" s="168"/>
      <c r="B150" s="168"/>
      <c r="C150" s="168"/>
      <c r="D150" s="168"/>
      <c r="E150" s="168"/>
      <c r="F150" s="168"/>
      <c r="G150" s="168"/>
      <c r="H150" s="168"/>
      <c r="I150" s="168"/>
      <c r="J150" s="186"/>
      <c r="K150" s="186"/>
      <c r="L150" s="186"/>
      <c r="M150" s="186"/>
      <c r="N150" s="168"/>
      <c r="O150" s="168"/>
      <c r="P150" s="168"/>
      <c r="Q150" s="168"/>
      <c r="R150" s="168"/>
      <c r="S150" s="168"/>
      <c r="T150" s="168"/>
      <c r="U150" s="168"/>
      <c r="V150" s="168"/>
      <c r="W150" s="168"/>
      <c r="X150" s="168"/>
      <c r="Y150" s="168"/>
      <c r="Z150" s="168"/>
    </row>
    <row r="151" spans="1:26" ht="14.25" customHeight="1">
      <c r="A151" s="168"/>
      <c r="B151" s="168"/>
      <c r="C151" s="168"/>
      <c r="D151" s="168"/>
      <c r="E151" s="168"/>
      <c r="F151" s="168"/>
      <c r="G151" s="168"/>
      <c r="H151" s="168"/>
      <c r="I151" s="168"/>
      <c r="J151" s="186"/>
      <c r="K151" s="186"/>
      <c r="L151" s="186"/>
      <c r="M151" s="186"/>
      <c r="N151" s="168"/>
      <c r="O151" s="168"/>
      <c r="P151" s="168"/>
      <c r="Q151" s="168"/>
      <c r="R151" s="168"/>
      <c r="S151" s="168"/>
      <c r="T151" s="168"/>
      <c r="U151" s="168"/>
      <c r="V151" s="168"/>
      <c r="W151" s="168"/>
      <c r="X151" s="168"/>
      <c r="Y151" s="168"/>
      <c r="Z151" s="168"/>
    </row>
    <row r="152" spans="1:26" ht="14.25" customHeight="1">
      <c r="A152" s="168"/>
      <c r="B152" s="168"/>
      <c r="C152" s="168"/>
      <c r="D152" s="168"/>
      <c r="E152" s="168"/>
      <c r="F152" s="168"/>
      <c r="G152" s="168"/>
      <c r="H152" s="168"/>
      <c r="I152" s="168"/>
      <c r="J152" s="186"/>
      <c r="K152" s="186"/>
      <c r="L152" s="186"/>
      <c r="M152" s="186"/>
      <c r="N152" s="168"/>
      <c r="O152" s="168"/>
      <c r="P152" s="168"/>
      <c r="Q152" s="168"/>
      <c r="R152" s="168"/>
      <c r="S152" s="168"/>
      <c r="T152" s="168"/>
      <c r="U152" s="168"/>
      <c r="V152" s="168"/>
      <c r="W152" s="168"/>
      <c r="X152" s="168"/>
      <c r="Y152" s="168"/>
      <c r="Z152" s="168"/>
    </row>
    <row r="153" spans="1:26" ht="14.25" customHeight="1">
      <c r="A153" s="168"/>
      <c r="B153" s="168"/>
      <c r="C153" s="168"/>
      <c r="D153" s="168"/>
      <c r="E153" s="168"/>
      <c r="F153" s="168"/>
      <c r="G153" s="168"/>
      <c r="H153" s="168"/>
      <c r="I153" s="168"/>
      <c r="J153" s="186"/>
      <c r="K153" s="186"/>
      <c r="L153" s="186"/>
      <c r="M153" s="186"/>
      <c r="N153" s="168"/>
      <c r="O153" s="168"/>
      <c r="P153" s="168"/>
      <c r="Q153" s="168"/>
      <c r="R153" s="168"/>
      <c r="S153" s="168"/>
      <c r="T153" s="168"/>
      <c r="U153" s="168"/>
      <c r="V153" s="168"/>
      <c r="W153" s="168"/>
      <c r="X153" s="168"/>
      <c r="Y153" s="168"/>
      <c r="Z153" s="168"/>
    </row>
    <row r="154" spans="1:26" ht="14.25" customHeight="1">
      <c r="A154" s="168"/>
      <c r="B154" s="168"/>
      <c r="C154" s="168"/>
      <c r="D154" s="168"/>
      <c r="E154" s="168"/>
      <c r="F154" s="168"/>
      <c r="G154" s="168"/>
      <c r="H154" s="168"/>
      <c r="I154" s="168"/>
      <c r="J154" s="186"/>
      <c r="K154" s="186"/>
      <c r="L154" s="186"/>
      <c r="M154" s="186"/>
      <c r="N154" s="168"/>
      <c r="O154" s="168"/>
      <c r="P154" s="168"/>
      <c r="Q154" s="168"/>
      <c r="R154" s="168"/>
      <c r="S154" s="168"/>
      <c r="T154" s="168"/>
      <c r="U154" s="168"/>
      <c r="V154" s="168"/>
      <c r="W154" s="168"/>
      <c r="X154" s="168"/>
      <c r="Y154" s="168"/>
      <c r="Z154" s="168"/>
    </row>
    <row r="155" spans="1:26" ht="14.25" customHeight="1">
      <c r="A155" s="168"/>
      <c r="B155" s="168"/>
      <c r="C155" s="168"/>
      <c r="D155" s="168"/>
      <c r="E155" s="168"/>
      <c r="F155" s="168"/>
      <c r="G155" s="168"/>
      <c r="H155" s="168"/>
      <c r="I155" s="168"/>
      <c r="J155" s="186"/>
      <c r="K155" s="186"/>
      <c r="L155" s="186"/>
      <c r="M155" s="186"/>
      <c r="N155" s="168"/>
      <c r="O155" s="168"/>
      <c r="P155" s="168"/>
      <c r="Q155" s="168"/>
      <c r="R155" s="168"/>
      <c r="S155" s="168"/>
      <c r="T155" s="168"/>
      <c r="U155" s="168"/>
      <c r="V155" s="168"/>
      <c r="W155" s="168"/>
      <c r="X155" s="168"/>
      <c r="Y155" s="168"/>
      <c r="Z155" s="168"/>
    </row>
    <row r="156" spans="1:26" ht="14.25" customHeight="1">
      <c r="A156" s="168"/>
      <c r="B156" s="168"/>
      <c r="C156" s="168"/>
      <c r="D156" s="168"/>
      <c r="E156" s="168"/>
      <c r="F156" s="168"/>
      <c r="G156" s="168"/>
      <c r="H156" s="168"/>
      <c r="I156" s="168"/>
      <c r="J156" s="186"/>
      <c r="K156" s="186"/>
      <c r="L156" s="186"/>
      <c r="M156" s="186"/>
      <c r="N156" s="168"/>
      <c r="O156" s="168"/>
      <c r="P156" s="168"/>
      <c r="Q156" s="168"/>
      <c r="R156" s="168"/>
      <c r="S156" s="168"/>
      <c r="T156" s="168"/>
      <c r="U156" s="168"/>
      <c r="V156" s="168"/>
      <c r="W156" s="168"/>
      <c r="X156" s="168"/>
      <c r="Y156" s="168"/>
      <c r="Z156" s="168"/>
    </row>
    <row r="157" spans="1:26" ht="14.25" customHeight="1">
      <c r="A157" s="168"/>
      <c r="B157" s="168"/>
      <c r="C157" s="168"/>
      <c r="D157" s="168"/>
      <c r="E157" s="168"/>
      <c r="F157" s="168"/>
      <c r="G157" s="168"/>
      <c r="H157" s="168"/>
      <c r="I157" s="168"/>
      <c r="J157" s="186"/>
      <c r="K157" s="186"/>
      <c r="L157" s="186"/>
      <c r="M157" s="186"/>
      <c r="N157" s="168"/>
      <c r="O157" s="168"/>
      <c r="P157" s="168"/>
      <c r="Q157" s="168"/>
      <c r="R157" s="168"/>
      <c r="S157" s="168"/>
      <c r="T157" s="168"/>
      <c r="U157" s="168"/>
      <c r="V157" s="168"/>
      <c r="W157" s="168"/>
      <c r="X157" s="168"/>
      <c r="Y157" s="168"/>
      <c r="Z157" s="168"/>
    </row>
    <row r="158" spans="1:26" ht="14.25" customHeight="1">
      <c r="A158" s="168"/>
      <c r="B158" s="168"/>
      <c r="C158" s="168"/>
      <c r="D158" s="168"/>
      <c r="E158" s="168"/>
      <c r="F158" s="168"/>
      <c r="G158" s="168"/>
      <c r="H158" s="168"/>
      <c r="I158" s="168"/>
      <c r="J158" s="186"/>
      <c r="K158" s="186"/>
      <c r="L158" s="186"/>
      <c r="M158" s="186"/>
      <c r="N158" s="168"/>
      <c r="O158" s="168"/>
      <c r="P158" s="168"/>
      <c r="Q158" s="168"/>
      <c r="R158" s="168"/>
      <c r="S158" s="168"/>
      <c r="T158" s="168"/>
      <c r="U158" s="168"/>
      <c r="V158" s="168"/>
      <c r="W158" s="168"/>
      <c r="X158" s="168"/>
      <c r="Y158" s="168"/>
      <c r="Z158" s="168"/>
    </row>
    <row r="159" spans="1:26" ht="14.25" customHeight="1">
      <c r="A159" s="168"/>
      <c r="B159" s="168"/>
      <c r="C159" s="168"/>
      <c r="D159" s="168"/>
      <c r="E159" s="168"/>
      <c r="F159" s="168"/>
      <c r="G159" s="168"/>
      <c r="H159" s="168"/>
      <c r="I159" s="168"/>
      <c r="J159" s="186"/>
      <c r="K159" s="186"/>
      <c r="L159" s="186"/>
      <c r="M159" s="186"/>
      <c r="N159" s="168"/>
      <c r="O159" s="168"/>
      <c r="P159" s="168"/>
      <c r="Q159" s="168"/>
      <c r="R159" s="168"/>
      <c r="S159" s="168"/>
      <c r="T159" s="168"/>
      <c r="U159" s="168"/>
      <c r="V159" s="168"/>
      <c r="W159" s="168"/>
      <c r="X159" s="168"/>
      <c r="Y159" s="168"/>
      <c r="Z159" s="168"/>
    </row>
    <row r="160" spans="1:26" ht="14.25" customHeight="1">
      <c r="A160" s="168"/>
      <c r="B160" s="168"/>
      <c r="C160" s="168"/>
      <c r="D160" s="168"/>
      <c r="E160" s="168"/>
      <c r="F160" s="168"/>
      <c r="G160" s="168"/>
      <c r="H160" s="168"/>
      <c r="I160" s="168"/>
      <c r="J160" s="186"/>
      <c r="K160" s="186"/>
      <c r="L160" s="186"/>
      <c r="M160" s="186"/>
      <c r="N160" s="168"/>
      <c r="O160" s="168"/>
      <c r="P160" s="168"/>
      <c r="Q160" s="168"/>
      <c r="R160" s="168"/>
      <c r="S160" s="168"/>
      <c r="T160" s="168"/>
      <c r="U160" s="168"/>
      <c r="V160" s="168"/>
      <c r="W160" s="168"/>
      <c r="X160" s="168"/>
      <c r="Y160" s="168"/>
      <c r="Z160" s="168"/>
    </row>
    <row r="161" spans="1:26" ht="14.25" customHeight="1">
      <c r="A161" s="168"/>
      <c r="B161" s="168"/>
      <c r="C161" s="168"/>
      <c r="D161" s="168"/>
      <c r="E161" s="168"/>
      <c r="F161" s="168"/>
      <c r="G161" s="168"/>
      <c r="H161" s="168"/>
      <c r="I161" s="168"/>
      <c r="J161" s="186"/>
      <c r="K161" s="186"/>
      <c r="L161" s="186"/>
      <c r="M161" s="186"/>
      <c r="N161" s="168"/>
      <c r="O161" s="168"/>
      <c r="P161" s="168"/>
      <c r="Q161" s="168"/>
      <c r="R161" s="168"/>
      <c r="S161" s="168"/>
      <c r="T161" s="168"/>
      <c r="U161" s="168"/>
      <c r="V161" s="168"/>
      <c r="W161" s="168"/>
      <c r="X161" s="168"/>
      <c r="Y161" s="168"/>
      <c r="Z161" s="168"/>
    </row>
    <row r="162" spans="1:26" ht="14.25" customHeight="1">
      <c r="A162" s="168"/>
      <c r="B162" s="168"/>
      <c r="C162" s="168"/>
      <c r="D162" s="168"/>
      <c r="E162" s="168"/>
      <c r="F162" s="168"/>
      <c r="G162" s="168"/>
      <c r="H162" s="168"/>
      <c r="I162" s="168"/>
      <c r="J162" s="186"/>
      <c r="K162" s="186"/>
      <c r="L162" s="186"/>
      <c r="M162" s="186"/>
      <c r="N162" s="168"/>
      <c r="O162" s="168"/>
      <c r="P162" s="168"/>
      <c r="Q162" s="168"/>
      <c r="R162" s="168"/>
      <c r="S162" s="168"/>
      <c r="T162" s="168"/>
      <c r="U162" s="168"/>
      <c r="V162" s="168"/>
      <c r="W162" s="168"/>
      <c r="X162" s="168"/>
      <c r="Y162" s="168"/>
      <c r="Z162" s="168"/>
    </row>
    <row r="163" spans="1:26" ht="14.25" customHeight="1">
      <c r="A163" s="168"/>
      <c r="B163" s="168"/>
      <c r="C163" s="168"/>
      <c r="D163" s="168"/>
      <c r="E163" s="168"/>
      <c r="F163" s="168"/>
      <c r="G163" s="168"/>
      <c r="H163" s="168"/>
      <c r="I163" s="168"/>
      <c r="J163" s="186"/>
      <c r="K163" s="186"/>
      <c r="L163" s="186"/>
      <c r="M163" s="186"/>
      <c r="N163" s="168"/>
      <c r="O163" s="168"/>
      <c r="P163" s="168"/>
      <c r="Q163" s="168"/>
      <c r="R163" s="168"/>
      <c r="S163" s="168"/>
      <c r="T163" s="168"/>
      <c r="U163" s="168"/>
      <c r="V163" s="168"/>
      <c r="W163" s="168"/>
      <c r="X163" s="168"/>
      <c r="Y163" s="168"/>
      <c r="Z163" s="168"/>
    </row>
    <row r="164" spans="1:26" ht="14.25" customHeight="1">
      <c r="A164" s="168"/>
      <c r="B164" s="168"/>
      <c r="C164" s="168"/>
      <c r="D164" s="168"/>
      <c r="E164" s="168"/>
      <c r="F164" s="168"/>
      <c r="G164" s="168"/>
      <c r="H164" s="168"/>
      <c r="I164" s="168"/>
      <c r="J164" s="186"/>
      <c r="K164" s="186"/>
      <c r="L164" s="186"/>
      <c r="M164" s="186"/>
      <c r="N164" s="168"/>
      <c r="O164" s="168"/>
      <c r="P164" s="168"/>
      <c r="Q164" s="168"/>
      <c r="R164" s="168"/>
      <c r="S164" s="168"/>
      <c r="T164" s="168"/>
      <c r="U164" s="168"/>
      <c r="V164" s="168"/>
      <c r="W164" s="168"/>
      <c r="X164" s="168"/>
      <c r="Y164" s="168"/>
      <c r="Z164" s="168"/>
    </row>
    <row r="165" spans="1:26" ht="14.25" customHeight="1">
      <c r="A165" s="168"/>
      <c r="B165" s="168"/>
      <c r="C165" s="168"/>
      <c r="D165" s="168"/>
      <c r="E165" s="168"/>
      <c r="F165" s="168"/>
      <c r="G165" s="168"/>
      <c r="H165" s="168"/>
      <c r="I165" s="168"/>
      <c r="J165" s="186"/>
      <c r="K165" s="186"/>
      <c r="L165" s="186"/>
      <c r="M165" s="186"/>
      <c r="N165" s="168"/>
      <c r="O165" s="168"/>
      <c r="P165" s="168"/>
      <c r="Q165" s="168"/>
      <c r="R165" s="168"/>
      <c r="S165" s="168"/>
      <c r="T165" s="168"/>
      <c r="U165" s="168"/>
      <c r="V165" s="168"/>
      <c r="W165" s="168"/>
      <c r="X165" s="168"/>
      <c r="Y165" s="168"/>
      <c r="Z165" s="168"/>
    </row>
    <row r="166" spans="1:26" ht="14.25" customHeight="1">
      <c r="A166" s="168"/>
      <c r="B166" s="168"/>
      <c r="C166" s="168"/>
      <c r="D166" s="168"/>
      <c r="E166" s="168"/>
      <c r="F166" s="168"/>
      <c r="G166" s="168"/>
      <c r="H166" s="168"/>
      <c r="I166" s="168"/>
      <c r="J166" s="186"/>
      <c r="K166" s="186"/>
      <c r="L166" s="186"/>
      <c r="M166" s="186"/>
      <c r="N166" s="168"/>
      <c r="O166" s="168"/>
      <c r="P166" s="168"/>
      <c r="Q166" s="168"/>
      <c r="R166" s="168"/>
      <c r="S166" s="168"/>
      <c r="T166" s="168"/>
      <c r="U166" s="168"/>
      <c r="V166" s="168"/>
      <c r="W166" s="168"/>
      <c r="X166" s="168"/>
      <c r="Y166" s="168"/>
      <c r="Z166" s="168"/>
    </row>
    <row r="167" spans="1:26" ht="14.25" customHeight="1">
      <c r="A167" s="168"/>
      <c r="B167" s="168"/>
      <c r="C167" s="168"/>
      <c r="D167" s="168"/>
      <c r="E167" s="168"/>
      <c r="F167" s="168"/>
      <c r="G167" s="168"/>
      <c r="H167" s="168"/>
      <c r="I167" s="168"/>
      <c r="J167" s="186"/>
      <c r="K167" s="186"/>
      <c r="L167" s="186"/>
      <c r="M167" s="186"/>
      <c r="N167" s="168"/>
      <c r="O167" s="168"/>
      <c r="P167" s="168"/>
      <c r="Q167" s="168"/>
      <c r="R167" s="168"/>
      <c r="S167" s="168"/>
      <c r="T167" s="168"/>
      <c r="U167" s="168"/>
      <c r="V167" s="168"/>
      <c r="W167" s="168"/>
      <c r="X167" s="168"/>
      <c r="Y167" s="168"/>
      <c r="Z167" s="168"/>
    </row>
    <row r="168" spans="1:26" ht="14.25" customHeight="1">
      <c r="A168" s="168"/>
      <c r="B168" s="168"/>
      <c r="C168" s="168"/>
      <c r="D168" s="168"/>
      <c r="E168" s="168"/>
      <c r="F168" s="168"/>
      <c r="G168" s="168"/>
      <c r="H168" s="168"/>
      <c r="I168" s="168"/>
      <c r="J168" s="186"/>
      <c r="K168" s="186"/>
      <c r="L168" s="186"/>
      <c r="M168" s="186"/>
      <c r="N168" s="168"/>
      <c r="O168" s="168"/>
      <c r="P168" s="168"/>
      <c r="Q168" s="168"/>
      <c r="R168" s="168"/>
      <c r="S168" s="168"/>
      <c r="T168" s="168"/>
      <c r="U168" s="168"/>
      <c r="V168" s="168"/>
      <c r="W168" s="168"/>
      <c r="X168" s="168"/>
      <c r="Y168" s="168"/>
      <c r="Z168" s="168"/>
    </row>
    <row r="169" spans="1:26" ht="14.25" customHeight="1">
      <c r="A169" s="168"/>
      <c r="B169" s="168"/>
      <c r="C169" s="168"/>
      <c r="D169" s="168"/>
      <c r="E169" s="168"/>
      <c r="F169" s="168"/>
      <c r="G169" s="168"/>
      <c r="H169" s="168"/>
      <c r="I169" s="168"/>
      <c r="J169" s="186"/>
      <c r="K169" s="186"/>
      <c r="L169" s="186"/>
      <c r="M169" s="186"/>
      <c r="N169" s="168"/>
      <c r="O169" s="168"/>
      <c r="P169" s="168"/>
      <c r="Q169" s="168"/>
      <c r="R169" s="168"/>
      <c r="S169" s="168"/>
      <c r="T169" s="168"/>
      <c r="U169" s="168"/>
      <c r="V169" s="168"/>
      <c r="W169" s="168"/>
      <c r="X169" s="168"/>
      <c r="Y169" s="168"/>
      <c r="Z169" s="168"/>
    </row>
    <row r="170" spans="1:26" ht="14.25" customHeight="1">
      <c r="A170" s="168"/>
      <c r="B170" s="168"/>
      <c r="C170" s="168"/>
      <c r="D170" s="168"/>
      <c r="E170" s="168"/>
      <c r="F170" s="168"/>
      <c r="G170" s="168"/>
      <c r="H170" s="168"/>
      <c r="I170" s="168"/>
      <c r="J170" s="186"/>
      <c r="K170" s="186"/>
      <c r="L170" s="186"/>
      <c r="M170" s="186"/>
      <c r="N170" s="168"/>
      <c r="O170" s="168"/>
      <c r="P170" s="168"/>
      <c r="Q170" s="168"/>
      <c r="R170" s="168"/>
      <c r="S170" s="168"/>
      <c r="T170" s="168"/>
      <c r="U170" s="168"/>
      <c r="V170" s="168"/>
      <c r="W170" s="168"/>
      <c r="X170" s="168"/>
      <c r="Y170" s="168"/>
      <c r="Z170" s="168"/>
    </row>
    <row r="171" spans="1:26" ht="14.25" customHeight="1">
      <c r="A171" s="168"/>
      <c r="B171" s="168"/>
      <c r="C171" s="168"/>
      <c r="D171" s="168"/>
      <c r="E171" s="168"/>
      <c r="F171" s="168"/>
      <c r="G171" s="168"/>
      <c r="H171" s="168"/>
      <c r="I171" s="168"/>
      <c r="J171" s="186"/>
      <c r="K171" s="186"/>
      <c r="L171" s="186"/>
      <c r="M171" s="186"/>
      <c r="N171" s="168"/>
      <c r="O171" s="168"/>
      <c r="P171" s="168"/>
      <c r="Q171" s="168"/>
      <c r="R171" s="168"/>
      <c r="S171" s="168"/>
      <c r="T171" s="168"/>
      <c r="U171" s="168"/>
      <c r="V171" s="168"/>
      <c r="W171" s="168"/>
      <c r="X171" s="168"/>
      <c r="Y171" s="168"/>
      <c r="Z171" s="168"/>
    </row>
    <row r="172" spans="1:26" ht="14.25" customHeight="1">
      <c r="A172" s="168"/>
      <c r="B172" s="168"/>
      <c r="C172" s="168"/>
      <c r="D172" s="168"/>
      <c r="E172" s="168"/>
      <c r="F172" s="168"/>
      <c r="G172" s="168"/>
      <c r="H172" s="168"/>
      <c r="I172" s="168"/>
      <c r="J172" s="186"/>
      <c r="K172" s="186"/>
      <c r="L172" s="186"/>
      <c r="M172" s="186"/>
      <c r="N172" s="168"/>
      <c r="O172" s="168"/>
      <c r="P172" s="168"/>
      <c r="Q172" s="168"/>
      <c r="R172" s="168"/>
      <c r="S172" s="168"/>
      <c r="T172" s="168"/>
      <c r="U172" s="168"/>
      <c r="V172" s="168"/>
      <c r="W172" s="168"/>
      <c r="X172" s="168"/>
      <c r="Y172" s="168"/>
      <c r="Z172" s="168"/>
    </row>
    <row r="173" spans="1:26" ht="14.25" customHeight="1">
      <c r="A173" s="168"/>
      <c r="B173" s="168"/>
      <c r="C173" s="168"/>
      <c r="D173" s="168"/>
      <c r="E173" s="168"/>
      <c r="F173" s="168"/>
      <c r="G173" s="168"/>
      <c r="H173" s="168"/>
      <c r="I173" s="168"/>
      <c r="J173" s="186"/>
      <c r="K173" s="186"/>
      <c r="L173" s="186"/>
      <c r="M173" s="186"/>
      <c r="N173" s="168"/>
      <c r="O173" s="168"/>
      <c r="P173" s="168"/>
      <c r="Q173" s="168"/>
      <c r="R173" s="168"/>
      <c r="S173" s="168"/>
      <c r="T173" s="168"/>
      <c r="U173" s="168"/>
      <c r="V173" s="168"/>
      <c r="W173" s="168"/>
      <c r="X173" s="168"/>
      <c r="Y173" s="168"/>
      <c r="Z173" s="168"/>
    </row>
    <row r="174" spans="1:26" ht="14.25" customHeight="1">
      <c r="A174" s="168"/>
      <c r="B174" s="168"/>
      <c r="C174" s="168"/>
      <c r="D174" s="168"/>
      <c r="E174" s="168"/>
      <c r="F174" s="168"/>
      <c r="G174" s="168"/>
      <c r="H174" s="168"/>
      <c r="I174" s="168"/>
      <c r="J174" s="186"/>
      <c r="K174" s="186"/>
      <c r="L174" s="186"/>
      <c r="M174" s="186"/>
      <c r="N174" s="168"/>
      <c r="O174" s="168"/>
      <c r="P174" s="168"/>
      <c r="Q174" s="168"/>
      <c r="R174" s="168"/>
      <c r="S174" s="168"/>
      <c r="T174" s="168"/>
      <c r="U174" s="168"/>
      <c r="V174" s="168"/>
      <c r="W174" s="168"/>
      <c r="X174" s="168"/>
      <c r="Y174" s="168"/>
      <c r="Z174" s="168"/>
    </row>
    <row r="175" spans="1:26" ht="14.25" customHeight="1">
      <c r="A175" s="168"/>
      <c r="B175" s="168"/>
      <c r="C175" s="168"/>
      <c r="D175" s="168"/>
      <c r="E175" s="168"/>
      <c r="F175" s="168"/>
      <c r="G175" s="168"/>
      <c r="H175" s="168"/>
      <c r="I175" s="168"/>
      <c r="J175" s="186"/>
      <c r="K175" s="186"/>
      <c r="L175" s="186"/>
      <c r="M175" s="186"/>
      <c r="N175" s="168"/>
      <c r="O175" s="168"/>
      <c r="P175" s="168"/>
      <c r="Q175" s="168"/>
      <c r="R175" s="168"/>
      <c r="S175" s="168"/>
      <c r="T175" s="168"/>
      <c r="U175" s="168"/>
      <c r="V175" s="168"/>
      <c r="W175" s="168"/>
      <c r="X175" s="168"/>
      <c r="Y175" s="168"/>
      <c r="Z175" s="168"/>
    </row>
    <row r="176" spans="1:26" ht="14.25" customHeight="1">
      <c r="A176" s="168"/>
      <c r="B176" s="168"/>
      <c r="C176" s="168"/>
      <c r="D176" s="168"/>
      <c r="E176" s="168"/>
      <c r="F176" s="168"/>
      <c r="G176" s="168"/>
      <c r="H176" s="168"/>
      <c r="I176" s="168"/>
      <c r="J176" s="186"/>
      <c r="K176" s="186"/>
      <c r="L176" s="186"/>
      <c r="M176" s="186"/>
      <c r="N176" s="168"/>
      <c r="O176" s="168"/>
      <c r="P176" s="168"/>
      <c r="Q176" s="168"/>
      <c r="R176" s="168"/>
      <c r="S176" s="168"/>
      <c r="T176" s="168"/>
      <c r="U176" s="168"/>
      <c r="V176" s="168"/>
      <c r="W176" s="168"/>
      <c r="X176" s="168"/>
      <c r="Y176" s="168"/>
      <c r="Z176" s="168"/>
    </row>
    <row r="177" spans="1:26" ht="14.25" customHeight="1">
      <c r="A177" s="168"/>
      <c r="B177" s="168"/>
      <c r="C177" s="168"/>
      <c r="D177" s="168"/>
      <c r="E177" s="168"/>
      <c r="F177" s="168"/>
      <c r="G177" s="168"/>
      <c r="H177" s="168"/>
      <c r="I177" s="168"/>
      <c r="J177" s="186"/>
      <c r="K177" s="186"/>
      <c r="L177" s="186"/>
      <c r="M177" s="186"/>
      <c r="N177" s="168"/>
      <c r="O177" s="168"/>
      <c r="P177" s="168"/>
      <c r="Q177" s="168"/>
      <c r="R177" s="168"/>
      <c r="S177" s="168"/>
      <c r="T177" s="168"/>
      <c r="U177" s="168"/>
      <c r="V177" s="168"/>
      <c r="W177" s="168"/>
      <c r="X177" s="168"/>
      <c r="Y177" s="168"/>
      <c r="Z177" s="168"/>
    </row>
    <row r="178" spans="1:26" ht="14.25" customHeight="1">
      <c r="A178" s="168"/>
      <c r="B178" s="168"/>
      <c r="C178" s="168"/>
      <c r="D178" s="168"/>
      <c r="E178" s="168"/>
      <c r="F178" s="168"/>
      <c r="G178" s="168"/>
      <c r="H178" s="168"/>
      <c r="I178" s="168"/>
      <c r="J178" s="186"/>
      <c r="K178" s="186"/>
      <c r="L178" s="186"/>
      <c r="M178" s="186"/>
      <c r="N178" s="168"/>
      <c r="O178" s="168"/>
      <c r="P178" s="168"/>
      <c r="Q178" s="168"/>
      <c r="R178" s="168"/>
      <c r="S178" s="168"/>
      <c r="T178" s="168"/>
      <c r="U178" s="168"/>
      <c r="V178" s="168"/>
      <c r="W178" s="168"/>
      <c r="X178" s="168"/>
      <c r="Y178" s="168"/>
      <c r="Z178" s="168"/>
    </row>
    <row r="179" spans="1:26" ht="14.25" customHeight="1">
      <c r="A179" s="168"/>
      <c r="B179" s="168"/>
      <c r="C179" s="168"/>
      <c r="D179" s="168"/>
      <c r="E179" s="168"/>
      <c r="F179" s="168"/>
      <c r="G179" s="168"/>
      <c r="H179" s="168"/>
      <c r="I179" s="168"/>
      <c r="J179" s="186"/>
      <c r="K179" s="186"/>
      <c r="L179" s="186"/>
      <c r="M179" s="186"/>
      <c r="N179" s="168"/>
      <c r="O179" s="168"/>
      <c r="P179" s="168"/>
      <c r="Q179" s="168"/>
      <c r="R179" s="168"/>
      <c r="S179" s="168"/>
      <c r="T179" s="168"/>
      <c r="U179" s="168"/>
      <c r="V179" s="168"/>
      <c r="W179" s="168"/>
      <c r="X179" s="168"/>
      <c r="Y179" s="168"/>
      <c r="Z179" s="168"/>
    </row>
    <row r="180" spans="1:26" ht="14.25" customHeight="1">
      <c r="A180" s="168"/>
      <c r="B180" s="168"/>
      <c r="C180" s="168"/>
      <c r="D180" s="168"/>
      <c r="E180" s="168"/>
      <c r="F180" s="168"/>
      <c r="G180" s="168"/>
      <c r="H180" s="168"/>
      <c r="I180" s="168"/>
      <c r="J180" s="186"/>
      <c r="K180" s="186"/>
      <c r="L180" s="186"/>
      <c r="M180" s="186"/>
      <c r="N180" s="168"/>
      <c r="O180" s="168"/>
      <c r="P180" s="168"/>
      <c r="Q180" s="168"/>
      <c r="R180" s="168"/>
      <c r="S180" s="168"/>
      <c r="T180" s="168"/>
      <c r="U180" s="168"/>
      <c r="V180" s="168"/>
      <c r="W180" s="168"/>
      <c r="X180" s="168"/>
      <c r="Y180" s="168"/>
      <c r="Z180" s="168"/>
    </row>
    <row r="181" spans="1:26" ht="14.25" customHeight="1">
      <c r="A181" s="168"/>
      <c r="B181" s="168"/>
      <c r="C181" s="168"/>
      <c r="D181" s="168"/>
      <c r="E181" s="168"/>
      <c r="F181" s="168"/>
      <c r="G181" s="168"/>
      <c r="H181" s="168"/>
      <c r="I181" s="168"/>
      <c r="J181" s="186"/>
      <c r="K181" s="186"/>
      <c r="L181" s="186"/>
      <c r="M181" s="186"/>
      <c r="N181" s="168"/>
      <c r="O181" s="168"/>
      <c r="P181" s="168"/>
      <c r="Q181" s="168"/>
      <c r="R181" s="168"/>
      <c r="S181" s="168"/>
      <c r="T181" s="168"/>
      <c r="U181" s="168"/>
      <c r="V181" s="168"/>
      <c r="W181" s="168"/>
      <c r="X181" s="168"/>
      <c r="Y181" s="168"/>
      <c r="Z181" s="168"/>
    </row>
    <row r="182" spans="1:26" ht="14.25" customHeight="1">
      <c r="A182" s="168"/>
      <c r="B182" s="168"/>
      <c r="C182" s="168"/>
      <c r="D182" s="168"/>
      <c r="E182" s="168"/>
      <c r="F182" s="168"/>
      <c r="G182" s="168"/>
      <c r="H182" s="168"/>
      <c r="I182" s="168"/>
      <c r="J182" s="186"/>
      <c r="K182" s="186"/>
      <c r="L182" s="186"/>
      <c r="M182" s="186"/>
      <c r="N182" s="168"/>
      <c r="O182" s="168"/>
      <c r="P182" s="168"/>
      <c r="Q182" s="168"/>
      <c r="R182" s="168"/>
      <c r="S182" s="168"/>
      <c r="T182" s="168"/>
      <c r="U182" s="168"/>
      <c r="V182" s="168"/>
      <c r="W182" s="168"/>
      <c r="X182" s="168"/>
      <c r="Y182" s="168"/>
      <c r="Z182" s="168"/>
    </row>
    <row r="183" spans="1:26" ht="14.25" customHeight="1">
      <c r="A183" s="168"/>
      <c r="B183" s="168"/>
      <c r="C183" s="168"/>
      <c r="D183" s="168"/>
      <c r="E183" s="168"/>
      <c r="F183" s="168"/>
      <c r="G183" s="168"/>
      <c r="H183" s="168"/>
      <c r="I183" s="168"/>
      <c r="J183" s="186"/>
      <c r="K183" s="186"/>
      <c r="L183" s="186"/>
      <c r="M183" s="186"/>
      <c r="N183" s="168"/>
      <c r="O183" s="168"/>
      <c r="P183" s="168"/>
      <c r="Q183" s="168"/>
      <c r="R183" s="168"/>
      <c r="S183" s="168"/>
      <c r="T183" s="168"/>
      <c r="U183" s="168"/>
      <c r="V183" s="168"/>
      <c r="W183" s="168"/>
      <c r="X183" s="168"/>
      <c r="Y183" s="168"/>
      <c r="Z183" s="168"/>
    </row>
    <row r="184" spans="1:26" ht="14.25" customHeight="1">
      <c r="A184" s="168"/>
      <c r="B184" s="168"/>
      <c r="C184" s="168"/>
      <c r="D184" s="168"/>
      <c r="E184" s="168"/>
      <c r="F184" s="168"/>
      <c r="G184" s="168"/>
      <c r="H184" s="168"/>
      <c r="I184" s="168"/>
      <c r="J184" s="186"/>
      <c r="K184" s="186"/>
      <c r="L184" s="186"/>
      <c r="M184" s="186"/>
      <c r="N184" s="168"/>
      <c r="O184" s="168"/>
      <c r="P184" s="168"/>
      <c r="Q184" s="168"/>
      <c r="R184" s="168"/>
      <c r="S184" s="168"/>
      <c r="T184" s="168"/>
      <c r="U184" s="168"/>
      <c r="V184" s="168"/>
      <c r="W184" s="168"/>
      <c r="X184" s="168"/>
      <c r="Y184" s="168"/>
      <c r="Z184" s="168"/>
    </row>
    <row r="185" spans="1:26" ht="14.25" customHeight="1">
      <c r="A185" s="168"/>
      <c r="B185" s="168"/>
      <c r="C185" s="168"/>
      <c r="D185" s="168"/>
      <c r="E185" s="168"/>
      <c r="F185" s="168"/>
      <c r="G185" s="168"/>
      <c r="H185" s="168"/>
      <c r="I185" s="168"/>
      <c r="J185" s="186"/>
      <c r="K185" s="186"/>
      <c r="L185" s="186"/>
      <c r="M185" s="186"/>
      <c r="N185" s="168"/>
      <c r="O185" s="168"/>
      <c r="P185" s="168"/>
      <c r="Q185" s="168"/>
      <c r="R185" s="168"/>
      <c r="S185" s="168"/>
      <c r="T185" s="168"/>
      <c r="U185" s="168"/>
      <c r="V185" s="168"/>
      <c r="W185" s="168"/>
      <c r="X185" s="168"/>
      <c r="Y185" s="168"/>
      <c r="Z185" s="168"/>
    </row>
    <row r="186" spans="1:26" ht="14.25" customHeight="1">
      <c r="A186" s="168"/>
      <c r="B186" s="168"/>
      <c r="C186" s="168"/>
      <c r="D186" s="168"/>
      <c r="E186" s="168"/>
      <c r="F186" s="168"/>
      <c r="G186" s="168"/>
      <c r="H186" s="168"/>
      <c r="I186" s="168"/>
      <c r="J186" s="186"/>
      <c r="K186" s="186"/>
      <c r="L186" s="186"/>
      <c r="M186" s="186"/>
      <c r="N186" s="168"/>
      <c r="O186" s="168"/>
      <c r="P186" s="168"/>
      <c r="Q186" s="168"/>
      <c r="R186" s="168"/>
      <c r="S186" s="168"/>
      <c r="T186" s="168"/>
      <c r="U186" s="168"/>
      <c r="V186" s="168"/>
      <c r="W186" s="168"/>
      <c r="X186" s="168"/>
      <c r="Y186" s="168"/>
      <c r="Z186" s="168"/>
    </row>
    <row r="187" spans="1:26" ht="14.25" customHeight="1">
      <c r="A187" s="168"/>
      <c r="B187" s="168"/>
      <c r="C187" s="168"/>
      <c r="D187" s="168"/>
      <c r="E187" s="168"/>
      <c r="F187" s="168"/>
      <c r="G187" s="168"/>
      <c r="H187" s="168"/>
      <c r="I187" s="168"/>
      <c r="J187" s="186"/>
      <c r="K187" s="186"/>
      <c r="L187" s="186"/>
      <c r="M187" s="186"/>
      <c r="N187" s="168"/>
      <c r="O187" s="168"/>
      <c r="P187" s="168"/>
      <c r="Q187" s="168"/>
      <c r="R187" s="168"/>
      <c r="S187" s="168"/>
      <c r="T187" s="168"/>
      <c r="U187" s="168"/>
      <c r="V187" s="168"/>
      <c r="W187" s="168"/>
      <c r="X187" s="168"/>
      <c r="Y187" s="168"/>
      <c r="Z187" s="168"/>
    </row>
    <row r="188" spans="1:26" ht="14.25" customHeight="1">
      <c r="A188" s="168"/>
      <c r="B188" s="168"/>
      <c r="C188" s="168"/>
      <c r="D188" s="168"/>
      <c r="E188" s="168"/>
      <c r="F188" s="168"/>
      <c r="G188" s="168"/>
      <c r="H188" s="168"/>
      <c r="I188" s="168"/>
      <c r="J188" s="186"/>
      <c r="K188" s="186"/>
      <c r="L188" s="186"/>
      <c r="M188" s="186"/>
      <c r="N188" s="168"/>
      <c r="O188" s="168"/>
      <c r="P188" s="168"/>
      <c r="Q188" s="168"/>
      <c r="R188" s="168"/>
      <c r="S188" s="168"/>
      <c r="T188" s="168"/>
      <c r="U188" s="168"/>
      <c r="V188" s="168"/>
      <c r="W188" s="168"/>
      <c r="X188" s="168"/>
      <c r="Y188" s="168"/>
      <c r="Z188" s="168"/>
    </row>
    <row r="189" spans="1:26" ht="14.25" customHeight="1">
      <c r="A189" s="168"/>
      <c r="B189" s="168"/>
      <c r="C189" s="168"/>
      <c r="D189" s="168"/>
      <c r="E189" s="168"/>
      <c r="F189" s="168"/>
      <c r="G189" s="168"/>
      <c r="H189" s="168"/>
      <c r="I189" s="168"/>
      <c r="J189" s="186"/>
      <c r="K189" s="186"/>
      <c r="L189" s="186"/>
      <c r="M189" s="186"/>
      <c r="N189" s="168"/>
      <c r="O189" s="168"/>
      <c r="P189" s="168"/>
      <c r="Q189" s="168"/>
      <c r="R189" s="168"/>
      <c r="S189" s="168"/>
      <c r="T189" s="168"/>
      <c r="U189" s="168"/>
      <c r="V189" s="168"/>
      <c r="W189" s="168"/>
      <c r="X189" s="168"/>
      <c r="Y189" s="168"/>
      <c r="Z189" s="168"/>
    </row>
    <row r="190" spans="1:26" ht="14.25" customHeight="1">
      <c r="A190" s="168"/>
      <c r="B190" s="168"/>
      <c r="C190" s="168"/>
      <c r="D190" s="168"/>
      <c r="E190" s="168"/>
      <c r="F190" s="168"/>
      <c r="G190" s="168"/>
      <c r="H190" s="168"/>
      <c r="I190" s="168"/>
      <c r="J190" s="186"/>
      <c r="K190" s="186"/>
      <c r="L190" s="186"/>
      <c r="M190" s="186"/>
      <c r="N190" s="168"/>
      <c r="O190" s="168"/>
      <c r="P190" s="168"/>
      <c r="Q190" s="168"/>
      <c r="R190" s="168"/>
      <c r="S190" s="168"/>
      <c r="T190" s="168"/>
      <c r="U190" s="168"/>
      <c r="V190" s="168"/>
      <c r="W190" s="168"/>
      <c r="X190" s="168"/>
      <c r="Y190" s="168"/>
      <c r="Z190" s="168"/>
    </row>
    <row r="191" spans="1:26" ht="14.25" customHeight="1">
      <c r="A191" s="168"/>
      <c r="B191" s="168"/>
      <c r="C191" s="168"/>
      <c r="D191" s="168"/>
      <c r="E191" s="168"/>
      <c r="F191" s="168"/>
      <c r="G191" s="168"/>
      <c r="H191" s="168"/>
      <c r="I191" s="168"/>
      <c r="J191" s="186"/>
      <c r="K191" s="186"/>
      <c r="L191" s="186"/>
      <c r="M191" s="186"/>
      <c r="N191" s="168"/>
      <c r="O191" s="168"/>
      <c r="P191" s="168"/>
      <c r="Q191" s="168"/>
      <c r="R191" s="168"/>
      <c r="S191" s="168"/>
      <c r="T191" s="168"/>
      <c r="U191" s="168"/>
      <c r="V191" s="168"/>
      <c r="W191" s="168"/>
      <c r="X191" s="168"/>
      <c r="Y191" s="168"/>
      <c r="Z191" s="168"/>
    </row>
    <row r="192" spans="1:26" ht="14.25" customHeight="1">
      <c r="A192" s="168"/>
      <c r="B192" s="168"/>
      <c r="C192" s="168"/>
      <c r="D192" s="168"/>
      <c r="E192" s="168"/>
      <c r="F192" s="168"/>
      <c r="G192" s="168"/>
      <c r="H192" s="168"/>
      <c r="I192" s="168"/>
      <c r="J192" s="186"/>
      <c r="K192" s="186"/>
      <c r="L192" s="186"/>
      <c r="M192" s="186"/>
      <c r="N192" s="168"/>
      <c r="O192" s="168"/>
      <c r="P192" s="168"/>
      <c r="Q192" s="168"/>
      <c r="R192" s="168"/>
      <c r="S192" s="168"/>
      <c r="T192" s="168"/>
      <c r="U192" s="168"/>
      <c r="V192" s="168"/>
      <c r="W192" s="168"/>
      <c r="X192" s="168"/>
      <c r="Y192" s="168"/>
      <c r="Z192" s="168"/>
    </row>
    <row r="193" spans="1:26" ht="14.25" customHeight="1">
      <c r="A193" s="168"/>
      <c r="B193" s="168"/>
      <c r="C193" s="168"/>
      <c r="D193" s="168"/>
      <c r="E193" s="168"/>
      <c r="F193" s="168"/>
      <c r="G193" s="168"/>
      <c r="H193" s="168"/>
      <c r="I193" s="168"/>
      <c r="J193" s="186"/>
      <c r="K193" s="186"/>
      <c r="L193" s="186"/>
      <c r="M193" s="186"/>
      <c r="N193" s="168"/>
      <c r="O193" s="168"/>
      <c r="P193" s="168"/>
      <c r="Q193" s="168"/>
      <c r="R193" s="168"/>
      <c r="S193" s="168"/>
      <c r="T193" s="168"/>
      <c r="U193" s="168"/>
      <c r="V193" s="168"/>
      <c r="W193" s="168"/>
      <c r="X193" s="168"/>
      <c r="Y193" s="168"/>
      <c r="Z193" s="168"/>
    </row>
    <row r="194" spans="1:26" ht="14.25" customHeight="1">
      <c r="A194" s="168"/>
      <c r="B194" s="168"/>
      <c r="C194" s="168"/>
      <c r="D194" s="168"/>
      <c r="E194" s="168"/>
      <c r="F194" s="168"/>
      <c r="G194" s="168"/>
      <c r="H194" s="168"/>
      <c r="I194" s="168"/>
      <c r="J194" s="186"/>
      <c r="K194" s="186"/>
      <c r="L194" s="186"/>
      <c r="M194" s="186"/>
      <c r="N194" s="168"/>
      <c r="O194" s="168"/>
      <c r="P194" s="168"/>
      <c r="Q194" s="168"/>
      <c r="R194" s="168"/>
      <c r="S194" s="168"/>
      <c r="T194" s="168"/>
      <c r="U194" s="168"/>
      <c r="V194" s="168"/>
      <c r="W194" s="168"/>
      <c r="X194" s="168"/>
      <c r="Y194" s="168"/>
      <c r="Z194" s="168"/>
    </row>
    <row r="195" spans="1:26" ht="14.25" customHeight="1">
      <c r="A195" s="168"/>
      <c r="B195" s="168"/>
      <c r="C195" s="168"/>
      <c r="D195" s="168"/>
      <c r="E195" s="168"/>
      <c r="F195" s="168"/>
      <c r="G195" s="168"/>
      <c r="H195" s="168"/>
      <c r="I195" s="168"/>
      <c r="J195" s="186"/>
      <c r="K195" s="186"/>
      <c r="L195" s="186"/>
      <c r="M195" s="186"/>
      <c r="N195" s="168"/>
      <c r="O195" s="168"/>
      <c r="P195" s="168"/>
      <c r="Q195" s="168"/>
      <c r="R195" s="168"/>
      <c r="S195" s="168"/>
      <c r="T195" s="168"/>
      <c r="U195" s="168"/>
      <c r="V195" s="168"/>
      <c r="W195" s="168"/>
      <c r="X195" s="168"/>
      <c r="Y195" s="168"/>
      <c r="Z195" s="168"/>
    </row>
    <row r="196" spans="1:26" ht="14.25" customHeight="1">
      <c r="A196" s="168"/>
      <c r="B196" s="168"/>
      <c r="C196" s="168"/>
      <c r="D196" s="168"/>
      <c r="E196" s="168"/>
      <c r="F196" s="168"/>
      <c r="G196" s="168"/>
      <c r="H196" s="168"/>
      <c r="I196" s="168"/>
      <c r="J196" s="186"/>
      <c r="K196" s="186"/>
      <c r="L196" s="186"/>
      <c r="M196" s="186"/>
      <c r="N196" s="168"/>
      <c r="O196" s="168"/>
      <c r="P196" s="168"/>
      <c r="Q196" s="168"/>
      <c r="R196" s="168"/>
      <c r="S196" s="168"/>
      <c r="T196" s="168"/>
      <c r="U196" s="168"/>
      <c r="V196" s="168"/>
      <c r="W196" s="168"/>
      <c r="X196" s="168"/>
      <c r="Y196" s="168"/>
      <c r="Z196" s="168"/>
    </row>
    <row r="197" spans="1:26" ht="14.25" customHeight="1">
      <c r="A197" s="168"/>
      <c r="B197" s="168"/>
      <c r="C197" s="168"/>
      <c r="D197" s="168"/>
      <c r="E197" s="168"/>
      <c r="F197" s="168"/>
      <c r="G197" s="168"/>
      <c r="H197" s="168"/>
      <c r="I197" s="168"/>
      <c r="J197" s="186"/>
      <c r="K197" s="186"/>
      <c r="L197" s="186"/>
      <c r="M197" s="186"/>
      <c r="N197" s="168"/>
      <c r="O197" s="168"/>
      <c r="P197" s="168"/>
      <c r="Q197" s="168"/>
      <c r="R197" s="168"/>
      <c r="S197" s="168"/>
      <c r="T197" s="168"/>
      <c r="U197" s="168"/>
      <c r="V197" s="168"/>
      <c r="W197" s="168"/>
      <c r="X197" s="168"/>
      <c r="Y197" s="168"/>
      <c r="Z197" s="168"/>
    </row>
    <row r="198" spans="1:26" ht="14.25" customHeight="1">
      <c r="A198" s="168"/>
      <c r="B198" s="168"/>
      <c r="C198" s="168"/>
      <c r="D198" s="168"/>
      <c r="E198" s="168"/>
      <c r="F198" s="168"/>
      <c r="G198" s="168"/>
      <c r="H198" s="168"/>
      <c r="I198" s="168"/>
      <c r="J198" s="186"/>
      <c r="K198" s="186"/>
      <c r="L198" s="186"/>
      <c r="M198" s="186"/>
      <c r="N198" s="168"/>
      <c r="O198" s="168"/>
      <c r="P198" s="168"/>
      <c r="Q198" s="168"/>
      <c r="R198" s="168"/>
      <c r="S198" s="168"/>
      <c r="T198" s="168"/>
      <c r="U198" s="168"/>
      <c r="V198" s="168"/>
      <c r="W198" s="168"/>
      <c r="X198" s="168"/>
      <c r="Y198" s="168"/>
      <c r="Z198" s="168"/>
    </row>
    <row r="199" spans="1:26" ht="14.25" customHeight="1">
      <c r="A199" s="168"/>
      <c r="B199" s="168"/>
      <c r="C199" s="168"/>
      <c r="D199" s="168"/>
      <c r="E199" s="168"/>
      <c r="F199" s="168"/>
      <c r="G199" s="168"/>
      <c r="H199" s="168"/>
      <c r="I199" s="168"/>
      <c r="J199" s="186"/>
      <c r="K199" s="186"/>
      <c r="L199" s="186"/>
      <c r="M199" s="186"/>
      <c r="N199" s="168"/>
      <c r="O199" s="168"/>
      <c r="P199" s="168"/>
      <c r="Q199" s="168"/>
      <c r="R199" s="168"/>
      <c r="S199" s="168"/>
      <c r="T199" s="168"/>
      <c r="U199" s="168"/>
      <c r="V199" s="168"/>
      <c r="W199" s="168"/>
      <c r="X199" s="168"/>
      <c r="Y199" s="168"/>
      <c r="Z199" s="168"/>
    </row>
    <row r="200" spans="1:26" ht="14.25" customHeight="1">
      <c r="A200" s="168"/>
      <c r="B200" s="168"/>
      <c r="C200" s="168"/>
      <c r="D200" s="168"/>
      <c r="E200" s="168"/>
      <c r="F200" s="168"/>
      <c r="G200" s="168"/>
      <c r="H200" s="168"/>
      <c r="I200" s="168"/>
      <c r="J200" s="186"/>
      <c r="K200" s="186"/>
      <c r="L200" s="186"/>
      <c r="M200" s="186"/>
      <c r="N200" s="168"/>
      <c r="O200" s="168"/>
      <c r="P200" s="168"/>
      <c r="Q200" s="168"/>
      <c r="R200" s="168"/>
      <c r="S200" s="168"/>
      <c r="T200" s="168"/>
      <c r="U200" s="168"/>
      <c r="V200" s="168"/>
      <c r="W200" s="168"/>
      <c r="X200" s="168"/>
      <c r="Y200" s="168"/>
      <c r="Z200" s="168"/>
    </row>
    <row r="201" spans="1:26" ht="14.25" customHeight="1">
      <c r="A201" s="168"/>
      <c r="B201" s="168"/>
      <c r="C201" s="168"/>
      <c r="D201" s="168"/>
      <c r="E201" s="168"/>
      <c r="F201" s="168"/>
      <c r="G201" s="168"/>
      <c r="H201" s="168"/>
      <c r="I201" s="168"/>
      <c r="J201" s="186"/>
      <c r="K201" s="186"/>
      <c r="L201" s="186"/>
      <c r="M201" s="186"/>
      <c r="N201" s="168"/>
      <c r="O201" s="168"/>
      <c r="P201" s="168"/>
      <c r="Q201" s="168"/>
      <c r="R201" s="168"/>
      <c r="S201" s="168"/>
      <c r="T201" s="168"/>
      <c r="U201" s="168"/>
      <c r="V201" s="168"/>
      <c r="W201" s="168"/>
      <c r="X201" s="168"/>
      <c r="Y201" s="168"/>
      <c r="Z201" s="168"/>
    </row>
    <row r="202" spans="1:26" ht="14.25" customHeight="1">
      <c r="A202" s="168"/>
      <c r="B202" s="168"/>
      <c r="C202" s="168"/>
      <c r="D202" s="168"/>
      <c r="E202" s="168"/>
      <c r="F202" s="168"/>
      <c r="G202" s="168"/>
      <c r="H202" s="168"/>
      <c r="I202" s="168"/>
      <c r="J202" s="186"/>
      <c r="K202" s="186"/>
      <c r="L202" s="186"/>
      <c r="M202" s="186"/>
      <c r="N202" s="168"/>
      <c r="O202" s="168"/>
      <c r="P202" s="168"/>
      <c r="Q202" s="168"/>
      <c r="R202" s="168"/>
      <c r="S202" s="168"/>
      <c r="T202" s="168"/>
      <c r="U202" s="168"/>
      <c r="V202" s="168"/>
      <c r="W202" s="168"/>
      <c r="X202" s="168"/>
      <c r="Y202" s="168"/>
      <c r="Z202" s="168"/>
    </row>
    <row r="203" spans="1:26" ht="14.25" customHeight="1">
      <c r="A203" s="168"/>
      <c r="B203" s="168"/>
      <c r="C203" s="168"/>
      <c r="D203" s="168"/>
      <c r="E203" s="168"/>
      <c r="F203" s="168"/>
      <c r="G203" s="168"/>
      <c r="H203" s="168"/>
      <c r="I203" s="168"/>
      <c r="J203" s="186"/>
      <c r="K203" s="186"/>
      <c r="L203" s="186"/>
      <c r="M203" s="186"/>
      <c r="N203" s="168"/>
      <c r="O203" s="168"/>
      <c r="P203" s="168"/>
      <c r="Q203" s="168"/>
      <c r="R203" s="168"/>
      <c r="S203" s="168"/>
      <c r="T203" s="168"/>
      <c r="U203" s="168"/>
      <c r="V203" s="168"/>
      <c r="W203" s="168"/>
      <c r="X203" s="168"/>
      <c r="Y203" s="168"/>
      <c r="Z203" s="168"/>
    </row>
    <row r="204" spans="1:26" ht="14.25" customHeight="1">
      <c r="A204" s="168"/>
      <c r="B204" s="168"/>
      <c r="C204" s="168"/>
      <c r="D204" s="168"/>
      <c r="E204" s="168"/>
      <c r="F204" s="168"/>
      <c r="G204" s="168"/>
      <c r="H204" s="168"/>
      <c r="I204" s="168"/>
      <c r="J204" s="186"/>
      <c r="K204" s="186"/>
      <c r="L204" s="186"/>
      <c r="M204" s="186"/>
      <c r="N204" s="168"/>
      <c r="O204" s="168"/>
      <c r="P204" s="168"/>
      <c r="Q204" s="168"/>
      <c r="R204" s="168"/>
      <c r="S204" s="168"/>
      <c r="T204" s="168"/>
      <c r="U204" s="168"/>
      <c r="V204" s="168"/>
      <c r="W204" s="168"/>
      <c r="X204" s="168"/>
      <c r="Y204" s="168"/>
      <c r="Z204" s="168"/>
    </row>
    <row r="205" spans="1:26" ht="14.25" customHeight="1">
      <c r="A205" s="168"/>
      <c r="B205" s="168"/>
      <c r="C205" s="168"/>
      <c r="D205" s="168"/>
      <c r="E205" s="168"/>
      <c r="F205" s="168"/>
      <c r="G205" s="168"/>
      <c r="H205" s="168"/>
      <c r="I205" s="168"/>
      <c r="J205" s="186"/>
      <c r="K205" s="186"/>
      <c r="L205" s="186"/>
      <c r="M205" s="186"/>
      <c r="N205" s="168"/>
      <c r="O205" s="168"/>
      <c r="P205" s="168"/>
      <c r="Q205" s="168"/>
      <c r="R205" s="168"/>
      <c r="S205" s="168"/>
      <c r="T205" s="168"/>
      <c r="U205" s="168"/>
      <c r="V205" s="168"/>
      <c r="W205" s="168"/>
      <c r="X205" s="168"/>
      <c r="Y205" s="168"/>
      <c r="Z205" s="168"/>
    </row>
    <row r="206" spans="1:26" ht="14.25" customHeight="1">
      <c r="A206" s="168"/>
      <c r="B206" s="168"/>
      <c r="C206" s="168"/>
      <c r="D206" s="168"/>
      <c r="E206" s="168"/>
      <c r="F206" s="168"/>
      <c r="G206" s="168"/>
      <c r="H206" s="168"/>
      <c r="I206" s="168"/>
      <c r="J206" s="186"/>
      <c r="K206" s="186"/>
      <c r="L206" s="186"/>
      <c r="M206" s="186"/>
      <c r="N206" s="168"/>
      <c r="O206" s="168"/>
      <c r="P206" s="168"/>
      <c r="Q206" s="168"/>
      <c r="R206" s="168"/>
      <c r="S206" s="168"/>
      <c r="T206" s="168"/>
      <c r="U206" s="168"/>
      <c r="V206" s="168"/>
      <c r="W206" s="168"/>
      <c r="X206" s="168"/>
      <c r="Y206" s="168"/>
      <c r="Z206" s="168"/>
    </row>
    <row r="207" spans="1:26" ht="14.25" customHeight="1">
      <c r="A207" s="168"/>
      <c r="B207" s="168"/>
      <c r="C207" s="168"/>
      <c r="D207" s="168"/>
      <c r="E207" s="168"/>
      <c r="F207" s="168"/>
      <c r="G207" s="168"/>
      <c r="H207" s="168"/>
      <c r="I207" s="168"/>
      <c r="J207" s="186"/>
      <c r="K207" s="186"/>
      <c r="L207" s="186"/>
      <c r="M207" s="186"/>
      <c r="N207" s="168"/>
      <c r="O207" s="168"/>
      <c r="P207" s="168"/>
      <c r="Q207" s="168"/>
      <c r="R207" s="168"/>
      <c r="S207" s="168"/>
      <c r="T207" s="168"/>
      <c r="U207" s="168"/>
      <c r="V207" s="168"/>
      <c r="W207" s="168"/>
      <c r="X207" s="168"/>
      <c r="Y207" s="168"/>
      <c r="Z207" s="168"/>
    </row>
    <row r="208" spans="1:26" ht="14.25" customHeight="1">
      <c r="A208" s="168"/>
      <c r="B208" s="168"/>
      <c r="C208" s="168"/>
      <c r="D208" s="168"/>
      <c r="E208" s="168"/>
      <c r="F208" s="168"/>
      <c r="G208" s="168"/>
      <c r="H208" s="168"/>
      <c r="I208" s="168"/>
      <c r="J208" s="186"/>
      <c r="K208" s="186"/>
      <c r="L208" s="186"/>
      <c r="M208" s="186"/>
      <c r="N208" s="168"/>
      <c r="O208" s="168"/>
      <c r="P208" s="168"/>
      <c r="Q208" s="168"/>
      <c r="R208" s="168"/>
      <c r="S208" s="168"/>
      <c r="T208" s="168"/>
      <c r="U208" s="168"/>
      <c r="V208" s="168"/>
      <c r="W208" s="168"/>
      <c r="X208" s="168"/>
      <c r="Y208" s="168"/>
      <c r="Z208" s="168"/>
    </row>
    <row r="209" spans="1:26" ht="14.25" customHeight="1">
      <c r="A209" s="168"/>
      <c r="B209" s="168"/>
      <c r="C209" s="168"/>
      <c r="D209" s="168"/>
      <c r="E209" s="168"/>
      <c r="F209" s="168"/>
      <c r="G209" s="168"/>
      <c r="H209" s="168"/>
      <c r="I209" s="168"/>
      <c r="J209" s="186"/>
      <c r="K209" s="186"/>
      <c r="L209" s="186"/>
      <c r="M209" s="186"/>
      <c r="N209" s="168"/>
      <c r="O209" s="168"/>
      <c r="P209" s="168"/>
      <c r="Q209" s="168"/>
      <c r="R209" s="168"/>
      <c r="S209" s="168"/>
      <c r="T209" s="168"/>
      <c r="U209" s="168"/>
      <c r="V209" s="168"/>
      <c r="W209" s="168"/>
      <c r="X209" s="168"/>
      <c r="Y209" s="168"/>
      <c r="Z209" s="168"/>
    </row>
    <row r="210" spans="1:26" ht="14.25" customHeight="1">
      <c r="A210" s="168"/>
      <c r="B210" s="168"/>
      <c r="C210" s="168"/>
      <c r="D210" s="168"/>
      <c r="E210" s="168"/>
      <c r="F210" s="168"/>
      <c r="G210" s="168"/>
      <c r="H210" s="168"/>
      <c r="I210" s="168"/>
      <c r="J210" s="186"/>
      <c r="K210" s="186"/>
      <c r="L210" s="186"/>
      <c r="M210" s="186"/>
      <c r="N210" s="168"/>
      <c r="O210" s="168"/>
      <c r="P210" s="168"/>
      <c r="Q210" s="168"/>
      <c r="R210" s="168"/>
      <c r="S210" s="168"/>
      <c r="T210" s="168"/>
      <c r="U210" s="168"/>
      <c r="V210" s="168"/>
      <c r="W210" s="168"/>
      <c r="X210" s="168"/>
      <c r="Y210" s="168"/>
      <c r="Z210" s="168"/>
    </row>
    <row r="211" spans="1:26" ht="14.25" customHeight="1">
      <c r="A211" s="168"/>
      <c r="B211" s="168"/>
      <c r="C211" s="168"/>
      <c r="D211" s="168"/>
      <c r="E211" s="168"/>
      <c r="F211" s="168"/>
      <c r="G211" s="168"/>
      <c r="H211" s="168"/>
      <c r="I211" s="168"/>
      <c r="J211" s="186"/>
      <c r="K211" s="186"/>
      <c r="L211" s="186"/>
      <c r="M211" s="186"/>
      <c r="N211" s="168"/>
      <c r="O211" s="168"/>
      <c r="P211" s="168"/>
      <c r="Q211" s="168"/>
      <c r="R211" s="168"/>
      <c r="S211" s="168"/>
      <c r="T211" s="168"/>
      <c r="U211" s="168"/>
      <c r="V211" s="168"/>
      <c r="W211" s="168"/>
      <c r="X211" s="168"/>
      <c r="Y211" s="168"/>
      <c r="Z211" s="168"/>
    </row>
    <row r="212" spans="1:26" ht="14.25" customHeight="1">
      <c r="A212" s="168"/>
      <c r="B212" s="168"/>
      <c r="C212" s="168"/>
      <c r="D212" s="168"/>
      <c r="E212" s="168"/>
      <c r="F212" s="168"/>
      <c r="G212" s="168"/>
      <c r="H212" s="168"/>
      <c r="I212" s="168"/>
      <c r="J212" s="186"/>
      <c r="K212" s="186"/>
      <c r="L212" s="186"/>
      <c r="M212" s="186"/>
      <c r="N212" s="168"/>
      <c r="O212" s="168"/>
      <c r="P212" s="168"/>
      <c r="Q212" s="168"/>
      <c r="R212" s="168"/>
      <c r="S212" s="168"/>
      <c r="T212" s="168"/>
      <c r="U212" s="168"/>
      <c r="V212" s="168"/>
      <c r="W212" s="168"/>
      <c r="X212" s="168"/>
      <c r="Y212" s="168"/>
      <c r="Z212" s="168"/>
    </row>
    <row r="213" spans="1:26" ht="14.25" customHeight="1">
      <c r="A213" s="168"/>
      <c r="B213" s="168"/>
      <c r="C213" s="168"/>
      <c r="D213" s="168"/>
      <c r="E213" s="168"/>
      <c r="F213" s="168"/>
      <c r="G213" s="168"/>
      <c r="H213" s="168"/>
      <c r="I213" s="168"/>
      <c r="J213" s="186"/>
      <c r="K213" s="186"/>
      <c r="L213" s="186"/>
      <c r="M213" s="186"/>
      <c r="N213" s="168"/>
      <c r="O213" s="168"/>
      <c r="P213" s="168"/>
      <c r="Q213" s="168"/>
      <c r="R213" s="168"/>
      <c r="S213" s="168"/>
      <c r="T213" s="168"/>
      <c r="U213" s="168"/>
      <c r="V213" s="168"/>
      <c r="W213" s="168"/>
      <c r="X213" s="168"/>
      <c r="Y213" s="168"/>
      <c r="Z213" s="168"/>
    </row>
    <row r="214" spans="1:26" ht="14.25" customHeight="1">
      <c r="A214" s="168"/>
      <c r="B214" s="168"/>
      <c r="C214" s="168"/>
      <c r="D214" s="168"/>
      <c r="E214" s="168"/>
      <c r="F214" s="168"/>
      <c r="G214" s="168"/>
      <c r="H214" s="168"/>
      <c r="I214" s="168"/>
      <c r="J214" s="186"/>
      <c r="K214" s="186"/>
      <c r="L214" s="186"/>
      <c r="M214" s="186"/>
      <c r="N214" s="168"/>
      <c r="O214" s="168"/>
      <c r="P214" s="168"/>
      <c r="Q214" s="168"/>
      <c r="R214" s="168"/>
      <c r="S214" s="168"/>
      <c r="T214" s="168"/>
      <c r="U214" s="168"/>
      <c r="V214" s="168"/>
      <c r="W214" s="168"/>
      <c r="X214" s="168"/>
      <c r="Y214" s="168"/>
      <c r="Z214" s="168"/>
    </row>
    <row r="215" spans="1:26" ht="14.25" customHeight="1">
      <c r="A215" s="168"/>
      <c r="B215" s="168"/>
      <c r="C215" s="168"/>
      <c r="D215" s="168"/>
      <c r="E215" s="168"/>
      <c r="F215" s="168"/>
      <c r="G215" s="168"/>
      <c r="H215" s="168"/>
      <c r="I215" s="168"/>
      <c r="J215" s="186"/>
      <c r="K215" s="186"/>
      <c r="L215" s="186"/>
      <c r="M215" s="186"/>
      <c r="N215" s="168"/>
      <c r="O215" s="168"/>
      <c r="P215" s="168"/>
      <c r="Q215" s="168"/>
      <c r="R215" s="168"/>
      <c r="S215" s="168"/>
      <c r="T215" s="168"/>
      <c r="U215" s="168"/>
      <c r="V215" s="168"/>
      <c r="W215" s="168"/>
      <c r="X215" s="168"/>
      <c r="Y215" s="168"/>
      <c r="Z215" s="168"/>
    </row>
    <row r="216" spans="1:26" ht="14.25" customHeight="1">
      <c r="A216" s="168"/>
      <c r="B216" s="168"/>
      <c r="C216" s="168"/>
      <c r="D216" s="168"/>
      <c r="E216" s="168"/>
      <c r="F216" s="168"/>
      <c r="G216" s="168"/>
      <c r="H216" s="168"/>
      <c r="I216" s="168"/>
      <c r="J216" s="186"/>
      <c r="K216" s="186"/>
      <c r="L216" s="186"/>
      <c r="M216" s="186"/>
      <c r="N216" s="168"/>
      <c r="O216" s="168"/>
      <c r="P216" s="168"/>
      <c r="Q216" s="168"/>
      <c r="R216" s="168"/>
      <c r="S216" s="168"/>
      <c r="T216" s="168"/>
      <c r="U216" s="168"/>
      <c r="V216" s="168"/>
      <c r="W216" s="168"/>
      <c r="X216" s="168"/>
      <c r="Y216" s="168"/>
      <c r="Z216" s="168"/>
    </row>
    <row r="217" spans="1:26" ht="14.25" customHeight="1">
      <c r="A217" s="168"/>
      <c r="B217" s="168"/>
      <c r="C217" s="168"/>
      <c r="D217" s="168"/>
      <c r="E217" s="168"/>
      <c r="F217" s="168"/>
      <c r="G217" s="168"/>
      <c r="H217" s="168"/>
      <c r="I217" s="168"/>
      <c r="J217" s="186"/>
      <c r="K217" s="186"/>
      <c r="L217" s="186"/>
      <c r="M217" s="186"/>
      <c r="N217" s="168"/>
      <c r="O217" s="168"/>
      <c r="P217" s="168"/>
      <c r="Q217" s="168"/>
      <c r="R217" s="168"/>
      <c r="S217" s="168"/>
      <c r="T217" s="168"/>
      <c r="U217" s="168"/>
      <c r="V217" s="168"/>
      <c r="W217" s="168"/>
      <c r="X217" s="168"/>
      <c r="Y217" s="168"/>
      <c r="Z217" s="168"/>
    </row>
    <row r="218" spans="1:26" ht="14.25" customHeight="1">
      <c r="A218" s="168"/>
      <c r="B218" s="168"/>
      <c r="C218" s="168"/>
      <c r="D218" s="168"/>
      <c r="E218" s="168"/>
      <c r="F218" s="168"/>
      <c r="G218" s="168"/>
      <c r="H218" s="168"/>
      <c r="I218" s="168"/>
      <c r="J218" s="186"/>
      <c r="K218" s="186"/>
      <c r="L218" s="186"/>
      <c r="M218" s="186"/>
      <c r="N218" s="168"/>
      <c r="O218" s="168"/>
      <c r="P218" s="168"/>
      <c r="Q218" s="168"/>
      <c r="R218" s="168"/>
      <c r="S218" s="168"/>
      <c r="T218" s="168"/>
      <c r="U218" s="168"/>
      <c r="V218" s="168"/>
      <c r="W218" s="168"/>
      <c r="X218" s="168"/>
      <c r="Y218" s="168"/>
      <c r="Z218" s="168"/>
    </row>
    <row r="219" spans="1:26" ht="14.25" customHeight="1">
      <c r="A219" s="168"/>
      <c r="B219" s="168"/>
      <c r="C219" s="168"/>
      <c r="D219" s="168"/>
      <c r="E219" s="168"/>
      <c r="F219" s="168"/>
      <c r="G219" s="168"/>
      <c r="H219" s="168"/>
      <c r="I219" s="168"/>
      <c r="J219" s="186"/>
      <c r="K219" s="186"/>
      <c r="L219" s="186"/>
      <c r="M219" s="186"/>
      <c r="N219" s="168"/>
      <c r="O219" s="168"/>
      <c r="P219" s="168"/>
      <c r="Q219" s="168"/>
      <c r="R219" s="168"/>
      <c r="S219" s="168"/>
      <c r="T219" s="168"/>
      <c r="U219" s="168"/>
      <c r="V219" s="168"/>
      <c r="W219" s="168"/>
      <c r="X219" s="168"/>
      <c r="Y219" s="168"/>
      <c r="Z219" s="168"/>
    </row>
    <row r="220" spans="1:26" ht="14.25" customHeight="1">
      <c r="A220" s="168"/>
      <c r="B220" s="168"/>
      <c r="C220" s="168"/>
      <c r="D220" s="168"/>
      <c r="E220" s="168"/>
      <c r="F220" s="168"/>
      <c r="G220" s="168"/>
      <c r="H220" s="168"/>
      <c r="I220" s="168"/>
      <c r="J220" s="186"/>
      <c r="K220" s="186"/>
      <c r="L220" s="186"/>
      <c r="M220" s="186"/>
      <c r="N220" s="168"/>
      <c r="O220" s="168"/>
      <c r="P220" s="168"/>
      <c r="Q220" s="168"/>
      <c r="R220" s="168"/>
      <c r="S220" s="168"/>
      <c r="T220" s="168"/>
      <c r="U220" s="168"/>
      <c r="V220" s="168"/>
      <c r="W220" s="168"/>
      <c r="X220" s="168"/>
      <c r="Y220" s="168"/>
      <c r="Z220" s="168"/>
    </row>
    <row r="221" spans="1:26" ht="14.25" customHeight="1">
      <c r="A221" s="168"/>
      <c r="B221" s="168"/>
      <c r="C221" s="168"/>
      <c r="D221" s="168"/>
      <c r="E221" s="168"/>
      <c r="F221" s="168"/>
      <c r="G221" s="168"/>
      <c r="H221" s="168"/>
      <c r="I221" s="168"/>
      <c r="J221" s="186"/>
      <c r="K221" s="186"/>
      <c r="L221" s="186"/>
      <c r="M221" s="186"/>
      <c r="N221" s="168"/>
      <c r="O221" s="168"/>
      <c r="P221" s="168"/>
      <c r="Q221" s="168"/>
      <c r="R221" s="168"/>
      <c r="S221" s="168"/>
      <c r="T221" s="168"/>
      <c r="U221" s="168"/>
      <c r="V221" s="168"/>
      <c r="W221" s="168"/>
      <c r="X221" s="168"/>
      <c r="Y221" s="168"/>
      <c r="Z221" s="168"/>
    </row>
    <row r="222" spans="1:26" ht="14.25" customHeight="1">
      <c r="A222" s="168"/>
      <c r="B222" s="168"/>
      <c r="C222" s="168"/>
      <c r="D222" s="168"/>
      <c r="E222" s="168"/>
      <c r="F222" s="168"/>
      <c r="G222" s="168"/>
      <c r="H222" s="168"/>
      <c r="I222" s="168"/>
      <c r="J222" s="186"/>
      <c r="K222" s="186"/>
      <c r="L222" s="186"/>
      <c r="M222" s="186"/>
      <c r="N222" s="168"/>
      <c r="O222" s="168"/>
      <c r="P222" s="168"/>
      <c r="Q222" s="168"/>
      <c r="R222" s="168"/>
      <c r="S222" s="168"/>
      <c r="T222" s="168"/>
      <c r="U222" s="168"/>
      <c r="V222" s="168"/>
      <c r="W222" s="168"/>
      <c r="X222" s="168"/>
      <c r="Y222" s="168"/>
      <c r="Z222" s="168"/>
    </row>
    <row r="223" spans="1:26" ht="14.25" customHeight="1">
      <c r="A223" s="168"/>
      <c r="B223" s="168"/>
      <c r="C223" s="168"/>
      <c r="D223" s="168"/>
      <c r="E223" s="168"/>
      <c r="F223" s="168"/>
      <c r="G223" s="168"/>
      <c r="H223" s="168"/>
      <c r="I223" s="168"/>
      <c r="J223" s="186"/>
      <c r="K223" s="186"/>
      <c r="L223" s="186"/>
      <c r="M223" s="186"/>
      <c r="N223" s="168"/>
      <c r="O223" s="168"/>
      <c r="P223" s="168"/>
      <c r="Q223" s="168"/>
      <c r="R223" s="168"/>
      <c r="S223" s="168"/>
      <c r="T223" s="168"/>
      <c r="U223" s="168"/>
      <c r="V223" s="168"/>
      <c r="W223" s="168"/>
      <c r="X223" s="168"/>
      <c r="Y223" s="168"/>
      <c r="Z223" s="168"/>
    </row>
    <row r="224" spans="1:26" ht="14.25" customHeight="1">
      <c r="A224" s="168"/>
      <c r="B224" s="168"/>
      <c r="C224" s="168"/>
      <c r="D224" s="168"/>
      <c r="E224" s="168"/>
      <c r="F224" s="168"/>
      <c r="G224" s="168"/>
      <c r="H224" s="168"/>
      <c r="I224" s="168"/>
      <c r="J224" s="186"/>
      <c r="K224" s="186"/>
      <c r="L224" s="186"/>
      <c r="M224" s="186"/>
      <c r="N224" s="168"/>
      <c r="O224" s="168"/>
      <c r="P224" s="168"/>
      <c r="Q224" s="168"/>
      <c r="R224" s="168"/>
      <c r="S224" s="168"/>
      <c r="T224" s="168"/>
      <c r="U224" s="168"/>
      <c r="V224" s="168"/>
      <c r="W224" s="168"/>
      <c r="X224" s="168"/>
      <c r="Y224" s="168"/>
      <c r="Z224" s="168"/>
    </row>
    <row r="225" spans="1:26" ht="14.25" customHeight="1">
      <c r="A225" s="168"/>
      <c r="B225" s="168"/>
      <c r="C225" s="168"/>
      <c r="D225" s="168"/>
      <c r="E225" s="168"/>
      <c r="F225" s="168"/>
      <c r="G225" s="168"/>
      <c r="H225" s="168"/>
      <c r="I225" s="168"/>
      <c r="J225" s="186"/>
      <c r="K225" s="186"/>
      <c r="L225" s="186"/>
      <c r="M225" s="186"/>
      <c r="N225" s="168"/>
      <c r="O225" s="168"/>
      <c r="P225" s="168"/>
      <c r="Q225" s="168"/>
      <c r="R225" s="168"/>
      <c r="S225" s="168"/>
      <c r="T225" s="168"/>
      <c r="U225" s="168"/>
      <c r="V225" s="168"/>
      <c r="W225" s="168"/>
      <c r="X225" s="168"/>
      <c r="Y225" s="168"/>
      <c r="Z225" s="168"/>
    </row>
    <row r="226" spans="1:26" ht="14.25" customHeight="1">
      <c r="A226" s="168"/>
      <c r="B226" s="168"/>
      <c r="C226" s="168"/>
      <c r="D226" s="168"/>
      <c r="E226" s="168"/>
      <c r="F226" s="168"/>
      <c r="G226" s="168"/>
      <c r="H226" s="168"/>
      <c r="I226" s="168"/>
      <c r="J226" s="186"/>
      <c r="K226" s="186"/>
      <c r="L226" s="186"/>
      <c r="M226" s="186"/>
      <c r="N226" s="168"/>
      <c r="O226" s="168"/>
      <c r="P226" s="168"/>
      <c r="Q226" s="168"/>
      <c r="R226" s="168"/>
      <c r="S226" s="168"/>
      <c r="T226" s="168"/>
      <c r="U226" s="168"/>
      <c r="V226" s="168"/>
      <c r="W226" s="168"/>
      <c r="X226" s="168"/>
      <c r="Y226" s="168"/>
      <c r="Z226" s="168"/>
    </row>
    <row r="227" spans="1:26" ht="14.25" customHeight="1">
      <c r="A227" s="168"/>
      <c r="B227" s="168"/>
      <c r="C227" s="168"/>
      <c r="D227" s="168"/>
      <c r="E227" s="168"/>
      <c r="F227" s="168"/>
      <c r="G227" s="168"/>
      <c r="H227" s="168"/>
      <c r="I227" s="168"/>
      <c r="J227" s="186"/>
      <c r="K227" s="186"/>
      <c r="L227" s="186"/>
      <c r="M227" s="186"/>
      <c r="N227" s="168"/>
      <c r="O227" s="168"/>
      <c r="P227" s="168"/>
      <c r="Q227" s="168"/>
      <c r="R227" s="168"/>
      <c r="S227" s="168"/>
      <c r="T227" s="168"/>
      <c r="U227" s="168"/>
      <c r="V227" s="168"/>
      <c r="W227" s="168"/>
      <c r="X227" s="168"/>
      <c r="Y227" s="168"/>
      <c r="Z227" s="168"/>
    </row>
    <row r="228" spans="1:26" ht="14.25" customHeight="1">
      <c r="A228" s="168"/>
      <c r="B228" s="168"/>
      <c r="C228" s="168"/>
      <c r="D228" s="168"/>
      <c r="E228" s="168"/>
      <c r="F228" s="168"/>
      <c r="G228" s="168"/>
      <c r="H228" s="168"/>
      <c r="I228" s="168"/>
      <c r="J228" s="186"/>
      <c r="K228" s="186"/>
      <c r="L228" s="186"/>
      <c r="M228" s="186"/>
      <c r="N228" s="168"/>
      <c r="O228" s="168"/>
      <c r="P228" s="168"/>
      <c r="Q228" s="168"/>
      <c r="R228" s="168"/>
      <c r="S228" s="168"/>
      <c r="T228" s="168"/>
      <c r="U228" s="168"/>
      <c r="V228" s="168"/>
      <c r="W228" s="168"/>
      <c r="X228" s="168"/>
      <c r="Y228" s="168"/>
      <c r="Z228" s="168"/>
    </row>
    <row r="229" spans="1:26" ht="14.25" customHeight="1">
      <c r="A229" s="168"/>
      <c r="B229" s="168"/>
      <c r="C229" s="168"/>
      <c r="D229" s="168"/>
      <c r="E229" s="168"/>
      <c r="F229" s="168"/>
      <c r="G229" s="168"/>
      <c r="H229" s="168"/>
      <c r="I229" s="168"/>
      <c r="J229" s="186"/>
      <c r="K229" s="186"/>
      <c r="L229" s="186"/>
      <c r="M229" s="186"/>
      <c r="N229" s="168"/>
      <c r="O229" s="168"/>
      <c r="P229" s="168"/>
      <c r="Q229" s="168"/>
      <c r="R229" s="168"/>
      <c r="S229" s="168"/>
      <c r="T229" s="168"/>
      <c r="U229" s="168"/>
      <c r="V229" s="168"/>
      <c r="W229" s="168"/>
      <c r="X229" s="168"/>
      <c r="Y229" s="168"/>
      <c r="Z229" s="168"/>
    </row>
    <row r="230" spans="1:26" ht="14.25" customHeight="1">
      <c r="A230" s="168"/>
      <c r="B230" s="168"/>
      <c r="C230" s="168"/>
      <c r="D230" s="168"/>
      <c r="E230" s="168"/>
      <c r="F230" s="168"/>
      <c r="G230" s="168"/>
      <c r="H230" s="168"/>
      <c r="I230" s="168"/>
      <c r="J230" s="186"/>
      <c r="K230" s="186"/>
      <c r="L230" s="186"/>
      <c r="M230" s="186"/>
      <c r="N230" s="168"/>
      <c r="O230" s="168"/>
      <c r="P230" s="168"/>
      <c r="Q230" s="168"/>
      <c r="R230" s="168"/>
      <c r="S230" s="168"/>
      <c r="T230" s="168"/>
      <c r="U230" s="168"/>
      <c r="V230" s="168"/>
      <c r="W230" s="168"/>
      <c r="X230" s="168"/>
      <c r="Y230" s="168"/>
      <c r="Z230" s="168"/>
    </row>
    <row r="231" spans="1:26" ht="14.25" customHeight="1">
      <c r="A231" s="168"/>
      <c r="B231" s="168"/>
      <c r="C231" s="168"/>
      <c r="D231" s="168"/>
      <c r="E231" s="168"/>
      <c r="F231" s="168"/>
      <c r="G231" s="168"/>
      <c r="H231" s="168"/>
      <c r="I231" s="168"/>
      <c r="J231" s="186"/>
      <c r="K231" s="186"/>
      <c r="L231" s="186"/>
      <c r="M231" s="186"/>
      <c r="N231" s="168"/>
      <c r="O231" s="168"/>
      <c r="P231" s="168"/>
      <c r="Q231" s="168"/>
      <c r="R231" s="168"/>
      <c r="S231" s="168"/>
      <c r="T231" s="168"/>
      <c r="U231" s="168"/>
      <c r="V231" s="168"/>
      <c r="W231" s="168"/>
      <c r="X231" s="168"/>
      <c r="Y231" s="168"/>
      <c r="Z231" s="168"/>
    </row>
    <row r="232" spans="1:26" ht="14.25" customHeight="1">
      <c r="A232" s="168"/>
      <c r="B232" s="168"/>
      <c r="C232" s="168"/>
      <c r="D232" s="168"/>
      <c r="E232" s="168"/>
      <c r="F232" s="168"/>
      <c r="G232" s="168"/>
      <c r="H232" s="168"/>
      <c r="I232" s="168"/>
      <c r="J232" s="186"/>
      <c r="K232" s="186"/>
      <c r="L232" s="186"/>
      <c r="M232" s="186"/>
      <c r="N232" s="168"/>
      <c r="O232" s="168"/>
      <c r="P232" s="168"/>
      <c r="Q232" s="168"/>
      <c r="R232" s="168"/>
      <c r="S232" s="168"/>
      <c r="T232" s="168"/>
      <c r="U232" s="168"/>
      <c r="V232" s="168"/>
      <c r="W232" s="168"/>
      <c r="X232" s="168"/>
      <c r="Y232" s="168"/>
      <c r="Z232" s="168"/>
    </row>
    <row r="233" spans="1:26" ht="14.25" customHeight="1">
      <c r="A233" s="168"/>
      <c r="B233" s="168"/>
      <c r="C233" s="168"/>
      <c r="D233" s="168"/>
      <c r="E233" s="168"/>
      <c r="F233" s="168"/>
      <c r="G233" s="168"/>
      <c r="H233" s="168"/>
      <c r="I233" s="168"/>
      <c r="J233" s="186"/>
      <c r="K233" s="186"/>
      <c r="L233" s="186"/>
      <c r="M233" s="186"/>
      <c r="N233" s="168"/>
      <c r="O233" s="168"/>
      <c r="P233" s="168"/>
      <c r="Q233" s="168"/>
      <c r="R233" s="168"/>
      <c r="S233" s="168"/>
      <c r="T233" s="168"/>
      <c r="U233" s="168"/>
      <c r="V233" s="168"/>
      <c r="W233" s="168"/>
      <c r="X233" s="168"/>
      <c r="Y233" s="168"/>
      <c r="Z233" s="168"/>
    </row>
    <row r="234" spans="1:26" ht="14.25" customHeight="1">
      <c r="A234" s="168"/>
      <c r="B234" s="168"/>
      <c r="C234" s="168"/>
      <c r="D234" s="168"/>
      <c r="E234" s="168"/>
      <c r="F234" s="168"/>
      <c r="G234" s="168"/>
      <c r="H234" s="168"/>
      <c r="I234" s="168"/>
      <c r="J234" s="186"/>
      <c r="K234" s="186"/>
      <c r="L234" s="186"/>
      <c r="M234" s="186"/>
      <c r="N234" s="168"/>
      <c r="O234" s="168"/>
      <c r="P234" s="168"/>
      <c r="Q234" s="168"/>
      <c r="R234" s="168"/>
      <c r="S234" s="168"/>
      <c r="T234" s="168"/>
      <c r="U234" s="168"/>
      <c r="V234" s="168"/>
      <c r="W234" s="168"/>
      <c r="X234" s="168"/>
      <c r="Y234" s="168"/>
      <c r="Z234" s="168"/>
    </row>
    <row r="235" spans="1:26" ht="14.25" customHeight="1">
      <c r="A235" s="168"/>
      <c r="B235" s="168"/>
      <c r="C235" s="168"/>
      <c r="D235" s="168"/>
      <c r="E235" s="168"/>
      <c r="F235" s="168"/>
      <c r="G235" s="168"/>
      <c r="H235" s="168"/>
      <c r="I235" s="168"/>
      <c r="J235" s="186"/>
      <c r="K235" s="186"/>
      <c r="L235" s="186"/>
      <c r="M235" s="186"/>
      <c r="N235" s="168"/>
      <c r="O235" s="168"/>
      <c r="P235" s="168"/>
      <c r="Q235" s="168"/>
      <c r="R235" s="168"/>
      <c r="S235" s="168"/>
      <c r="T235" s="168"/>
      <c r="U235" s="168"/>
      <c r="V235" s="168"/>
      <c r="W235" s="168"/>
      <c r="X235" s="168"/>
      <c r="Y235" s="168"/>
      <c r="Z235" s="168"/>
    </row>
    <row r="236" spans="1:26" ht="14.25" customHeight="1">
      <c r="A236" s="168"/>
      <c r="B236" s="168"/>
      <c r="C236" s="168"/>
      <c r="D236" s="168"/>
      <c r="E236" s="168"/>
      <c r="F236" s="168"/>
      <c r="G236" s="168"/>
      <c r="H236" s="168"/>
      <c r="I236" s="168"/>
      <c r="J236" s="186"/>
      <c r="K236" s="186"/>
      <c r="L236" s="186"/>
      <c r="M236" s="186"/>
      <c r="N236" s="168"/>
      <c r="O236" s="168"/>
      <c r="P236" s="168"/>
      <c r="Q236" s="168"/>
      <c r="R236" s="168"/>
      <c r="S236" s="168"/>
      <c r="T236" s="168"/>
      <c r="U236" s="168"/>
      <c r="V236" s="168"/>
      <c r="W236" s="168"/>
      <c r="X236" s="168"/>
      <c r="Y236" s="168"/>
      <c r="Z236" s="168"/>
    </row>
    <row r="237" spans="1:26" ht="14.25" customHeight="1">
      <c r="A237" s="168"/>
      <c r="B237" s="168"/>
      <c r="C237" s="168"/>
      <c r="D237" s="168"/>
      <c r="E237" s="168"/>
      <c r="F237" s="168"/>
      <c r="G237" s="168"/>
      <c r="H237" s="168"/>
      <c r="I237" s="168"/>
      <c r="J237" s="186"/>
      <c r="K237" s="186"/>
      <c r="L237" s="186"/>
      <c r="M237" s="186"/>
      <c r="N237" s="168"/>
      <c r="O237" s="168"/>
      <c r="P237" s="168"/>
      <c r="Q237" s="168"/>
      <c r="R237" s="168"/>
      <c r="S237" s="168"/>
      <c r="T237" s="168"/>
      <c r="U237" s="168"/>
      <c r="V237" s="168"/>
      <c r="W237" s="168"/>
      <c r="X237" s="168"/>
      <c r="Y237" s="168"/>
      <c r="Z237" s="168"/>
    </row>
    <row r="238" spans="1:26" ht="14.25" customHeight="1">
      <c r="A238" s="168"/>
      <c r="B238" s="168"/>
      <c r="C238" s="168"/>
      <c r="D238" s="168"/>
      <c r="E238" s="168"/>
      <c r="F238" s="168"/>
      <c r="G238" s="168"/>
      <c r="H238" s="168"/>
      <c r="I238" s="168"/>
      <c r="J238" s="186"/>
      <c r="K238" s="186"/>
      <c r="L238" s="186"/>
      <c r="M238" s="186"/>
      <c r="N238" s="168"/>
      <c r="O238" s="168"/>
      <c r="P238" s="168"/>
      <c r="Q238" s="168"/>
      <c r="R238" s="168"/>
      <c r="S238" s="168"/>
      <c r="T238" s="168"/>
      <c r="U238" s="168"/>
      <c r="V238" s="168"/>
      <c r="W238" s="168"/>
      <c r="X238" s="168"/>
      <c r="Y238" s="168"/>
      <c r="Z238" s="168"/>
    </row>
    <row r="239" spans="1:26" ht="14.25" customHeight="1">
      <c r="A239" s="168"/>
      <c r="B239" s="168"/>
      <c r="C239" s="168"/>
      <c r="D239" s="168"/>
      <c r="E239" s="168"/>
      <c r="F239" s="168"/>
      <c r="G239" s="168"/>
      <c r="H239" s="168"/>
      <c r="I239" s="168"/>
      <c r="J239" s="186"/>
      <c r="K239" s="186"/>
      <c r="L239" s="186"/>
      <c r="M239" s="186"/>
      <c r="N239" s="168"/>
      <c r="O239" s="168"/>
      <c r="P239" s="168"/>
      <c r="Q239" s="168"/>
      <c r="R239" s="168"/>
      <c r="S239" s="168"/>
      <c r="T239" s="168"/>
      <c r="U239" s="168"/>
      <c r="V239" s="168"/>
      <c r="W239" s="168"/>
      <c r="X239" s="168"/>
      <c r="Y239" s="168"/>
      <c r="Z239" s="168"/>
    </row>
    <row r="240" spans="1:26" ht="14.25" customHeight="1">
      <c r="A240" s="168"/>
      <c r="B240" s="168"/>
      <c r="C240" s="168"/>
      <c r="D240" s="168"/>
      <c r="E240" s="168"/>
      <c r="F240" s="168"/>
      <c r="G240" s="168"/>
      <c r="H240" s="168"/>
      <c r="I240" s="168"/>
      <c r="J240" s="186"/>
      <c r="K240" s="186"/>
      <c r="L240" s="186"/>
      <c r="M240" s="186"/>
      <c r="N240" s="168"/>
      <c r="O240" s="168"/>
      <c r="P240" s="168"/>
      <c r="Q240" s="168"/>
      <c r="R240" s="168"/>
      <c r="S240" s="168"/>
      <c r="T240" s="168"/>
      <c r="U240" s="168"/>
      <c r="V240" s="168"/>
      <c r="W240" s="168"/>
      <c r="X240" s="168"/>
      <c r="Y240" s="168"/>
      <c r="Z240" s="168"/>
    </row>
    <row r="241" spans="1:26" ht="14.25" customHeight="1">
      <c r="A241" s="168"/>
      <c r="B241" s="168"/>
      <c r="C241" s="168"/>
      <c r="D241" s="168"/>
      <c r="E241" s="168"/>
      <c r="F241" s="168"/>
      <c r="G241" s="168"/>
      <c r="H241" s="168"/>
      <c r="I241" s="168"/>
      <c r="J241" s="186"/>
      <c r="K241" s="186"/>
      <c r="L241" s="186"/>
      <c r="M241" s="186"/>
      <c r="N241" s="168"/>
      <c r="O241" s="168"/>
      <c r="P241" s="168"/>
      <c r="Q241" s="168"/>
      <c r="R241" s="168"/>
      <c r="S241" s="168"/>
      <c r="T241" s="168"/>
      <c r="U241" s="168"/>
      <c r="V241" s="168"/>
      <c r="W241" s="168"/>
      <c r="X241" s="168"/>
      <c r="Y241" s="168"/>
      <c r="Z241" s="168"/>
    </row>
    <row r="242" spans="1:26" ht="14.25" customHeight="1">
      <c r="A242" s="168"/>
      <c r="B242" s="168"/>
      <c r="C242" s="168"/>
      <c r="D242" s="168"/>
      <c r="E242" s="168"/>
      <c r="F242" s="168"/>
      <c r="G242" s="168"/>
      <c r="H242" s="168"/>
      <c r="I242" s="168"/>
      <c r="J242" s="186"/>
      <c r="K242" s="186"/>
      <c r="L242" s="186"/>
      <c r="M242" s="186"/>
      <c r="N242" s="168"/>
      <c r="O242" s="168"/>
      <c r="P242" s="168"/>
      <c r="Q242" s="168"/>
      <c r="R242" s="168"/>
      <c r="S242" s="168"/>
      <c r="T242" s="168"/>
      <c r="U242" s="168"/>
      <c r="V242" s="168"/>
      <c r="W242" s="168"/>
      <c r="X242" s="168"/>
      <c r="Y242" s="168"/>
      <c r="Z242" s="168"/>
    </row>
    <row r="243" spans="1:26" ht="14.25" customHeight="1">
      <c r="A243" s="168"/>
      <c r="B243" s="168"/>
      <c r="C243" s="168"/>
      <c r="D243" s="168"/>
      <c r="E243" s="168"/>
      <c r="F243" s="168"/>
      <c r="G243" s="168"/>
      <c r="H243" s="168"/>
      <c r="I243" s="168"/>
      <c r="J243" s="186"/>
      <c r="K243" s="186"/>
      <c r="L243" s="186"/>
      <c r="M243" s="186"/>
      <c r="N243" s="168"/>
      <c r="O243" s="168"/>
      <c r="P243" s="168"/>
      <c r="Q243" s="168"/>
      <c r="R243" s="168"/>
      <c r="S243" s="168"/>
      <c r="T243" s="168"/>
      <c r="U243" s="168"/>
      <c r="V243" s="168"/>
      <c r="W243" s="168"/>
      <c r="X243" s="168"/>
      <c r="Y243" s="168"/>
      <c r="Z243" s="168"/>
    </row>
    <row r="244" spans="1:26" ht="14.25" customHeight="1">
      <c r="A244" s="168"/>
      <c r="B244" s="168"/>
      <c r="C244" s="168"/>
      <c r="D244" s="168"/>
      <c r="E244" s="168"/>
      <c r="F244" s="168"/>
      <c r="G244" s="168"/>
      <c r="H244" s="168"/>
      <c r="I244" s="168"/>
      <c r="J244" s="186"/>
      <c r="K244" s="186"/>
      <c r="L244" s="186"/>
      <c r="M244" s="186"/>
      <c r="N244" s="168"/>
      <c r="O244" s="168"/>
      <c r="P244" s="168"/>
      <c r="Q244" s="168"/>
      <c r="R244" s="168"/>
      <c r="S244" s="168"/>
      <c r="T244" s="168"/>
      <c r="U244" s="168"/>
      <c r="V244" s="168"/>
      <c r="W244" s="168"/>
      <c r="X244" s="168"/>
      <c r="Y244" s="168"/>
      <c r="Z244" s="168"/>
    </row>
    <row r="245" spans="1:26" ht="14.25" customHeight="1">
      <c r="A245" s="168"/>
      <c r="B245" s="168"/>
      <c r="C245" s="168"/>
      <c r="D245" s="168"/>
      <c r="E245" s="168"/>
      <c r="F245" s="168"/>
      <c r="G245" s="168"/>
      <c r="H245" s="168"/>
      <c r="I245" s="168"/>
      <c r="J245" s="186"/>
      <c r="K245" s="186"/>
      <c r="L245" s="186"/>
      <c r="M245" s="186"/>
      <c r="N245" s="168"/>
      <c r="O245" s="168"/>
      <c r="P245" s="168"/>
      <c r="Q245" s="168"/>
      <c r="R245" s="168"/>
      <c r="S245" s="168"/>
      <c r="T245" s="168"/>
      <c r="U245" s="168"/>
      <c r="V245" s="168"/>
      <c r="W245" s="168"/>
      <c r="X245" s="168"/>
      <c r="Y245" s="168"/>
      <c r="Z245" s="168"/>
    </row>
    <row r="246" spans="1:26" ht="14.25" customHeight="1">
      <c r="A246" s="168"/>
      <c r="B246" s="168"/>
      <c r="C246" s="168"/>
      <c r="D246" s="168"/>
      <c r="E246" s="168"/>
      <c r="F246" s="168"/>
      <c r="G246" s="168"/>
      <c r="H246" s="168"/>
      <c r="I246" s="168"/>
      <c r="J246" s="186"/>
      <c r="K246" s="186"/>
      <c r="L246" s="186"/>
      <c r="M246" s="186"/>
      <c r="N246" s="168"/>
      <c r="O246" s="168"/>
      <c r="P246" s="168"/>
      <c r="Q246" s="168"/>
      <c r="R246" s="168"/>
      <c r="S246" s="168"/>
      <c r="T246" s="168"/>
      <c r="U246" s="168"/>
      <c r="V246" s="168"/>
      <c r="W246" s="168"/>
      <c r="X246" s="168"/>
      <c r="Y246" s="168"/>
      <c r="Z246" s="168"/>
    </row>
    <row r="247" spans="1:26" ht="14.25" customHeight="1">
      <c r="A247" s="168"/>
      <c r="B247" s="168"/>
      <c r="C247" s="168"/>
      <c r="D247" s="168"/>
      <c r="E247" s="168"/>
      <c r="F247" s="168"/>
      <c r="G247" s="168"/>
      <c r="H247" s="168"/>
      <c r="I247" s="168"/>
      <c r="J247" s="186"/>
      <c r="K247" s="186"/>
      <c r="L247" s="186"/>
      <c r="M247" s="186"/>
      <c r="N247" s="168"/>
      <c r="O247" s="168"/>
      <c r="P247" s="168"/>
      <c r="Q247" s="168"/>
      <c r="R247" s="168"/>
      <c r="S247" s="168"/>
      <c r="T247" s="168"/>
      <c r="U247" s="168"/>
      <c r="V247" s="168"/>
      <c r="W247" s="168"/>
      <c r="X247" s="168"/>
      <c r="Y247" s="168"/>
      <c r="Z247" s="168"/>
    </row>
    <row r="248" spans="1:26" ht="14.25" customHeight="1">
      <c r="A248" s="168"/>
      <c r="B248" s="168"/>
      <c r="C248" s="168"/>
      <c r="D248" s="168"/>
      <c r="E248" s="168"/>
      <c r="F248" s="168"/>
      <c r="G248" s="168"/>
      <c r="H248" s="168"/>
      <c r="I248" s="168"/>
      <c r="J248" s="186"/>
      <c r="K248" s="186"/>
      <c r="L248" s="186"/>
      <c r="M248" s="186"/>
      <c r="N248" s="168"/>
      <c r="O248" s="168"/>
      <c r="P248" s="168"/>
      <c r="Q248" s="168"/>
      <c r="R248" s="168"/>
      <c r="S248" s="168"/>
      <c r="T248" s="168"/>
      <c r="U248" s="168"/>
      <c r="V248" s="168"/>
      <c r="W248" s="168"/>
      <c r="X248" s="168"/>
      <c r="Y248" s="168"/>
      <c r="Z248" s="168"/>
    </row>
    <row r="249" spans="1:26" ht="14.25" customHeight="1">
      <c r="A249" s="168"/>
      <c r="B249" s="168"/>
      <c r="C249" s="168"/>
      <c r="D249" s="168"/>
      <c r="E249" s="168"/>
      <c r="F249" s="168"/>
      <c r="G249" s="168"/>
      <c r="H249" s="168"/>
      <c r="I249" s="168"/>
      <c r="J249" s="186"/>
      <c r="K249" s="186"/>
      <c r="L249" s="186"/>
      <c r="M249" s="186"/>
      <c r="N249" s="168"/>
      <c r="O249" s="168"/>
      <c r="P249" s="168"/>
      <c r="Q249" s="168"/>
      <c r="R249" s="168"/>
      <c r="S249" s="168"/>
      <c r="T249" s="168"/>
      <c r="U249" s="168"/>
      <c r="V249" s="168"/>
      <c r="W249" s="168"/>
      <c r="X249" s="168"/>
      <c r="Y249" s="168"/>
      <c r="Z249" s="168"/>
    </row>
    <row r="250" spans="1:26" ht="14.25" customHeight="1">
      <c r="A250" s="168"/>
      <c r="B250" s="168"/>
      <c r="C250" s="168"/>
      <c r="D250" s="168"/>
      <c r="E250" s="168"/>
      <c r="F250" s="168"/>
      <c r="G250" s="168"/>
      <c r="H250" s="168"/>
      <c r="I250" s="168"/>
      <c r="J250" s="186"/>
      <c r="K250" s="186"/>
      <c r="L250" s="186"/>
      <c r="M250" s="186"/>
      <c r="N250" s="168"/>
      <c r="O250" s="168"/>
      <c r="P250" s="168"/>
      <c r="Q250" s="168"/>
      <c r="R250" s="168"/>
      <c r="S250" s="168"/>
      <c r="T250" s="168"/>
      <c r="U250" s="168"/>
      <c r="V250" s="168"/>
      <c r="W250" s="168"/>
      <c r="X250" s="168"/>
      <c r="Y250" s="168"/>
      <c r="Z250" s="168"/>
    </row>
    <row r="251" spans="1:26" ht="14.25" customHeight="1">
      <c r="A251" s="168"/>
      <c r="B251" s="168"/>
      <c r="C251" s="168"/>
      <c r="D251" s="168"/>
      <c r="E251" s="168"/>
      <c r="F251" s="168"/>
      <c r="G251" s="168"/>
      <c r="H251" s="168"/>
      <c r="I251" s="168"/>
      <c r="J251" s="186"/>
      <c r="K251" s="186"/>
      <c r="L251" s="186"/>
      <c r="M251" s="186"/>
      <c r="N251" s="168"/>
      <c r="O251" s="168"/>
      <c r="P251" s="168"/>
      <c r="Q251" s="168"/>
      <c r="R251" s="168"/>
      <c r="S251" s="168"/>
      <c r="T251" s="168"/>
      <c r="U251" s="168"/>
      <c r="V251" s="168"/>
      <c r="W251" s="168"/>
      <c r="X251" s="168"/>
      <c r="Y251" s="168"/>
      <c r="Z251" s="168"/>
    </row>
    <row r="252" spans="1:26" ht="14.25" customHeight="1">
      <c r="A252" s="168"/>
      <c r="B252" s="168"/>
      <c r="C252" s="168"/>
      <c r="D252" s="168"/>
      <c r="E252" s="168"/>
      <c r="F252" s="168"/>
      <c r="G252" s="168"/>
      <c r="H252" s="168"/>
      <c r="I252" s="168"/>
      <c r="J252" s="186"/>
      <c r="K252" s="186"/>
      <c r="L252" s="186"/>
      <c r="M252" s="186"/>
      <c r="N252" s="168"/>
      <c r="O252" s="168"/>
      <c r="P252" s="168"/>
      <c r="Q252" s="168"/>
      <c r="R252" s="168"/>
      <c r="S252" s="168"/>
      <c r="T252" s="168"/>
      <c r="U252" s="168"/>
      <c r="V252" s="168"/>
      <c r="W252" s="168"/>
      <c r="X252" s="168"/>
      <c r="Y252" s="168"/>
      <c r="Z252" s="168"/>
    </row>
    <row r="253" spans="1:26" ht="14.25" customHeight="1">
      <c r="A253" s="168"/>
      <c r="B253" s="168"/>
      <c r="C253" s="168"/>
      <c r="D253" s="168"/>
      <c r="E253" s="168"/>
      <c r="F253" s="168"/>
      <c r="G253" s="168"/>
      <c r="H253" s="168"/>
      <c r="I253" s="168"/>
      <c r="J253" s="186"/>
      <c r="K253" s="186"/>
      <c r="L253" s="186"/>
      <c r="M253" s="186"/>
      <c r="N253" s="168"/>
      <c r="O253" s="168"/>
      <c r="P253" s="168"/>
      <c r="Q253" s="168"/>
      <c r="R253" s="168"/>
      <c r="S253" s="168"/>
      <c r="T253" s="168"/>
      <c r="U253" s="168"/>
      <c r="V253" s="168"/>
      <c r="W253" s="168"/>
      <c r="X253" s="168"/>
      <c r="Y253" s="168"/>
      <c r="Z253" s="168"/>
    </row>
    <row r="254" spans="1:26" ht="14.25" customHeight="1">
      <c r="A254" s="168"/>
      <c r="B254" s="168"/>
      <c r="C254" s="168"/>
      <c r="D254" s="168"/>
      <c r="E254" s="168"/>
      <c r="F254" s="168"/>
      <c r="G254" s="168"/>
      <c r="H254" s="168"/>
      <c r="I254" s="168"/>
      <c r="J254" s="186"/>
      <c r="K254" s="186"/>
      <c r="L254" s="186"/>
      <c r="M254" s="186"/>
      <c r="N254" s="168"/>
      <c r="O254" s="168"/>
      <c r="P254" s="168"/>
      <c r="Q254" s="168"/>
      <c r="R254" s="168"/>
      <c r="S254" s="168"/>
      <c r="T254" s="168"/>
      <c r="U254" s="168"/>
      <c r="V254" s="168"/>
      <c r="W254" s="168"/>
      <c r="X254" s="168"/>
      <c r="Y254" s="168"/>
      <c r="Z254" s="168"/>
    </row>
    <row r="255" spans="1:26" ht="14.25" customHeight="1">
      <c r="A255" s="168"/>
      <c r="B255" s="168"/>
      <c r="C255" s="168"/>
      <c r="D255" s="168"/>
      <c r="E255" s="168"/>
      <c r="F255" s="168"/>
      <c r="G255" s="168"/>
      <c r="H255" s="168"/>
      <c r="I255" s="168"/>
      <c r="J255" s="186"/>
      <c r="K255" s="186"/>
      <c r="L255" s="186"/>
      <c r="M255" s="186"/>
      <c r="N255" s="168"/>
      <c r="O255" s="168"/>
      <c r="P255" s="168"/>
      <c r="Q255" s="168"/>
      <c r="R255" s="168"/>
      <c r="S255" s="168"/>
      <c r="T255" s="168"/>
      <c r="U255" s="168"/>
      <c r="V255" s="168"/>
      <c r="W255" s="168"/>
      <c r="X255" s="168"/>
      <c r="Y255" s="168"/>
      <c r="Z255" s="168"/>
    </row>
    <row r="256" spans="1:26" ht="14.25" customHeight="1">
      <c r="A256" s="168"/>
      <c r="B256" s="168"/>
      <c r="C256" s="168"/>
      <c r="D256" s="168"/>
      <c r="E256" s="168"/>
      <c r="F256" s="168"/>
      <c r="G256" s="168"/>
      <c r="H256" s="168"/>
      <c r="I256" s="168"/>
      <c r="J256" s="186"/>
      <c r="K256" s="186"/>
      <c r="L256" s="186"/>
      <c r="M256" s="186"/>
      <c r="N256" s="168"/>
      <c r="O256" s="168"/>
      <c r="P256" s="168"/>
      <c r="Q256" s="168"/>
      <c r="R256" s="168"/>
      <c r="S256" s="168"/>
      <c r="T256" s="168"/>
      <c r="U256" s="168"/>
      <c r="V256" s="168"/>
      <c r="W256" s="168"/>
      <c r="X256" s="168"/>
      <c r="Y256" s="168"/>
      <c r="Z256" s="168"/>
    </row>
    <row r="257" spans="1:26" ht="14.25" customHeight="1">
      <c r="A257" s="168"/>
      <c r="B257" s="168"/>
      <c r="C257" s="168"/>
      <c r="D257" s="168"/>
      <c r="E257" s="168"/>
      <c r="F257" s="168"/>
      <c r="G257" s="168"/>
      <c r="H257" s="168"/>
      <c r="I257" s="168"/>
      <c r="J257" s="186"/>
      <c r="K257" s="186"/>
      <c r="L257" s="186"/>
      <c r="M257" s="186"/>
      <c r="N257" s="168"/>
      <c r="O257" s="168"/>
      <c r="P257" s="168"/>
      <c r="Q257" s="168"/>
      <c r="R257" s="168"/>
      <c r="S257" s="168"/>
      <c r="T257" s="168"/>
      <c r="U257" s="168"/>
      <c r="V257" s="168"/>
      <c r="W257" s="168"/>
      <c r="X257" s="168"/>
      <c r="Y257" s="168"/>
      <c r="Z257" s="168"/>
    </row>
    <row r="258" spans="1:26" ht="14.25" customHeight="1">
      <c r="A258" s="168"/>
      <c r="B258" s="168"/>
      <c r="C258" s="168"/>
      <c r="D258" s="168"/>
      <c r="E258" s="168"/>
      <c r="F258" s="168"/>
      <c r="G258" s="168"/>
      <c r="H258" s="168"/>
      <c r="I258" s="168"/>
      <c r="J258" s="186"/>
      <c r="K258" s="186"/>
      <c r="L258" s="186"/>
      <c r="M258" s="186"/>
      <c r="N258" s="168"/>
      <c r="O258" s="168"/>
      <c r="P258" s="168"/>
      <c r="Q258" s="168"/>
      <c r="R258" s="168"/>
      <c r="S258" s="168"/>
      <c r="T258" s="168"/>
      <c r="U258" s="168"/>
      <c r="V258" s="168"/>
      <c r="W258" s="168"/>
      <c r="X258" s="168"/>
      <c r="Y258" s="168"/>
      <c r="Z258" s="168"/>
    </row>
    <row r="259" spans="1:26" ht="14.25" customHeight="1">
      <c r="A259" s="168"/>
      <c r="B259" s="168"/>
      <c r="C259" s="168"/>
      <c r="D259" s="168"/>
      <c r="E259" s="168"/>
      <c r="F259" s="168"/>
      <c r="G259" s="168"/>
      <c r="H259" s="168"/>
      <c r="I259" s="168"/>
      <c r="J259" s="186"/>
      <c r="K259" s="186"/>
      <c r="L259" s="186"/>
      <c r="M259" s="186"/>
      <c r="N259" s="168"/>
      <c r="O259" s="168"/>
      <c r="P259" s="168"/>
      <c r="Q259" s="168"/>
      <c r="R259" s="168"/>
      <c r="S259" s="168"/>
      <c r="T259" s="168"/>
      <c r="U259" s="168"/>
      <c r="V259" s="168"/>
      <c r="W259" s="168"/>
      <c r="X259" s="168"/>
      <c r="Y259" s="168"/>
      <c r="Z259" s="168"/>
    </row>
    <row r="260" spans="1:26" ht="14.25" customHeight="1">
      <c r="A260" s="168"/>
      <c r="B260" s="168"/>
      <c r="C260" s="168"/>
      <c r="D260" s="168"/>
      <c r="E260" s="168"/>
      <c r="F260" s="168"/>
      <c r="G260" s="168"/>
      <c r="H260" s="168"/>
      <c r="I260" s="168"/>
      <c r="J260" s="186"/>
      <c r="K260" s="186"/>
      <c r="L260" s="186"/>
      <c r="M260" s="186"/>
      <c r="N260" s="168"/>
      <c r="O260" s="168"/>
      <c r="P260" s="168"/>
      <c r="Q260" s="168"/>
      <c r="R260" s="168"/>
      <c r="S260" s="168"/>
      <c r="T260" s="168"/>
      <c r="U260" s="168"/>
      <c r="V260" s="168"/>
      <c r="W260" s="168"/>
      <c r="X260" s="168"/>
      <c r="Y260" s="168"/>
      <c r="Z260" s="168"/>
    </row>
    <row r="261" spans="1:26" ht="14.25" customHeight="1">
      <c r="A261" s="168"/>
      <c r="B261" s="168"/>
      <c r="C261" s="168"/>
      <c r="D261" s="168"/>
      <c r="E261" s="168"/>
      <c r="F261" s="168"/>
      <c r="G261" s="168"/>
      <c r="H261" s="168"/>
      <c r="I261" s="168"/>
      <c r="J261" s="186"/>
      <c r="K261" s="186"/>
      <c r="L261" s="186"/>
      <c r="M261" s="186"/>
      <c r="N261" s="168"/>
      <c r="O261" s="168"/>
      <c r="P261" s="168"/>
      <c r="Q261" s="168"/>
      <c r="R261" s="168"/>
      <c r="S261" s="168"/>
      <c r="T261" s="168"/>
      <c r="U261" s="168"/>
      <c r="V261" s="168"/>
      <c r="W261" s="168"/>
      <c r="X261" s="168"/>
      <c r="Y261" s="168"/>
      <c r="Z261" s="168"/>
    </row>
    <row r="262" spans="1:26" ht="14.25" customHeight="1">
      <c r="A262" s="168"/>
      <c r="B262" s="168"/>
      <c r="C262" s="168"/>
      <c r="D262" s="168"/>
      <c r="E262" s="168"/>
      <c r="F262" s="168"/>
      <c r="G262" s="168"/>
      <c r="H262" s="168"/>
      <c r="I262" s="168"/>
      <c r="J262" s="186"/>
      <c r="K262" s="186"/>
      <c r="L262" s="186"/>
      <c r="M262" s="186"/>
      <c r="N262" s="168"/>
      <c r="O262" s="168"/>
      <c r="P262" s="168"/>
      <c r="Q262" s="168"/>
      <c r="R262" s="168"/>
      <c r="S262" s="168"/>
      <c r="T262" s="168"/>
      <c r="U262" s="168"/>
      <c r="V262" s="168"/>
      <c r="W262" s="168"/>
      <c r="X262" s="168"/>
      <c r="Y262" s="168"/>
      <c r="Z262" s="168"/>
    </row>
    <row r="263" spans="1:26" ht="14.25" customHeight="1">
      <c r="A263" s="168"/>
      <c r="B263" s="168"/>
      <c r="C263" s="168"/>
      <c r="D263" s="168"/>
      <c r="E263" s="168"/>
      <c r="F263" s="168"/>
      <c r="G263" s="168"/>
      <c r="H263" s="168"/>
      <c r="I263" s="168"/>
      <c r="J263" s="186"/>
      <c r="K263" s="186"/>
      <c r="L263" s="186"/>
      <c r="M263" s="186"/>
      <c r="N263" s="168"/>
      <c r="O263" s="168"/>
      <c r="P263" s="168"/>
      <c r="Q263" s="168"/>
      <c r="R263" s="168"/>
      <c r="S263" s="168"/>
      <c r="T263" s="168"/>
      <c r="U263" s="168"/>
      <c r="V263" s="168"/>
      <c r="W263" s="168"/>
      <c r="X263" s="168"/>
      <c r="Y263" s="168"/>
      <c r="Z263" s="168"/>
    </row>
    <row r="264" spans="1:26" ht="14.25" customHeight="1">
      <c r="A264" s="168"/>
      <c r="B264" s="168"/>
      <c r="C264" s="168"/>
      <c r="D264" s="168"/>
      <c r="E264" s="168"/>
      <c r="F264" s="168"/>
      <c r="G264" s="168"/>
      <c r="H264" s="168"/>
      <c r="I264" s="168"/>
      <c r="J264" s="186"/>
      <c r="K264" s="186"/>
      <c r="L264" s="186"/>
      <c r="M264" s="186"/>
      <c r="N264" s="168"/>
      <c r="O264" s="168"/>
      <c r="P264" s="168"/>
      <c r="Q264" s="168"/>
      <c r="R264" s="168"/>
      <c r="S264" s="168"/>
      <c r="T264" s="168"/>
      <c r="U264" s="168"/>
      <c r="V264" s="168"/>
      <c r="W264" s="168"/>
      <c r="X264" s="168"/>
      <c r="Y264" s="168"/>
      <c r="Z264" s="168"/>
    </row>
    <row r="265" spans="1:26" ht="14.25" customHeight="1">
      <c r="A265" s="168"/>
      <c r="B265" s="168"/>
      <c r="C265" s="168"/>
      <c r="D265" s="168"/>
      <c r="E265" s="168"/>
      <c r="F265" s="168"/>
      <c r="G265" s="168"/>
      <c r="H265" s="168"/>
      <c r="I265" s="168"/>
      <c r="J265" s="186"/>
      <c r="K265" s="186"/>
      <c r="L265" s="186"/>
      <c r="M265" s="186"/>
      <c r="N265" s="168"/>
      <c r="O265" s="168"/>
      <c r="P265" s="168"/>
      <c r="Q265" s="168"/>
      <c r="R265" s="168"/>
      <c r="S265" s="168"/>
      <c r="T265" s="168"/>
      <c r="U265" s="168"/>
      <c r="V265" s="168"/>
      <c r="W265" s="168"/>
      <c r="X265" s="168"/>
      <c r="Y265" s="168"/>
      <c r="Z265" s="168"/>
    </row>
    <row r="266" spans="1:26" ht="14.25" customHeight="1">
      <c r="A266" s="168"/>
      <c r="B266" s="168"/>
      <c r="C266" s="168"/>
      <c r="D266" s="168"/>
      <c r="E266" s="168"/>
      <c r="F266" s="168"/>
      <c r="G266" s="168"/>
      <c r="H266" s="168"/>
      <c r="I266" s="168"/>
      <c r="J266" s="186"/>
      <c r="K266" s="186"/>
      <c r="L266" s="186"/>
      <c r="M266" s="186"/>
      <c r="N266" s="168"/>
      <c r="O266" s="168"/>
      <c r="P266" s="168"/>
      <c r="Q266" s="168"/>
      <c r="R266" s="168"/>
      <c r="S266" s="168"/>
      <c r="T266" s="168"/>
      <c r="U266" s="168"/>
      <c r="V266" s="168"/>
      <c r="W266" s="168"/>
      <c r="X266" s="168"/>
      <c r="Y266" s="168"/>
      <c r="Z266" s="168"/>
    </row>
    <row r="267" spans="1:26" ht="14.25" customHeight="1">
      <c r="A267" s="168"/>
      <c r="B267" s="168"/>
      <c r="C267" s="168"/>
      <c r="D267" s="168"/>
      <c r="E267" s="168"/>
      <c r="F267" s="168"/>
      <c r="G267" s="168"/>
      <c r="H267" s="168"/>
      <c r="I267" s="168"/>
      <c r="J267" s="186"/>
      <c r="K267" s="186"/>
      <c r="L267" s="186"/>
      <c r="M267" s="186"/>
      <c r="N267" s="168"/>
      <c r="O267" s="168"/>
      <c r="P267" s="168"/>
      <c r="Q267" s="168"/>
      <c r="R267" s="168"/>
      <c r="S267" s="168"/>
      <c r="T267" s="168"/>
      <c r="U267" s="168"/>
      <c r="V267" s="168"/>
      <c r="W267" s="168"/>
      <c r="X267" s="168"/>
      <c r="Y267" s="168"/>
      <c r="Z267" s="168"/>
    </row>
    <row r="268" spans="1:26" ht="14.25" customHeight="1">
      <c r="A268" s="168"/>
      <c r="B268" s="168"/>
      <c r="C268" s="168"/>
      <c r="D268" s="168"/>
      <c r="E268" s="168"/>
      <c r="F268" s="168"/>
      <c r="G268" s="168"/>
      <c r="H268" s="168"/>
      <c r="I268" s="168"/>
      <c r="J268" s="186"/>
      <c r="K268" s="186"/>
      <c r="L268" s="186"/>
      <c r="M268" s="186"/>
      <c r="N268" s="168"/>
      <c r="O268" s="168"/>
      <c r="P268" s="168"/>
      <c r="Q268" s="168"/>
      <c r="R268" s="168"/>
      <c r="S268" s="168"/>
      <c r="T268" s="168"/>
      <c r="U268" s="168"/>
      <c r="V268" s="168"/>
      <c r="W268" s="168"/>
      <c r="X268" s="168"/>
      <c r="Y268" s="168"/>
      <c r="Z268" s="168"/>
    </row>
    <row r="269" spans="1:26" ht="14.25" customHeight="1">
      <c r="A269" s="168"/>
      <c r="B269" s="168"/>
      <c r="C269" s="168"/>
      <c r="D269" s="168"/>
      <c r="E269" s="168"/>
      <c r="F269" s="168"/>
      <c r="G269" s="168"/>
      <c r="H269" s="168"/>
      <c r="I269" s="168"/>
      <c r="J269" s="186"/>
      <c r="K269" s="186"/>
      <c r="L269" s="186"/>
      <c r="M269" s="186"/>
      <c r="N269" s="168"/>
      <c r="O269" s="168"/>
      <c r="P269" s="168"/>
      <c r="Q269" s="168"/>
      <c r="R269" s="168"/>
      <c r="S269" s="168"/>
      <c r="T269" s="168"/>
      <c r="U269" s="168"/>
      <c r="V269" s="168"/>
      <c r="W269" s="168"/>
      <c r="X269" s="168"/>
      <c r="Y269" s="168"/>
      <c r="Z269" s="168"/>
    </row>
    <row r="270" spans="1:26" ht="14.25" customHeight="1">
      <c r="A270" s="168"/>
      <c r="B270" s="168"/>
      <c r="C270" s="168"/>
      <c r="D270" s="168"/>
      <c r="E270" s="168"/>
      <c r="F270" s="168"/>
      <c r="G270" s="168"/>
      <c r="H270" s="168"/>
      <c r="I270" s="168"/>
      <c r="J270" s="186"/>
      <c r="K270" s="186"/>
      <c r="L270" s="186"/>
      <c r="M270" s="186"/>
      <c r="N270" s="168"/>
      <c r="O270" s="168"/>
      <c r="P270" s="168"/>
      <c r="Q270" s="168"/>
      <c r="R270" s="168"/>
      <c r="S270" s="168"/>
      <c r="T270" s="168"/>
      <c r="U270" s="168"/>
      <c r="V270" s="168"/>
      <c r="W270" s="168"/>
      <c r="X270" s="168"/>
      <c r="Y270" s="168"/>
      <c r="Z270" s="168"/>
    </row>
    <row r="271" spans="1:26" ht="14.25" customHeight="1">
      <c r="A271" s="168"/>
      <c r="B271" s="168"/>
      <c r="C271" s="168"/>
      <c r="D271" s="168"/>
      <c r="E271" s="168"/>
      <c r="F271" s="168"/>
      <c r="G271" s="168"/>
      <c r="H271" s="168"/>
      <c r="I271" s="168"/>
      <c r="J271" s="186"/>
      <c r="K271" s="186"/>
      <c r="L271" s="186"/>
      <c r="M271" s="186"/>
      <c r="N271" s="168"/>
      <c r="O271" s="168"/>
      <c r="P271" s="168"/>
      <c r="Q271" s="168"/>
      <c r="R271" s="168"/>
      <c r="S271" s="168"/>
      <c r="T271" s="168"/>
      <c r="U271" s="168"/>
      <c r="V271" s="168"/>
      <c r="W271" s="168"/>
      <c r="X271" s="168"/>
      <c r="Y271" s="168"/>
      <c r="Z271" s="168"/>
    </row>
    <row r="272" spans="1:26" ht="14.25" customHeight="1">
      <c r="A272" s="168"/>
      <c r="B272" s="168"/>
      <c r="C272" s="168"/>
      <c r="D272" s="168"/>
      <c r="E272" s="168"/>
      <c r="F272" s="168"/>
      <c r="G272" s="168"/>
      <c r="H272" s="168"/>
      <c r="I272" s="168"/>
      <c r="J272" s="186"/>
      <c r="K272" s="186"/>
      <c r="L272" s="186"/>
      <c r="M272" s="186"/>
      <c r="N272" s="168"/>
      <c r="O272" s="168"/>
      <c r="P272" s="168"/>
      <c r="Q272" s="168"/>
      <c r="R272" s="168"/>
      <c r="S272" s="168"/>
      <c r="T272" s="168"/>
      <c r="U272" s="168"/>
      <c r="V272" s="168"/>
      <c r="W272" s="168"/>
      <c r="X272" s="168"/>
      <c r="Y272" s="168"/>
      <c r="Z272" s="168"/>
    </row>
    <row r="273" spans="1:26" ht="14.25" customHeight="1">
      <c r="A273" s="168"/>
      <c r="B273" s="168"/>
      <c r="C273" s="168"/>
      <c r="D273" s="168"/>
      <c r="E273" s="168"/>
      <c r="F273" s="168"/>
      <c r="G273" s="168"/>
      <c r="H273" s="168"/>
      <c r="I273" s="168"/>
      <c r="J273" s="186"/>
      <c r="K273" s="186"/>
      <c r="L273" s="186"/>
      <c r="M273" s="186"/>
      <c r="N273" s="168"/>
      <c r="O273" s="168"/>
      <c r="P273" s="168"/>
      <c r="Q273" s="168"/>
      <c r="R273" s="168"/>
      <c r="S273" s="168"/>
      <c r="T273" s="168"/>
      <c r="U273" s="168"/>
      <c r="V273" s="168"/>
      <c r="W273" s="168"/>
      <c r="X273" s="168"/>
      <c r="Y273" s="168"/>
      <c r="Z273" s="168"/>
    </row>
    <row r="274" spans="1:26" ht="14.25" customHeight="1">
      <c r="A274" s="168"/>
      <c r="B274" s="168"/>
      <c r="C274" s="168"/>
      <c r="D274" s="168"/>
      <c r="E274" s="168"/>
      <c r="F274" s="168"/>
      <c r="G274" s="168"/>
      <c r="H274" s="168"/>
      <c r="I274" s="168"/>
      <c r="J274" s="186"/>
      <c r="K274" s="186"/>
      <c r="L274" s="186"/>
      <c r="M274" s="186"/>
      <c r="N274" s="168"/>
      <c r="O274" s="168"/>
      <c r="P274" s="168"/>
      <c r="Q274" s="168"/>
      <c r="R274" s="168"/>
      <c r="S274" s="168"/>
      <c r="T274" s="168"/>
      <c r="U274" s="168"/>
      <c r="V274" s="168"/>
      <c r="W274" s="168"/>
      <c r="X274" s="168"/>
      <c r="Y274" s="168"/>
      <c r="Z274" s="168"/>
    </row>
    <row r="275" spans="1:26" ht="14.25" customHeight="1">
      <c r="A275" s="168"/>
      <c r="B275" s="168"/>
      <c r="C275" s="168"/>
      <c r="D275" s="168"/>
      <c r="E275" s="168"/>
      <c r="F275" s="168"/>
      <c r="G275" s="168"/>
      <c r="H275" s="168"/>
      <c r="I275" s="168"/>
      <c r="J275" s="186"/>
      <c r="K275" s="186"/>
      <c r="L275" s="186"/>
      <c r="M275" s="186"/>
      <c r="N275" s="168"/>
      <c r="O275" s="168"/>
      <c r="P275" s="168"/>
      <c r="Q275" s="168"/>
      <c r="R275" s="168"/>
      <c r="S275" s="168"/>
      <c r="T275" s="168"/>
      <c r="U275" s="168"/>
      <c r="V275" s="168"/>
      <c r="W275" s="168"/>
      <c r="X275" s="168"/>
      <c r="Y275" s="168"/>
      <c r="Z275" s="168"/>
    </row>
    <row r="276" spans="1:26" ht="14.25" customHeight="1">
      <c r="A276" s="168"/>
      <c r="B276" s="168"/>
      <c r="C276" s="168"/>
      <c r="D276" s="168"/>
      <c r="E276" s="168"/>
      <c r="F276" s="168"/>
      <c r="G276" s="168"/>
      <c r="H276" s="168"/>
      <c r="I276" s="168"/>
      <c r="J276" s="186"/>
      <c r="K276" s="186"/>
      <c r="L276" s="186"/>
      <c r="M276" s="186"/>
      <c r="N276" s="168"/>
      <c r="O276" s="168"/>
      <c r="P276" s="168"/>
      <c r="Q276" s="168"/>
      <c r="R276" s="168"/>
      <c r="S276" s="168"/>
      <c r="T276" s="168"/>
      <c r="U276" s="168"/>
      <c r="V276" s="168"/>
      <c r="W276" s="168"/>
      <c r="X276" s="168"/>
      <c r="Y276" s="168"/>
      <c r="Z276" s="168"/>
    </row>
    <row r="277" spans="1:26" ht="14.25" customHeight="1">
      <c r="A277" s="168"/>
      <c r="B277" s="168"/>
      <c r="C277" s="168"/>
      <c r="D277" s="168"/>
      <c r="E277" s="168"/>
      <c r="F277" s="168"/>
      <c r="G277" s="168"/>
      <c r="H277" s="168"/>
      <c r="I277" s="168"/>
      <c r="J277" s="186"/>
      <c r="K277" s="186"/>
      <c r="L277" s="186"/>
      <c r="M277" s="186"/>
      <c r="N277" s="168"/>
      <c r="O277" s="168"/>
      <c r="P277" s="168"/>
      <c r="Q277" s="168"/>
      <c r="R277" s="168"/>
      <c r="S277" s="168"/>
      <c r="T277" s="168"/>
      <c r="U277" s="168"/>
      <c r="V277" s="168"/>
      <c r="W277" s="168"/>
      <c r="X277" s="168"/>
      <c r="Y277" s="168"/>
      <c r="Z277" s="168"/>
    </row>
    <row r="278" spans="1:26" ht="14.25" customHeight="1">
      <c r="A278" s="168"/>
      <c r="B278" s="168"/>
      <c r="C278" s="168"/>
      <c r="D278" s="168"/>
      <c r="E278" s="168"/>
      <c r="F278" s="168"/>
      <c r="G278" s="168"/>
      <c r="H278" s="168"/>
      <c r="I278" s="168"/>
      <c r="J278" s="186"/>
      <c r="K278" s="186"/>
      <c r="L278" s="186"/>
      <c r="M278" s="186"/>
      <c r="N278" s="168"/>
      <c r="O278" s="168"/>
      <c r="P278" s="168"/>
      <c r="Q278" s="168"/>
      <c r="R278" s="168"/>
      <c r="S278" s="168"/>
      <c r="T278" s="168"/>
      <c r="U278" s="168"/>
      <c r="V278" s="168"/>
      <c r="W278" s="168"/>
      <c r="X278" s="168"/>
      <c r="Y278" s="168"/>
      <c r="Z278" s="168"/>
    </row>
    <row r="279" spans="1:26" ht="14.25" customHeight="1">
      <c r="A279" s="168"/>
      <c r="B279" s="168"/>
      <c r="C279" s="168"/>
      <c r="D279" s="168"/>
      <c r="E279" s="168"/>
      <c r="F279" s="168"/>
      <c r="G279" s="168"/>
      <c r="H279" s="168"/>
      <c r="I279" s="168"/>
      <c r="J279" s="186"/>
      <c r="K279" s="186"/>
      <c r="L279" s="186"/>
      <c r="M279" s="186"/>
      <c r="N279" s="168"/>
      <c r="O279" s="168"/>
      <c r="P279" s="168"/>
      <c r="Q279" s="168"/>
      <c r="R279" s="168"/>
      <c r="S279" s="168"/>
      <c r="T279" s="168"/>
      <c r="U279" s="168"/>
      <c r="V279" s="168"/>
      <c r="W279" s="168"/>
      <c r="X279" s="168"/>
      <c r="Y279" s="168"/>
      <c r="Z279" s="168"/>
    </row>
    <row r="280" spans="1:26" ht="14.25" customHeight="1">
      <c r="A280" s="168"/>
      <c r="B280" s="168"/>
      <c r="C280" s="168"/>
      <c r="D280" s="168"/>
      <c r="E280" s="168"/>
      <c r="F280" s="168"/>
      <c r="G280" s="168"/>
      <c r="H280" s="168"/>
      <c r="I280" s="168"/>
      <c r="J280" s="186"/>
      <c r="K280" s="186"/>
      <c r="L280" s="186"/>
      <c r="M280" s="186"/>
      <c r="N280" s="168"/>
      <c r="O280" s="168"/>
      <c r="P280" s="168"/>
      <c r="Q280" s="168"/>
      <c r="R280" s="168"/>
      <c r="S280" s="168"/>
      <c r="T280" s="168"/>
      <c r="U280" s="168"/>
      <c r="V280" s="168"/>
      <c r="W280" s="168"/>
      <c r="X280" s="168"/>
      <c r="Y280" s="168"/>
      <c r="Z280" s="168"/>
    </row>
    <row r="281" spans="1:26" ht="14.25" customHeight="1">
      <c r="A281" s="168"/>
      <c r="B281" s="168"/>
      <c r="C281" s="168"/>
      <c r="D281" s="168"/>
      <c r="E281" s="168"/>
      <c r="F281" s="168"/>
      <c r="G281" s="168"/>
      <c r="H281" s="168"/>
      <c r="I281" s="168"/>
      <c r="J281" s="186"/>
      <c r="K281" s="186"/>
      <c r="L281" s="186"/>
      <c r="M281" s="186"/>
      <c r="N281" s="168"/>
      <c r="O281" s="168"/>
      <c r="P281" s="168"/>
      <c r="Q281" s="168"/>
      <c r="R281" s="168"/>
      <c r="S281" s="168"/>
      <c r="T281" s="168"/>
      <c r="U281" s="168"/>
      <c r="V281" s="168"/>
      <c r="W281" s="168"/>
      <c r="X281" s="168"/>
      <c r="Y281" s="168"/>
      <c r="Z281" s="168"/>
    </row>
    <row r="282" spans="1:26" ht="14.25" customHeight="1">
      <c r="A282" s="168"/>
      <c r="B282" s="168"/>
      <c r="C282" s="168"/>
      <c r="D282" s="168"/>
      <c r="E282" s="168"/>
      <c r="F282" s="168"/>
      <c r="G282" s="168"/>
      <c r="H282" s="168"/>
      <c r="I282" s="168"/>
      <c r="J282" s="186"/>
      <c r="K282" s="186"/>
      <c r="L282" s="186"/>
      <c r="M282" s="186"/>
      <c r="N282" s="168"/>
      <c r="O282" s="168"/>
      <c r="P282" s="168"/>
      <c r="Q282" s="168"/>
      <c r="R282" s="168"/>
      <c r="S282" s="168"/>
      <c r="T282" s="168"/>
      <c r="U282" s="168"/>
      <c r="V282" s="168"/>
      <c r="W282" s="168"/>
      <c r="X282" s="168"/>
      <c r="Y282" s="168"/>
      <c r="Z282" s="168"/>
    </row>
    <row r="283" spans="1:26" ht="14.25" customHeight="1">
      <c r="A283" s="168"/>
      <c r="B283" s="168"/>
      <c r="C283" s="168"/>
      <c r="D283" s="168"/>
      <c r="E283" s="168"/>
      <c r="F283" s="168"/>
      <c r="G283" s="168"/>
      <c r="H283" s="168"/>
      <c r="I283" s="168"/>
      <c r="J283" s="186"/>
      <c r="K283" s="186"/>
      <c r="L283" s="186"/>
      <c r="M283" s="186"/>
      <c r="N283" s="168"/>
      <c r="O283" s="168"/>
      <c r="P283" s="168"/>
      <c r="Q283" s="168"/>
      <c r="R283" s="168"/>
      <c r="S283" s="168"/>
      <c r="T283" s="168"/>
      <c r="U283" s="168"/>
      <c r="V283" s="168"/>
      <c r="W283" s="168"/>
      <c r="X283" s="168"/>
      <c r="Y283" s="168"/>
      <c r="Z283" s="168"/>
    </row>
    <row r="284" spans="1:26" ht="14.25" customHeight="1">
      <c r="A284" s="168"/>
      <c r="B284" s="168"/>
      <c r="C284" s="168"/>
      <c r="D284" s="168"/>
      <c r="E284" s="168"/>
      <c r="F284" s="168"/>
      <c r="G284" s="168"/>
      <c r="H284" s="168"/>
      <c r="I284" s="168"/>
      <c r="J284" s="186"/>
      <c r="K284" s="186"/>
      <c r="L284" s="186"/>
      <c r="M284" s="186"/>
      <c r="N284" s="168"/>
      <c r="O284" s="168"/>
      <c r="P284" s="168"/>
      <c r="Q284" s="168"/>
      <c r="R284" s="168"/>
      <c r="S284" s="168"/>
      <c r="T284" s="168"/>
      <c r="U284" s="168"/>
      <c r="V284" s="168"/>
      <c r="W284" s="168"/>
      <c r="X284" s="168"/>
      <c r="Y284" s="168"/>
      <c r="Z284" s="168"/>
    </row>
    <row r="285" spans="1:26" ht="14.25" customHeight="1">
      <c r="A285" s="168"/>
      <c r="B285" s="168"/>
      <c r="C285" s="168"/>
      <c r="D285" s="168"/>
      <c r="E285" s="168"/>
      <c r="F285" s="168"/>
      <c r="G285" s="168"/>
      <c r="H285" s="168"/>
      <c r="I285" s="168"/>
      <c r="J285" s="186"/>
      <c r="K285" s="186"/>
      <c r="L285" s="186"/>
      <c r="M285" s="186"/>
      <c r="N285" s="168"/>
      <c r="O285" s="168"/>
      <c r="P285" s="168"/>
      <c r="Q285" s="168"/>
      <c r="R285" s="168"/>
      <c r="S285" s="168"/>
      <c r="T285" s="168"/>
      <c r="U285" s="168"/>
      <c r="V285" s="168"/>
      <c r="W285" s="168"/>
      <c r="X285" s="168"/>
      <c r="Y285" s="168"/>
      <c r="Z285" s="168"/>
    </row>
    <row r="286" spans="1:26" ht="14.25" customHeight="1">
      <c r="A286" s="168"/>
      <c r="B286" s="168"/>
      <c r="C286" s="168"/>
      <c r="D286" s="168"/>
      <c r="E286" s="168"/>
      <c r="F286" s="168"/>
      <c r="G286" s="168"/>
      <c r="H286" s="168"/>
      <c r="I286" s="168"/>
      <c r="J286" s="186"/>
      <c r="K286" s="186"/>
      <c r="L286" s="186"/>
      <c r="M286" s="186"/>
      <c r="N286" s="168"/>
      <c r="O286" s="168"/>
      <c r="P286" s="168"/>
      <c r="Q286" s="168"/>
      <c r="R286" s="168"/>
      <c r="S286" s="168"/>
      <c r="T286" s="168"/>
      <c r="U286" s="168"/>
      <c r="V286" s="168"/>
      <c r="W286" s="168"/>
      <c r="X286" s="168"/>
      <c r="Y286" s="168"/>
      <c r="Z286" s="168"/>
    </row>
    <row r="287" spans="1:26" ht="14.25" customHeight="1">
      <c r="A287" s="168"/>
      <c r="B287" s="168"/>
      <c r="C287" s="168"/>
      <c r="D287" s="168"/>
      <c r="E287" s="168"/>
      <c r="F287" s="168"/>
      <c r="G287" s="168"/>
      <c r="H287" s="168"/>
      <c r="I287" s="168"/>
      <c r="J287" s="186"/>
      <c r="K287" s="186"/>
      <c r="L287" s="186"/>
      <c r="M287" s="186"/>
      <c r="N287" s="168"/>
      <c r="O287" s="168"/>
      <c r="P287" s="168"/>
      <c r="Q287" s="168"/>
      <c r="R287" s="168"/>
      <c r="S287" s="168"/>
      <c r="T287" s="168"/>
      <c r="U287" s="168"/>
      <c r="V287" s="168"/>
      <c r="W287" s="168"/>
      <c r="X287" s="168"/>
      <c r="Y287" s="168"/>
      <c r="Z287" s="168"/>
    </row>
    <row r="288" spans="1:26" ht="14.25" customHeight="1">
      <c r="A288" s="168"/>
      <c r="B288" s="168"/>
      <c r="C288" s="168"/>
      <c r="D288" s="168"/>
      <c r="E288" s="168"/>
      <c r="F288" s="168"/>
      <c r="G288" s="168"/>
      <c r="H288" s="168"/>
      <c r="I288" s="168"/>
      <c r="J288" s="186"/>
      <c r="K288" s="186"/>
      <c r="L288" s="186"/>
      <c r="M288" s="186"/>
      <c r="N288" s="168"/>
      <c r="O288" s="168"/>
      <c r="P288" s="168"/>
      <c r="Q288" s="168"/>
      <c r="R288" s="168"/>
      <c r="S288" s="168"/>
      <c r="T288" s="168"/>
      <c r="U288" s="168"/>
      <c r="V288" s="168"/>
      <c r="W288" s="168"/>
      <c r="X288" s="168"/>
      <c r="Y288" s="168"/>
      <c r="Z288" s="168"/>
    </row>
    <row r="289" spans="1:26" ht="14.25" customHeight="1">
      <c r="A289" s="168"/>
      <c r="B289" s="168"/>
      <c r="C289" s="168"/>
      <c r="D289" s="168"/>
      <c r="E289" s="168"/>
      <c r="F289" s="168"/>
      <c r="G289" s="168"/>
      <c r="H289" s="168"/>
      <c r="I289" s="168"/>
      <c r="J289" s="186"/>
      <c r="K289" s="186"/>
      <c r="L289" s="186"/>
      <c r="M289" s="186"/>
      <c r="N289" s="168"/>
      <c r="O289" s="168"/>
      <c r="P289" s="168"/>
      <c r="Q289" s="168"/>
      <c r="R289" s="168"/>
      <c r="S289" s="168"/>
      <c r="T289" s="168"/>
      <c r="U289" s="168"/>
      <c r="V289" s="168"/>
      <c r="W289" s="168"/>
      <c r="X289" s="168"/>
      <c r="Y289" s="168"/>
      <c r="Z289" s="168"/>
    </row>
    <row r="290" spans="1:26" ht="14.25" customHeight="1">
      <c r="A290" s="168"/>
      <c r="B290" s="168"/>
      <c r="C290" s="168"/>
      <c r="D290" s="168"/>
      <c r="E290" s="168"/>
      <c r="F290" s="168"/>
      <c r="G290" s="168"/>
      <c r="H290" s="168"/>
      <c r="I290" s="168"/>
      <c r="J290" s="186"/>
      <c r="K290" s="186"/>
      <c r="L290" s="186"/>
      <c r="M290" s="186"/>
      <c r="N290" s="168"/>
      <c r="O290" s="168"/>
      <c r="P290" s="168"/>
      <c r="Q290" s="168"/>
      <c r="R290" s="168"/>
      <c r="S290" s="168"/>
      <c r="T290" s="168"/>
      <c r="U290" s="168"/>
      <c r="V290" s="168"/>
      <c r="W290" s="168"/>
      <c r="X290" s="168"/>
      <c r="Y290" s="168"/>
      <c r="Z290" s="168"/>
    </row>
    <row r="291" spans="1:26" ht="14.25" customHeight="1">
      <c r="A291" s="168"/>
      <c r="B291" s="168"/>
      <c r="C291" s="168"/>
      <c r="D291" s="168"/>
      <c r="E291" s="168"/>
      <c r="F291" s="168"/>
      <c r="G291" s="168"/>
      <c r="H291" s="168"/>
      <c r="I291" s="168"/>
      <c r="J291" s="186"/>
      <c r="K291" s="186"/>
      <c r="L291" s="186"/>
      <c r="M291" s="186"/>
      <c r="N291" s="168"/>
      <c r="O291" s="168"/>
      <c r="P291" s="168"/>
      <c r="Q291" s="168"/>
      <c r="R291" s="168"/>
      <c r="S291" s="168"/>
      <c r="T291" s="168"/>
      <c r="U291" s="168"/>
      <c r="V291" s="168"/>
      <c r="W291" s="168"/>
      <c r="X291" s="168"/>
      <c r="Y291" s="168"/>
      <c r="Z291" s="168"/>
    </row>
    <row r="292" spans="1:26" ht="14.25" customHeight="1">
      <c r="A292" s="168"/>
      <c r="B292" s="168"/>
      <c r="C292" s="168"/>
      <c r="D292" s="168"/>
      <c r="E292" s="168"/>
      <c r="F292" s="168"/>
      <c r="G292" s="168"/>
      <c r="H292" s="168"/>
      <c r="I292" s="168"/>
      <c r="J292" s="186"/>
      <c r="K292" s="186"/>
      <c r="L292" s="186"/>
      <c r="M292" s="186"/>
      <c r="N292" s="168"/>
      <c r="O292" s="168"/>
      <c r="P292" s="168"/>
      <c r="Q292" s="168"/>
      <c r="R292" s="168"/>
      <c r="S292" s="168"/>
      <c r="T292" s="168"/>
      <c r="U292" s="168"/>
      <c r="V292" s="168"/>
      <c r="W292" s="168"/>
      <c r="X292" s="168"/>
      <c r="Y292" s="168"/>
      <c r="Z292" s="168"/>
    </row>
    <row r="293" spans="1:26" ht="14.25" customHeight="1">
      <c r="A293" s="168"/>
      <c r="B293" s="168"/>
      <c r="C293" s="168"/>
      <c r="D293" s="168"/>
      <c r="E293" s="168"/>
      <c r="F293" s="168"/>
      <c r="G293" s="168"/>
      <c r="H293" s="168"/>
      <c r="I293" s="168"/>
      <c r="J293" s="186"/>
      <c r="K293" s="186"/>
      <c r="L293" s="186"/>
      <c r="M293" s="186"/>
      <c r="N293" s="168"/>
      <c r="O293" s="168"/>
      <c r="P293" s="168"/>
      <c r="Q293" s="168"/>
      <c r="R293" s="168"/>
      <c r="S293" s="168"/>
      <c r="T293" s="168"/>
      <c r="U293" s="168"/>
      <c r="V293" s="168"/>
      <c r="W293" s="168"/>
      <c r="X293" s="168"/>
      <c r="Y293" s="168"/>
      <c r="Z293" s="168"/>
    </row>
    <row r="294" spans="1:26" ht="14.25" customHeight="1">
      <c r="A294" s="168"/>
      <c r="B294" s="168"/>
      <c r="C294" s="168"/>
      <c r="D294" s="168"/>
      <c r="E294" s="168"/>
      <c r="F294" s="168"/>
      <c r="G294" s="168"/>
      <c r="H294" s="168"/>
      <c r="I294" s="168"/>
      <c r="J294" s="186"/>
      <c r="K294" s="186"/>
      <c r="L294" s="186"/>
      <c r="M294" s="186"/>
      <c r="N294" s="168"/>
      <c r="O294" s="168"/>
      <c r="P294" s="168"/>
      <c r="Q294" s="168"/>
      <c r="R294" s="168"/>
      <c r="S294" s="168"/>
      <c r="T294" s="168"/>
      <c r="U294" s="168"/>
      <c r="V294" s="168"/>
      <c r="W294" s="168"/>
      <c r="X294" s="168"/>
      <c r="Y294" s="168"/>
      <c r="Z294" s="168"/>
    </row>
    <row r="295" spans="1:26" ht="14.25" customHeight="1">
      <c r="A295" s="168"/>
      <c r="B295" s="168"/>
      <c r="C295" s="168"/>
      <c r="D295" s="168"/>
      <c r="E295" s="168"/>
      <c r="F295" s="168"/>
      <c r="G295" s="168"/>
      <c r="H295" s="168"/>
      <c r="I295" s="168"/>
      <c r="J295" s="186"/>
      <c r="K295" s="186"/>
      <c r="L295" s="186"/>
      <c r="M295" s="186"/>
      <c r="N295" s="168"/>
      <c r="O295" s="168"/>
      <c r="P295" s="168"/>
      <c r="Q295" s="168"/>
      <c r="R295" s="168"/>
      <c r="S295" s="168"/>
      <c r="T295" s="168"/>
      <c r="U295" s="168"/>
      <c r="V295" s="168"/>
      <c r="W295" s="168"/>
      <c r="X295" s="168"/>
      <c r="Y295" s="168"/>
      <c r="Z295" s="168"/>
    </row>
    <row r="296" spans="1:26" ht="14.25" customHeight="1">
      <c r="A296" s="168"/>
      <c r="B296" s="168"/>
      <c r="C296" s="168"/>
      <c r="D296" s="168"/>
      <c r="E296" s="168"/>
      <c r="F296" s="168"/>
      <c r="G296" s="168"/>
      <c r="H296" s="168"/>
      <c r="I296" s="168"/>
      <c r="J296" s="186"/>
      <c r="K296" s="186"/>
      <c r="L296" s="186"/>
      <c r="M296" s="186"/>
      <c r="N296" s="168"/>
      <c r="O296" s="168"/>
      <c r="P296" s="168"/>
      <c r="Q296" s="168"/>
      <c r="R296" s="168"/>
      <c r="S296" s="168"/>
      <c r="T296" s="168"/>
      <c r="U296" s="168"/>
      <c r="V296" s="168"/>
      <c r="W296" s="168"/>
      <c r="X296" s="168"/>
      <c r="Y296" s="168"/>
      <c r="Z296" s="168"/>
    </row>
    <row r="297" spans="1:26" ht="14.25" customHeight="1">
      <c r="A297" s="168"/>
      <c r="B297" s="168"/>
      <c r="C297" s="168"/>
      <c r="D297" s="168"/>
      <c r="E297" s="168"/>
      <c r="F297" s="168"/>
      <c r="G297" s="168"/>
      <c r="H297" s="168"/>
      <c r="I297" s="168"/>
      <c r="J297" s="186"/>
      <c r="K297" s="186"/>
      <c r="L297" s="186"/>
      <c r="M297" s="186"/>
      <c r="N297" s="168"/>
      <c r="O297" s="168"/>
      <c r="P297" s="168"/>
      <c r="Q297" s="168"/>
      <c r="R297" s="168"/>
      <c r="S297" s="168"/>
      <c r="T297" s="168"/>
      <c r="U297" s="168"/>
      <c r="V297" s="168"/>
      <c r="W297" s="168"/>
      <c r="X297" s="168"/>
      <c r="Y297" s="168"/>
      <c r="Z297" s="168"/>
    </row>
    <row r="298" spans="1:26" ht="14.25" customHeight="1">
      <c r="A298" s="168"/>
      <c r="B298" s="168"/>
      <c r="C298" s="168"/>
      <c r="D298" s="168"/>
      <c r="E298" s="168"/>
      <c r="F298" s="168"/>
      <c r="G298" s="168"/>
      <c r="H298" s="168"/>
      <c r="I298" s="168"/>
      <c r="J298" s="186"/>
      <c r="K298" s="186"/>
      <c r="L298" s="186"/>
      <c r="M298" s="186"/>
      <c r="N298" s="168"/>
      <c r="O298" s="168"/>
      <c r="P298" s="168"/>
      <c r="Q298" s="168"/>
      <c r="R298" s="168"/>
      <c r="S298" s="168"/>
      <c r="T298" s="168"/>
      <c r="U298" s="168"/>
      <c r="V298" s="168"/>
      <c r="W298" s="168"/>
      <c r="X298" s="168"/>
      <c r="Y298" s="168"/>
      <c r="Z298" s="168"/>
    </row>
    <row r="299" spans="1:26" ht="14.25" customHeight="1">
      <c r="A299" s="168"/>
      <c r="B299" s="168"/>
      <c r="C299" s="168"/>
      <c r="D299" s="168"/>
      <c r="E299" s="168"/>
      <c r="F299" s="168"/>
      <c r="G299" s="168"/>
      <c r="H299" s="168"/>
      <c r="I299" s="168"/>
      <c r="J299" s="186"/>
      <c r="K299" s="186"/>
      <c r="L299" s="186"/>
      <c r="M299" s="186"/>
      <c r="N299" s="168"/>
      <c r="O299" s="168"/>
      <c r="P299" s="168"/>
      <c r="Q299" s="168"/>
      <c r="R299" s="168"/>
      <c r="S299" s="168"/>
      <c r="T299" s="168"/>
      <c r="U299" s="168"/>
      <c r="V299" s="168"/>
      <c r="W299" s="168"/>
      <c r="X299" s="168"/>
      <c r="Y299" s="168"/>
      <c r="Z299" s="168"/>
    </row>
    <row r="300" spans="1:26" ht="14.25" customHeight="1">
      <c r="A300" s="168"/>
      <c r="B300" s="168"/>
      <c r="C300" s="168"/>
      <c r="D300" s="168"/>
      <c r="E300" s="168"/>
      <c r="F300" s="168"/>
      <c r="G300" s="168"/>
      <c r="H300" s="168"/>
      <c r="I300" s="168"/>
      <c r="J300" s="186"/>
      <c r="K300" s="186"/>
      <c r="L300" s="186"/>
      <c r="M300" s="186"/>
      <c r="N300" s="168"/>
      <c r="O300" s="168"/>
      <c r="P300" s="168"/>
      <c r="Q300" s="168"/>
      <c r="R300" s="168"/>
      <c r="S300" s="168"/>
      <c r="T300" s="168"/>
      <c r="U300" s="168"/>
      <c r="V300" s="168"/>
      <c r="W300" s="168"/>
      <c r="X300" s="168"/>
      <c r="Y300" s="168"/>
      <c r="Z300" s="168"/>
    </row>
    <row r="301" spans="1:26" ht="14.25" customHeight="1">
      <c r="A301" s="168"/>
      <c r="B301" s="168"/>
      <c r="C301" s="168"/>
      <c r="D301" s="168"/>
      <c r="E301" s="168"/>
      <c r="F301" s="168"/>
      <c r="G301" s="168"/>
      <c r="H301" s="168"/>
      <c r="I301" s="168"/>
      <c r="J301" s="186"/>
      <c r="K301" s="186"/>
      <c r="L301" s="186"/>
      <c r="M301" s="186"/>
      <c r="N301" s="168"/>
      <c r="O301" s="168"/>
      <c r="P301" s="168"/>
      <c r="Q301" s="168"/>
      <c r="R301" s="168"/>
      <c r="S301" s="168"/>
      <c r="T301" s="168"/>
      <c r="U301" s="168"/>
      <c r="V301" s="168"/>
      <c r="W301" s="168"/>
      <c r="X301" s="168"/>
      <c r="Y301" s="168"/>
      <c r="Z301" s="168"/>
    </row>
    <row r="302" spans="1:26" ht="14.25" customHeight="1">
      <c r="A302" s="168"/>
      <c r="B302" s="168"/>
      <c r="C302" s="168"/>
      <c r="D302" s="168"/>
      <c r="E302" s="168"/>
      <c r="F302" s="168"/>
      <c r="G302" s="168"/>
      <c r="H302" s="168"/>
      <c r="I302" s="168"/>
      <c r="J302" s="186"/>
      <c r="K302" s="186"/>
      <c r="L302" s="186"/>
      <c r="M302" s="186"/>
      <c r="N302" s="168"/>
      <c r="O302" s="168"/>
      <c r="P302" s="168"/>
      <c r="Q302" s="168"/>
      <c r="R302" s="168"/>
      <c r="S302" s="168"/>
      <c r="T302" s="168"/>
      <c r="U302" s="168"/>
      <c r="V302" s="168"/>
      <c r="W302" s="168"/>
      <c r="X302" s="168"/>
      <c r="Y302" s="168"/>
      <c r="Z302" s="168"/>
    </row>
    <row r="303" spans="1:26" ht="14.25" customHeight="1">
      <c r="A303" s="168"/>
      <c r="B303" s="168"/>
      <c r="C303" s="168"/>
      <c r="D303" s="168"/>
      <c r="E303" s="168"/>
      <c r="F303" s="168"/>
      <c r="G303" s="168"/>
      <c r="H303" s="168"/>
      <c r="I303" s="168"/>
      <c r="J303" s="186"/>
      <c r="K303" s="186"/>
      <c r="L303" s="186"/>
      <c r="M303" s="186"/>
      <c r="N303" s="168"/>
      <c r="O303" s="168"/>
      <c r="P303" s="168"/>
      <c r="Q303" s="168"/>
      <c r="R303" s="168"/>
      <c r="S303" s="168"/>
      <c r="T303" s="168"/>
      <c r="U303" s="168"/>
      <c r="V303" s="168"/>
      <c r="W303" s="168"/>
      <c r="X303" s="168"/>
      <c r="Y303" s="168"/>
      <c r="Z303" s="168"/>
    </row>
    <row r="304" spans="1:26" ht="14.25" customHeight="1">
      <c r="A304" s="168"/>
      <c r="B304" s="168"/>
      <c r="C304" s="168"/>
      <c r="D304" s="168"/>
      <c r="E304" s="168"/>
      <c r="F304" s="168"/>
      <c r="G304" s="168"/>
      <c r="H304" s="168"/>
      <c r="I304" s="168"/>
      <c r="J304" s="186"/>
      <c r="K304" s="186"/>
      <c r="L304" s="186"/>
      <c r="M304" s="186"/>
      <c r="N304" s="168"/>
      <c r="O304" s="168"/>
      <c r="P304" s="168"/>
      <c r="Q304" s="168"/>
      <c r="R304" s="168"/>
      <c r="S304" s="168"/>
      <c r="T304" s="168"/>
      <c r="U304" s="168"/>
      <c r="V304" s="168"/>
      <c r="W304" s="168"/>
      <c r="X304" s="168"/>
      <c r="Y304" s="168"/>
      <c r="Z304" s="168"/>
    </row>
    <row r="305" spans="1:26" ht="14.25" customHeight="1">
      <c r="A305" s="168"/>
      <c r="B305" s="168"/>
      <c r="C305" s="168"/>
      <c r="D305" s="168"/>
      <c r="E305" s="168"/>
      <c r="F305" s="168"/>
      <c r="G305" s="168"/>
      <c r="H305" s="168"/>
      <c r="I305" s="168"/>
      <c r="J305" s="186"/>
      <c r="K305" s="186"/>
      <c r="L305" s="186"/>
      <c r="M305" s="186"/>
      <c r="N305" s="168"/>
      <c r="O305" s="168"/>
      <c r="P305" s="168"/>
      <c r="Q305" s="168"/>
      <c r="R305" s="168"/>
      <c r="S305" s="168"/>
      <c r="T305" s="168"/>
      <c r="U305" s="168"/>
      <c r="V305" s="168"/>
      <c r="W305" s="168"/>
      <c r="X305" s="168"/>
      <c r="Y305" s="168"/>
      <c r="Z305" s="168"/>
    </row>
    <row r="306" spans="1:26" ht="14.25" customHeight="1">
      <c r="A306" s="168"/>
      <c r="B306" s="168"/>
      <c r="C306" s="168"/>
      <c r="D306" s="168"/>
      <c r="E306" s="168"/>
      <c r="F306" s="168"/>
      <c r="G306" s="168"/>
      <c r="H306" s="168"/>
      <c r="I306" s="168"/>
      <c r="J306" s="186"/>
      <c r="K306" s="186"/>
      <c r="L306" s="186"/>
      <c r="M306" s="186"/>
      <c r="N306" s="168"/>
      <c r="O306" s="168"/>
      <c r="P306" s="168"/>
      <c r="Q306" s="168"/>
      <c r="R306" s="168"/>
      <c r="S306" s="168"/>
      <c r="T306" s="168"/>
      <c r="U306" s="168"/>
      <c r="V306" s="168"/>
      <c r="W306" s="168"/>
      <c r="X306" s="168"/>
      <c r="Y306" s="168"/>
      <c r="Z306" s="168"/>
    </row>
    <row r="307" spans="1:26" ht="14.25" customHeight="1">
      <c r="A307" s="168"/>
      <c r="B307" s="168"/>
      <c r="C307" s="168"/>
      <c r="D307" s="168"/>
      <c r="E307" s="168"/>
      <c r="F307" s="168"/>
      <c r="G307" s="168"/>
      <c r="H307" s="168"/>
      <c r="I307" s="168"/>
      <c r="J307" s="186"/>
      <c r="K307" s="186"/>
      <c r="L307" s="186"/>
      <c r="M307" s="186"/>
      <c r="N307" s="168"/>
      <c r="O307" s="168"/>
      <c r="P307" s="168"/>
      <c r="Q307" s="168"/>
      <c r="R307" s="168"/>
      <c r="S307" s="168"/>
      <c r="T307" s="168"/>
      <c r="U307" s="168"/>
      <c r="V307" s="168"/>
      <c r="W307" s="168"/>
      <c r="X307" s="168"/>
      <c r="Y307" s="168"/>
      <c r="Z307" s="168"/>
    </row>
    <row r="308" spans="1:26" ht="14.25" customHeight="1">
      <c r="A308" s="168"/>
      <c r="B308" s="168"/>
      <c r="C308" s="168"/>
      <c r="D308" s="168"/>
      <c r="E308" s="168"/>
      <c r="F308" s="168"/>
      <c r="G308" s="168"/>
      <c r="H308" s="168"/>
      <c r="I308" s="168"/>
      <c r="J308" s="186"/>
      <c r="K308" s="186"/>
      <c r="L308" s="186"/>
      <c r="M308" s="186"/>
      <c r="N308" s="168"/>
      <c r="O308" s="168"/>
      <c r="P308" s="168"/>
      <c r="Q308" s="168"/>
      <c r="R308" s="168"/>
      <c r="S308" s="168"/>
      <c r="T308" s="168"/>
      <c r="U308" s="168"/>
      <c r="V308" s="168"/>
      <c r="W308" s="168"/>
      <c r="X308" s="168"/>
      <c r="Y308" s="168"/>
      <c r="Z308" s="168"/>
    </row>
    <row r="309" spans="1:26" ht="14.25" customHeight="1">
      <c r="A309" s="168"/>
      <c r="B309" s="168"/>
      <c r="C309" s="168"/>
      <c r="D309" s="168"/>
      <c r="E309" s="168"/>
      <c r="F309" s="168"/>
      <c r="G309" s="168"/>
      <c r="H309" s="168"/>
      <c r="I309" s="168"/>
      <c r="J309" s="186"/>
      <c r="K309" s="186"/>
      <c r="L309" s="186"/>
      <c r="M309" s="186"/>
      <c r="N309" s="168"/>
      <c r="O309" s="168"/>
      <c r="P309" s="168"/>
      <c r="Q309" s="168"/>
      <c r="R309" s="168"/>
      <c r="S309" s="168"/>
      <c r="T309" s="168"/>
      <c r="U309" s="168"/>
      <c r="V309" s="168"/>
      <c r="W309" s="168"/>
      <c r="X309" s="168"/>
      <c r="Y309" s="168"/>
      <c r="Z309" s="168"/>
    </row>
    <row r="310" spans="1:26" ht="14.25" customHeight="1">
      <c r="A310" s="168"/>
      <c r="B310" s="168"/>
      <c r="C310" s="168"/>
      <c r="D310" s="168"/>
      <c r="E310" s="168"/>
      <c r="F310" s="168"/>
      <c r="G310" s="168"/>
      <c r="H310" s="168"/>
      <c r="I310" s="168"/>
      <c r="J310" s="186"/>
      <c r="K310" s="186"/>
      <c r="L310" s="186"/>
      <c r="M310" s="186"/>
      <c r="N310" s="168"/>
      <c r="O310" s="168"/>
      <c r="P310" s="168"/>
      <c r="Q310" s="168"/>
      <c r="R310" s="168"/>
      <c r="S310" s="168"/>
      <c r="T310" s="168"/>
      <c r="U310" s="168"/>
      <c r="V310" s="168"/>
      <c r="W310" s="168"/>
      <c r="X310" s="168"/>
      <c r="Y310" s="168"/>
      <c r="Z310" s="168"/>
    </row>
    <row r="311" spans="1:26" ht="14.25" customHeight="1">
      <c r="A311" s="168"/>
      <c r="B311" s="168"/>
      <c r="C311" s="168"/>
      <c r="D311" s="168"/>
      <c r="E311" s="168"/>
      <c r="F311" s="168"/>
      <c r="G311" s="168"/>
      <c r="H311" s="168"/>
      <c r="I311" s="168"/>
      <c r="J311" s="186"/>
      <c r="K311" s="186"/>
      <c r="L311" s="186"/>
      <c r="M311" s="186"/>
      <c r="N311" s="168"/>
      <c r="O311" s="168"/>
      <c r="P311" s="168"/>
      <c r="Q311" s="168"/>
      <c r="R311" s="168"/>
      <c r="S311" s="168"/>
      <c r="T311" s="168"/>
      <c r="U311" s="168"/>
      <c r="V311" s="168"/>
      <c r="W311" s="168"/>
      <c r="X311" s="168"/>
      <c r="Y311" s="168"/>
      <c r="Z311" s="168"/>
    </row>
    <row r="312" spans="1:26" ht="14.25" customHeight="1">
      <c r="A312" s="168"/>
      <c r="B312" s="168"/>
      <c r="C312" s="168"/>
      <c r="D312" s="168"/>
      <c r="E312" s="168"/>
      <c r="F312" s="168"/>
      <c r="G312" s="168"/>
      <c r="H312" s="168"/>
      <c r="I312" s="168"/>
      <c r="J312" s="186"/>
      <c r="K312" s="186"/>
      <c r="L312" s="186"/>
      <c r="M312" s="186"/>
      <c r="N312" s="168"/>
      <c r="O312" s="168"/>
      <c r="P312" s="168"/>
      <c r="Q312" s="168"/>
      <c r="R312" s="168"/>
      <c r="S312" s="168"/>
      <c r="T312" s="168"/>
      <c r="U312" s="168"/>
      <c r="V312" s="168"/>
      <c r="W312" s="168"/>
      <c r="X312" s="168"/>
      <c r="Y312" s="168"/>
      <c r="Z312" s="168"/>
    </row>
    <row r="313" spans="1:26" ht="14.25" customHeight="1">
      <c r="A313" s="168"/>
      <c r="B313" s="168"/>
      <c r="C313" s="168"/>
      <c r="D313" s="168"/>
      <c r="E313" s="168"/>
      <c r="F313" s="168"/>
      <c r="G313" s="168"/>
      <c r="H313" s="168"/>
      <c r="I313" s="168"/>
      <c r="J313" s="186"/>
      <c r="K313" s="186"/>
      <c r="L313" s="186"/>
      <c r="M313" s="186"/>
      <c r="N313" s="168"/>
      <c r="O313" s="168"/>
      <c r="P313" s="168"/>
      <c r="Q313" s="168"/>
      <c r="R313" s="168"/>
      <c r="S313" s="168"/>
      <c r="T313" s="168"/>
      <c r="U313" s="168"/>
      <c r="V313" s="168"/>
      <c r="W313" s="168"/>
      <c r="X313" s="168"/>
      <c r="Y313" s="168"/>
      <c r="Z313" s="168"/>
    </row>
    <row r="314" spans="1:26" ht="14.25" customHeight="1">
      <c r="A314" s="168"/>
      <c r="B314" s="168"/>
      <c r="C314" s="168"/>
      <c r="D314" s="168"/>
      <c r="E314" s="168"/>
      <c r="F314" s="168"/>
      <c r="G314" s="168"/>
      <c r="H314" s="168"/>
      <c r="I314" s="168"/>
      <c r="J314" s="186"/>
      <c r="K314" s="186"/>
      <c r="L314" s="186"/>
      <c r="M314" s="186"/>
      <c r="N314" s="168"/>
      <c r="O314" s="168"/>
      <c r="P314" s="168"/>
      <c r="Q314" s="168"/>
      <c r="R314" s="168"/>
      <c r="S314" s="168"/>
      <c r="T314" s="168"/>
      <c r="U314" s="168"/>
      <c r="V314" s="168"/>
      <c r="W314" s="168"/>
      <c r="X314" s="168"/>
      <c r="Y314" s="168"/>
      <c r="Z314" s="168"/>
    </row>
    <row r="315" spans="1:26" ht="14.25" customHeight="1">
      <c r="A315" s="168"/>
      <c r="B315" s="168"/>
      <c r="C315" s="168"/>
      <c r="D315" s="168"/>
      <c r="E315" s="168"/>
      <c r="F315" s="168"/>
      <c r="G315" s="168"/>
      <c r="H315" s="168"/>
      <c r="I315" s="168"/>
      <c r="J315" s="186"/>
      <c r="K315" s="186"/>
      <c r="L315" s="186"/>
      <c r="M315" s="186"/>
      <c r="N315" s="168"/>
      <c r="O315" s="168"/>
      <c r="P315" s="168"/>
      <c r="Q315" s="168"/>
      <c r="R315" s="168"/>
      <c r="S315" s="168"/>
      <c r="T315" s="168"/>
      <c r="U315" s="168"/>
      <c r="V315" s="168"/>
      <c r="W315" s="168"/>
      <c r="X315" s="168"/>
      <c r="Y315" s="168"/>
      <c r="Z315" s="168"/>
    </row>
    <row r="316" spans="1:26" ht="14.25" customHeight="1">
      <c r="A316" s="168"/>
      <c r="B316" s="168"/>
      <c r="C316" s="168"/>
      <c r="D316" s="168"/>
      <c r="E316" s="168"/>
      <c r="F316" s="168"/>
      <c r="G316" s="168"/>
      <c r="H316" s="168"/>
      <c r="I316" s="168"/>
      <c r="J316" s="186"/>
      <c r="K316" s="186"/>
      <c r="L316" s="186"/>
      <c r="M316" s="186"/>
      <c r="N316" s="168"/>
      <c r="O316" s="168"/>
      <c r="P316" s="168"/>
      <c r="Q316" s="168"/>
      <c r="R316" s="168"/>
      <c r="S316" s="168"/>
      <c r="T316" s="168"/>
      <c r="U316" s="168"/>
      <c r="V316" s="168"/>
      <c r="W316" s="168"/>
      <c r="X316" s="168"/>
      <c r="Y316" s="168"/>
      <c r="Z316" s="168"/>
    </row>
    <row r="317" spans="1:26" ht="14.25" customHeight="1">
      <c r="A317" s="168"/>
      <c r="B317" s="168"/>
      <c r="C317" s="168"/>
      <c r="D317" s="168"/>
      <c r="E317" s="168"/>
      <c r="F317" s="168"/>
      <c r="G317" s="168"/>
      <c r="H317" s="168"/>
      <c r="I317" s="168"/>
      <c r="J317" s="186"/>
      <c r="K317" s="186"/>
      <c r="L317" s="186"/>
      <c r="M317" s="186"/>
      <c r="N317" s="168"/>
      <c r="O317" s="168"/>
      <c r="P317" s="168"/>
      <c r="Q317" s="168"/>
      <c r="R317" s="168"/>
      <c r="S317" s="168"/>
      <c r="T317" s="168"/>
      <c r="U317" s="168"/>
      <c r="V317" s="168"/>
      <c r="W317" s="168"/>
      <c r="X317" s="168"/>
      <c r="Y317" s="168"/>
      <c r="Z317" s="168"/>
    </row>
    <row r="318" spans="1:26" ht="14.25" customHeight="1">
      <c r="A318" s="168"/>
      <c r="B318" s="168"/>
      <c r="C318" s="168"/>
      <c r="D318" s="168"/>
      <c r="E318" s="168"/>
      <c r="F318" s="168"/>
      <c r="G318" s="168"/>
      <c r="H318" s="168"/>
      <c r="I318" s="168"/>
      <c r="J318" s="186"/>
      <c r="K318" s="186"/>
      <c r="L318" s="186"/>
      <c r="M318" s="186"/>
      <c r="N318" s="168"/>
      <c r="O318" s="168"/>
      <c r="P318" s="168"/>
      <c r="Q318" s="168"/>
      <c r="R318" s="168"/>
      <c r="S318" s="168"/>
      <c r="T318" s="168"/>
      <c r="U318" s="168"/>
      <c r="V318" s="168"/>
      <c r="W318" s="168"/>
      <c r="X318" s="168"/>
      <c r="Y318" s="168"/>
      <c r="Z318" s="168"/>
    </row>
    <row r="319" spans="1:26" ht="14.25" customHeight="1">
      <c r="A319" s="168"/>
      <c r="B319" s="168"/>
      <c r="C319" s="168"/>
      <c r="D319" s="168"/>
      <c r="E319" s="168"/>
      <c r="F319" s="168"/>
      <c r="G319" s="168"/>
      <c r="H319" s="168"/>
      <c r="I319" s="168"/>
      <c r="J319" s="186"/>
      <c r="K319" s="186"/>
      <c r="L319" s="186"/>
      <c r="M319" s="186"/>
      <c r="N319" s="168"/>
      <c r="O319" s="168"/>
      <c r="P319" s="168"/>
      <c r="Q319" s="168"/>
      <c r="R319" s="168"/>
      <c r="S319" s="168"/>
      <c r="T319" s="168"/>
      <c r="U319" s="168"/>
      <c r="V319" s="168"/>
      <c r="W319" s="168"/>
      <c r="X319" s="168"/>
      <c r="Y319" s="168"/>
      <c r="Z319" s="168"/>
    </row>
    <row r="320" spans="1:26" ht="14.25" customHeight="1">
      <c r="A320" s="168"/>
      <c r="B320" s="168"/>
      <c r="C320" s="168"/>
      <c r="D320" s="168"/>
      <c r="E320" s="168"/>
      <c r="F320" s="168"/>
      <c r="G320" s="168"/>
      <c r="H320" s="168"/>
      <c r="I320" s="168"/>
      <c r="J320" s="186"/>
      <c r="K320" s="186"/>
      <c r="L320" s="186"/>
      <c r="M320" s="186"/>
      <c r="N320" s="168"/>
      <c r="O320" s="168"/>
      <c r="P320" s="168"/>
      <c r="Q320" s="168"/>
      <c r="R320" s="168"/>
      <c r="S320" s="168"/>
      <c r="T320" s="168"/>
      <c r="U320" s="168"/>
      <c r="V320" s="168"/>
      <c r="W320" s="168"/>
      <c r="X320" s="168"/>
      <c r="Y320" s="168"/>
      <c r="Z320" s="168"/>
    </row>
    <row r="321" spans="1:26" ht="14.25" customHeight="1">
      <c r="A321" s="168"/>
      <c r="B321" s="168"/>
      <c r="C321" s="168"/>
      <c r="D321" s="168"/>
      <c r="E321" s="168"/>
      <c r="F321" s="168"/>
      <c r="G321" s="168"/>
      <c r="H321" s="168"/>
      <c r="I321" s="168"/>
      <c r="J321" s="186"/>
      <c r="K321" s="186"/>
      <c r="L321" s="186"/>
      <c r="M321" s="186"/>
      <c r="N321" s="168"/>
      <c r="O321" s="168"/>
      <c r="P321" s="168"/>
      <c r="Q321" s="168"/>
      <c r="R321" s="168"/>
      <c r="S321" s="168"/>
      <c r="T321" s="168"/>
      <c r="U321" s="168"/>
      <c r="V321" s="168"/>
      <c r="W321" s="168"/>
      <c r="X321" s="168"/>
      <c r="Y321" s="168"/>
      <c r="Z321" s="168"/>
    </row>
    <row r="322" spans="1:26" ht="14.25" customHeight="1">
      <c r="A322" s="168"/>
      <c r="B322" s="168"/>
      <c r="C322" s="168"/>
      <c r="D322" s="168"/>
      <c r="E322" s="168"/>
      <c r="F322" s="168"/>
      <c r="G322" s="168"/>
      <c r="H322" s="168"/>
      <c r="I322" s="168"/>
      <c r="J322" s="186"/>
      <c r="K322" s="186"/>
      <c r="L322" s="186"/>
      <c r="M322" s="186"/>
      <c r="N322" s="168"/>
      <c r="O322" s="168"/>
      <c r="P322" s="168"/>
      <c r="Q322" s="168"/>
      <c r="R322" s="168"/>
      <c r="S322" s="168"/>
      <c r="T322" s="168"/>
      <c r="U322" s="168"/>
      <c r="V322" s="168"/>
      <c r="W322" s="168"/>
      <c r="X322" s="168"/>
      <c r="Y322" s="168"/>
      <c r="Z322" s="168"/>
    </row>
    <row r="323" spans="1:26" ht="14.25" customHeight="1">
      <c r="A323" s="168"/>
      <c r="B323" s="168"/>
      <c r="C323" s="168"/>
      <c r="D323" s="168"/>
      <c r="E323" s="168"/>
      <c r="F323" s="168"/>
      <c r="G323" s="168"/>
      <c r="H323" s="168"/>
      <c r="I323" s="168"/>
      <c r="J323" s="186"/>
      <c r="K323" s="186"/>
      <c r="L323" s="186"/>
      <c r="M323" s="186"/>
      <c r="N323" s="168"/>
      <c r="O323" s="168"/>
      <c r="P323" s="168"/>
      <c r="Q323" s="168"/>
      <c r="R323" s="168"/>
      <c r="S323" s="168"/>
      <c r="T323" s="168"/>
      <c r="U323" s="168"/>
      <c r="V323" s="168"/>
      <c r="W323" s="168"/>
      <c r="X323" s="168"/>
      <c r="Y323" s="168"/>
      <c r="Z323" s="168"/>
    </row>
    <row r="324" spans="1:26" ht="14.25" customHeight="1">
      <c r="A324" s="168"/>
      <c r="B324" s="168"/>
      <c r="C324" s="168"/>
      <c r="D324" s="168"/>
      <c r="E324" s="168"/>
      <c r="F324" s="168"/>
      <c r="G324" s="168"/>
      <c r="H324" s="168"/>
      <c r="I324" s="168"/>
      <c r="J324" s="186"/>
      <c r="K324" s="186"/>
      <c r="L324" s="186"/>
      <c r="M324" s="186"/>
      <c r="N324" s="168"/>
      <c r="O324" s="168"/>
      <c r="P324" s="168"/>
      <c r="Q324" s="168"/>
      <c r="R324" s="168"/>
      <c r="S324" s="168"/>
      <c r="T324" s="168"/>
      <c r="U324" s="168"/>
      <c r="V324" s="168"/>
      <c r="W324" s="168"/>
      <c r="X324" s="168"/>
      <c r="Y324" s="168"/>
      <c r="Z324" s="168"/>
    </row>
    <row r="325" spans="1:26" ht="14.25" customHeight="1">
      <c r="A325" s="168"/>
      <c r="B325" s="168"/>
      <c r="C325" s="168"/>
      <c r="D325" s="168"/>
      <c r="E325" s="168"/>
      <c r="F325" s="168"/>
      <c r="G325" s="168"/>
      <c r="H325" s="168"/>
      <c r="I325" s="168"/>
      <c r="J325" s="186"/>
      <c r="K325" s="186"/>
      <c r="L325" s="186"/>
      <c r="M325" s="186"/>
      <c r="N325" s="168"/>
      <c r="O325" s="168"/>
      <c r="P325" s="168"/>
      <c r="Q325" s="168"/>
      <c r="R325" s="168"/>
      <c r="S325" s="168"/>
      <c r="T325" s="168"/>
      <c r="U325" s="168"/>
      <c r="V325" s="168"/>
      <c r="W325" s="168"/>
      <c r="X325" s="168"/>
      <c r="Y325" s="168"/>
      <c r="Z325" s="168"/>
    </row>
    <row r="326" spans="1:26" ht="14.25" customHeight="1">
      <c r="A326" s="168"/>
      <c r="B326" s="168"/>
      <c r="C326" s="168"/>
      <c r="D326" s="168"/>
      <c r="E326" s="168"/>
      <c r="F326" s="168"/>
      <c r="G326" s="168"/>
      <c r="H326" s="168"/>
      <c r="I326" s="168"/>
      <c r="J326" s="186"/>
      <c r="K326" s="186"/>
      <c r="L326" s="186"/>
      <c r="M326" s="186"/>
      <c r="N326" s="168"/>
      <c r="O326" s="168"/>
      <c r="P326" s="168"/>
      <c r="Q326" s="168"/>
      <c r="R326" s="168"/>
      <c r="S326" s="168"/>
      <c r="T326" s="168"/>
      <c r="U326" s="168"/>
      <c r="V326" s="168"/>
      <c r="W326" s="168"/>
      <c r="X326" s="168"/>
      <c r="Y326" s="168"/>
      <c r="Z326" s="168"/>
    </row>
    <row r="327" spans="1:26" ht="14.25" customHeight="1">
      <c r="A327" s="168"/>
      <c r="B327" s="168"/>
      <c r="C327" s="168"/>
      <c r="D327" s="168"/>
      <c r="E327" s="168"/>
      <c r="F327" s="168"/>
      <c r="G327" s="168"/>
      <c r="H327" s="168"/>
      <c r="I327" s="168"/>
      <c r="J327" s="186"/>
      <c r="K327" s="186"/>
      <c r="L327" s="186"/>
      <c r="M327" s="186"/>
      <c r="N327" s="168"/>
      <c r="O327" s="168"/>
      <c r="P327" s="168"/>
      <c r="Q327" s="168"/>
      <c r="R327" s="168"/>
      <c r="S327" s="168"/>
      <c r="T327" s="168"/>
      <c r="U327" s="168"/>
      <c r="V327" s="168"/>
      <c r="W327" s="168"/>
      <c r="X327" s="168"/>
      <c r="Y327" s="168"/>
      <c r="Z327" s="168"/>
    </row>
    <row r="328" spans="1:26" ht="14.25" customHeight="1">
      <c r="A328" s="168"/>
      <c r="B328" s="168"/>
      <c r="C328" s="168"/>
      <c r="D328" s="168"/>
      <c r="E328" s="168"/>
      <c r="F328" s="168"/>
      <c r="G328" s="168"/>
      <c r="H328" s="168"/>
      <c r="I328" s="168"/>
      <c r="J328" s="186"/>
      <c r="K328" s="186"/>
      <c r="L328" s="186"/>
      <c r="M328" s="186"/>
      <c r="N328" s="168"/>
      <c r="O328" s="168"/>
      <c r="P328" s="168"/>
      <c r="Q328" s="168"/>
      <c r="R328" s="168"/>
      <c r="S328" s="168"/>
      <c r="T328" s="168"/>
      <c r="U328" s="168"/>
      <c r="V328" s="168"/>
      <c r="W328" s="168"/>
      <c r="X328" s="168"/>
      <c r="Y328" s="168"/>
      <c r="Z328" s="168"/>
    </row>
    <row r="329" spans="1:26" ht="14.25" customHeight="1">
      <c r="A329" s="168"/>
      <c r="B329" s="168"/>
      <c r="C329" s="168"/>
      <c r="D329" s="168"/>
      <c r="E329" s="168"/>
      <c r="F329" s="168"/>
      <c r="G329" s="168"/>
      <c r="H329" s="168"/>
      <c r="I329" s="168"/>
      <c r="J329" s="186"/>
      <c r="K329" s="186"/>
      <c r="L329" s="186"/>
      <c r="M329" s="186"/>
      <c r="N329" s="168"/>
      <c r="O329" s="168"/>
      <c r="P329" s="168"/>
      <c r="Q329" s="168"/>
      <c r="R329" s="168"/>
      <c r="S329" s="168"/>
      <c r="T329" s="168"/>
      <c r="U329" s="168"/>
      <c r="V329" s="168"/>
      <c r="W329" s="168"/>
      <c r="X329" s="168"/>
      <c r="Y329" s="168"/>
      <c r="Z329" s="168"/>
    </row>
    <row r="330" spans="1:26" ht="14.25" customHeight="1">
      <c r="A330" s="168"/>
      <c r="B330" s="168"/>
      <c r="C330" s="168"/>
      <c r="D330" s="168"/>
      <c r="E330" s="168"/>
      <c r="F330" s="168"/>
      <c r="G330" s="168"/>
      <c r="H330" s="168"/>
      <c r="I330" s="168"/>
      <c r="J330" s="186"/>
      <c r="K330" s="186"/>
      <c r="L330" s="186"/>
      <c r="M330" s="186"/>
      <c r="N330" s="168"/>
      <c r="O330" s="168"/>
      <c r="P330" s="168"/>
      <c r="Q330" s="168"/>
      <c r="R330" s="168"/>
      <c r="S330" s="168"/>
      <c r="T330" s="168"/>
      <c r="U330" s="168"/>
      <c r="V330" s="168"/>
      <c r="W330" s="168"/>
      <c r="X330" s="168"/>
      <c r="Y330" s="168"/>
      <c r="Z330" s="168"/>
    </row>
    <row r="331" spans="1:26" ht="14.25" customHeight="1">
      <c r="A331" s="168"/>
      <c r="B331" s="168"/>
      <c r="C331" s="168"/>
      <c r="D331" s="168"/>
      <c r="E331" s="168"/>
      <c r="F331" s="168"/>
      <c r="G331" s="168"/>
      <c r="H331" s="168"/>
      <c r="I331" s="168"/>
      <c r="J331" s="186"/>
      <c r="K331" s="186"/>
      <c r="L331" s="186"/>
      <c r="M331" s="186"/>
      <c r="N331" s="168"/>
      <c r="O331" s="168"/>
      <c r="P331" s="168"/>
      <c r="Q331" s="168"/>
      <c r="R331" s="168"/>
      <c r="S331" s="168"/>
      <c r="T331" s="168"/>
      <c r="U331" s="168"/>
      <c r="V331" s="168"/>
      <c r="W331" s="168"/>
      <c r="X331" s="168"/>
      <c r="Y331" s="168"/>
      <c r="Z331" s="168"/>
    </row>
    <row r="332" spans="1:26" ht="14.25" customHeight="1">
      <c r="A332" s="168"/>
      <c r="B332" s="168"/>
      <c r="C332" s="168"/>
      <c r="D332" s="168"/>
      <c r="E332" s="168"/>
      <c r="F332" s="168"/>
      <c r="G332" s="168"/>
      <c r="H332" s="168"/>
      <c r="I332" s="168"/>
      <c r="J332" s="186"/>
      <c r="K332" s="186"/>
      <c r="L332" s="186"/>
      <c r="M332" s="186"/>
      <c r="N332" s="168"/>
      <c r="O332" s="168"/>
      <c r="P332" s="168"/>
      <c r="Q332" s="168"/>
      <c r="R332" s="168"/>
      <c r="S332" s="168"/>
      <c r="T332" s="168"/>
      <c r="U332" s="168"/>
      <c r="V332" s="168"/>
      <c r="W332" s="168"/>
      <c r="X332" s="168"/>
      <c r="Y332" s="168"/>
      <c r="Z332" s="168"/>
    </row>
    <row r="333" spans="1:26" ht="14.25" customHeight="1">
      <c r="A333" s="168"/>
      <c r="B333" s="168"/>
      <c r="C333" s="168"/>
      <c r="D333" s="168"/>
      <c r="E333" s="168"/>
      <c r="F333" s="168"/>
      <c r="G333" s="168"/>
      <c r="H333" s="168"/>
      <c r="I333" s="168"/>
      <c r="J333" s="186"/>
      <c r="K333" s="186"/>
      <c r="L333" s="186"/>
      <c r="M333" s="186"/>
      <c r="N333" s="168"/>
      <c r="O333" s="168"/>
      <c r="P333" s="168"/>
      <c r="Q333" s="168"/>
      <c r="R333" s="168"/>
      <c r="S333" s="168"/>
      <c r="T333" s="168"/>
      <c r="U333" s="168"/>
      <c r="V333" s="168"/>
      <c r="W333" s="168"/>
      <c r="X333" s="168"/>
      <c r="Y333" s="168"/>
      <c r="Z333" s="168"/>
    </row>
    <row r="334" spans="1:26" ht="14.25" customHeight="1">
      <c r="A334" s="168"/>
      <c r="B334" s="168"/>
      <c r="C334" s="168"/>
      <c r="D334" s="168"/>
      <c r="E334" s="168"/>
      <c r="F334" s="168"/>
      <c r="G334" s="168"/>
      <c r="H334" s="168"/>
      <c r="I334" s="168"/>
      <c r="J334" s="186"/>
      <c r="K334" s="186"/>
      <c r="L334" s="186"/>
      <c r="M334" s="186"/>
      <c r="N334" s="168"/>
      <c r="O334" s="168"/>
      <c r="P334" s="168"/>
      <c r="Q334" s="168"/>
      <c r="R334" s="168"/>
      <c r="S334" s="168"/>
      <c r="T334" s="168"/>
      <c r="U334" s="168"/>
      <c r="V334" s="168"/>
      <c r="W334" s="168"/>
      <c r="X334" s="168"/>
      <c r="Y334" s="168"/>
      <c r="Z334" s="168"/>
    </row>
    <row r="335" spans="1:26" ht="14.25" customHeight="1">
      <c r="A335" s="168"/>
      <c r="B335" s="168"/>
      <c r="C335" s="168"/>
      <c r="D335" s="168"/>
      <c r="E335" s="168"/>
      <c r="F335" s="168"/>
      <c r="G335" s="168"/>
      <c r="H335" s="168"/>
      <c r="I335" s="168"/>
      <c r="J335" s="186"/>
      <c r="K335" s="186"/>
      <c r="L335" s="186"/>
      <c r="M335" s="186"/>
      <c r="N335" s="168"/>
      <c r="O335" s="168"/>
      <c r="P335" s="168"/>
      <c r="Q335" s="168"/>
      <c r="R335" s="168"/>
      <c r="S335" s="168"/>
      <c r="T335" s="168"/>
      <c r="U335" s="168"/>
      <c r="V335" s="168"/>
      <c r="W335" s="168"/>
      <c r="X335" s="168"/>
      <c r="Y335" s="168"/>
      <c r="Z335" s="168"/>
    </row>
    <row r="336" spans="1:26" ht="14.25" customHeight="1">
      <c r="A336" s="168"/>
      <c r="B336" s="168"/>
      <c r="C336" s="168"/>
      <c r="D336" s="168"/>
      <c r="E336" s="168"/>
      <c r="F336" s="168"/>
      <c r="G336" s="168"/>
      <c r="H336" s="168"/>
      <c r="I336" s="168"/>
      <c r="J336" s="186"/>
      <c r="K336" s="186"/>
      <c r="L336" s="186"/>
      <c r="M336" s="186"/>
      <c r="N336" s="168"/>
      <c r="O336" s="168"/>
      <c r="P336" s="168"/>
      <c r="Q336" s="168"/>
      <c r="R336" s="168"/>
      <c r="S336" s="168"/>
      <c r="T336" s="168"/>
      <c r="U336" s="168"/>
      <c r="V336" s="168"/>
      <c r="W336" s="168"/>
      <c r="X336" s="168"/>
      <c r="Y336" s="168"/>
      <c r="Z336" s="168"/>
    </row>
    <row r="337" spans="1:26" ht="14.25" customHeight="1">
      <c r="A337" s="168"/>
      <c r="B337" s="168"/>
      <c r="C337" s="168"/>
      <c r="D337" s="168"/>
      <c r="E337" s="168"/>
      <c r="F337" s="168"/>
      <c r="G337" s="168"/>
      <c r="H337" s="168"/>
      <c r="I337" s="168"/>
      <c r="J337" s="186"/>
      <c r="K337" s="186"/>
      <c r="L337" s="186"/>
      <c r="M337" s="186"/>
      <c r="N337" s="168"/>
      <c r="O337" s="168"/>
      <c r="P337" s="168"/>
      <c r="Q337" s="168"/>
      <c r="R337" s="168"/>
      <c r="S337" s="168"/>
      <c r="T337" s="168"/>
      <c r="U337" s="168"/>
      <c r="V337" s="168"/>
      <c r="W337" s="168"/>
      <c r="X337" s="168"/>
      <c r="Y337" s="168"/>
      <c r="Z337" s="168"/>
    </row>
    <row r="338" spans="1:26" ht="14.25" customHeight="1">
      <c r="A338" s="168"/>
      <c r="B338" s="168"/>
      <c r="C338" s="168"/>
      <c r="D338" s="168"/>
      <c r="E338" s="168"/>
      <c r="F338" s="168"/>
      <c r="G338" s="168"/>
      <c r="H338" s="168"/>
      <c r="I338" s="168"/>
      <c r="J338" s="186"/>
      <c r="K338" s="186"/>
      <c r="L338" s="186"/>
      <c r="M338" s="186"/>
      <c r="N338" s="168"/>
      <c r="O338" s="168"/>
      <c r="P338" s="168"/>
      <c r="Q338" s="168"/>
      <c r="R338" s="168"/>
      <c r="S338" s="168"/>
      <c r="T338" s="168"/>
      <c r="U338" s="168"/>
      <c r="V338" s="168"/>
      <c r="W338" s="168"/>
      <c r="X338" s="168"/>
      <c r="Y338" s="168"/>
      <c r="Z338" s="168"/>
    </row>
    <row r="339" spans="1:26" ht="14.25" customHeight="1">
      <c r="A339" s="168"/>
      <c r="B339" s="168"/>
      <c r="C339" s="168"/>
      <c r="D339" s="168"/>
      <c r="E339" s="168"/>
      <c r="F339" s="168"/>
      <c r="G339" s="168"/>
      <c r="H339" s="168"/>
      <c r="I339" s="168"/>
      <c r="J339" s="186"/>
      <c r="K339" s="186"/>
      <c r="L339" s="186"/>
      <c r="M339" s="186"/>
      <c r="N339" s="168"/>
      <c r="O339" s="168"/>
      <c r="P339" s="168"/>
      <c r="Q339" s="168"/>
      <c r="R339" s="168"/>
      <c r="S339" s="168"/>
      <c r="T339" s="168"/>
      <c r="U339" s="168"/>
      <c r="V339" s="168"/>
      <c r="W339" s="168"/>
      <c r="X339" s="168"/>
      <c r="Y339" s="168"/>
      <c r="Z339" s="168"/>
    </row>
    <row r="340" spans="1:26" ht="14.25" customHeight="1">
      <c r="A340" s="168"/>
      <c r="B340" s="168"/>
      <c r="C340" s="168"/>
      <c r="D340" s="168"/>
      <c r="E340" s="168"/>
      <c r="F340" s="168"/>
      <c r="G340" s="168"/>
      <c r="H340" s="168"/>
      <c r="I340" s="168"/>
      <c r="J340" s="186"/>
      <c r="K340" s="186"/>
      <c r="L340" s="186"/>
      <c r="M340" s="186"/>
      <c r="N340" s="168"/>
      <c r="O340" s="168"/>
      <c r="P340" s="168"/>
      <c r="Q340" s="168"/>
      <c r="R340" s="168"/>
      <c r="S340" s="168"/>
      <c r="T340" s="168"/>
      <c r="U340" s="168"/>
      <c r="V340" s="168"/>
      <c r="W340" s="168"/>
      <c r="X340" s="168"/>
      <c r="Y340" s="168"/>
      <c r="Z340" s="168"/>
    </row>
    <row r="341" spans="1:26" ht="14.25" customHeight="1">
      <c r="A341" s="168"/>
      <c r="B341" s="168"/>
      <c r="C341" s="168"/>
      <c r="D341" s="168"/>
      <c r="E341" s="168"/>
      <c r="F341" s="168"/>
      <c r="G341" s="168"/>
      <c r="H341" s="168"/>
      <c r="I341" s="168"/>
      <c r="J341" s="186"/>
      <c r="K341" s="186"/>
      <c r="L341" s="186"/>
      <c r="M341" s="186"/>
      <c r="N341" s="168"/>
      <c r="O341" s="168"/>
      <c r="P341" s="168"/>
      <c r="Q341" s="168"/>
      <c r="R341" s="168"/>
      <c r="S341" s="168"/>
      <c r="T341" s="168"/>
      <c r="U341" s="168"/>
      <c r="V341" s="168"/>
      <c r="W341" s="168"/>
      <c r="X341" s="168"/>
      <c r="Y341" s="168"/>
      <c r="Z341" s="168"/>
    </row>
    <row r="342" spans="1:26" ht="14.25" customHeight="1">
      <c r="A342" s="168"/>
      <c r="B342" s="168"/>
      <c r="C342" s="168"/>
      <c r="D342" s="168"/>
      <c r="E342" s="168"/>
      <c r="F342" s="168"/>
      <c r="G342" s="168"/>
      <c r="H342" s="168"/>
      <c r="I342" s="168"/>
      <c r="J342" s="186"/>
      <c r="K342" s="186"/>
      <c r="L342" s="186"/>
      <c r="M342" s="186"/>
      <c r="N342" s="168"/>
      <c r="O342" s="168"/>
      <c r="P342" s="168"/>
      <c r="Q342" s="168"/>
      <c r="R342" s="168"/>
      <c r="S342" s="168"/>
      <c r="T342" s="168"/>
      <c r="U342" s="168"/>
      <c r="V342" s="168"/>
      <c r="W342" s="168"/>
      <c r="X342" s="168"/>
      <c r="Y342" s="168"/>
      <c r="Z342" s="168"/>
    </row>
    <row r="343" spans="1:26" ht="14.25" customHeight="1">
      <c r="A343" s="168"/>
      <c r="B343" s="168"/>
      <c r="C343" s="168"/>
      <c r="D343" s="168"/>
      <c r="E343" s="168"/>
      <c r="F343" s="168"/>
      <c r="G343" s="168"/>
      <c r="H343" s="168"/>
      <c r="I343" s="168"/>
      <c r="J343" s="186"/>
      <c r="K343" s="186"/>
      <c r="L343" s="186"/>
      <c r="M343" s="186"/>
      <c r="N343" s="168"/>
      <c r="O343" s="168"/>
      <c r="P343" s="168"/>
      <c r="Q343" s="168"/>
      <c r="R343" s="168"/>
      <c r="S343" s="168"/>
      <c r="T343" s="168"/>
      <c r="U343" s="168"/>
      <c r="V343" s="168"/>
      <c r="W343" s="168"/>
      <c r="X343" s="168"/>
      <c r="Y343" s="168"/>
      <c r="Z343" s="168"/>
    </row>
    <row r="344" spans="1:26" ht="14.25" customHeight="1">
      <c r="A344" s="168"/>
      <c r="B344" s="168"/>
      <c r="C344" s="168"/>
      <c r="D344" s="168"/>
      <c r="E344" s="168"/>
      <c r="F344" s="168"/>
      <c r="G344" s="168"/>
      <c r="H344" s="168"/>
      <c r="I344" s="168"/>
      <c r="J344" s="186"/>
      <c r="K344" s="186"/>
      <c r="L344" s="186"/>
      <c r="M344" s="186"/>
      <c r="N344" s="168"/>
      <c r="O344" s="168"/>
      <c r="P344" s="168"/>
      <c r="Q344" s="168"/>
      <c r="R344" s="168"/>
      <c r="S344" s="168"/>
      <c r="T344" s="168"/>
      <c r="U344" s="168"/>
      <c r="V344" s="168"/>
      <c r="W344" s="168"/>
      <c r="X344" s="168"/>
      <c r="Y344" s="168"/>
      <c r="Z344" s="168"/>
    </row>
    <row r="345" spans="1:26" ht="14.25" customHeight="1">
      <c r="A345" s="168"/>
      <c r="B345" s="168"/>
      <c r="C345" s="168"/>
      <c r="D345" s="168"/>
      <c r="E345" s="168"/>
      <c r="F345" s="168"/>
      <c r="G345" s="168"/>
      <c r="H345" s="168"/>
      <c r="I345" s="168"/>
      <c r="J345" s="186"/>
      <c r="K345" s="186"/>
      <c r="L345" s="186"/>
      <c r="M345" s="186"/>
      <c r="N345" s="168"/>
      <c r="O345" s="168"/>
      <c r="P345" s="168"/>
      <c r="Q345" s="168"/>
      <c r="R345" s="168"/>
      <c r="S345" s="168"/>
      <c r="T345" s="168"/>
      <c r="U345" s="168"/>
      <c r="V345" s="168"/>
      <c r="W345" s="168"/>
      <c r="X345" s="168"/>
      <c r="Y345" s="168"/>
      <c r="Z345" s="168"/>
    </row>
    <row r="346" spans="1:26" ht="14.25" customHeight="1">
      <c r="A346" s="168"/>
      <c r="B346" s="168"/>
      <c r="C346" s="168"/>
      <c r="D346" s="168"/>
      <c r="E346" s="168"/>
      <c r="F346" s="168"/>
      <c r="G346" s="168"/>
      <c r="H346" s="168"/>
      <c r="I346" s="168"/>
      <c r="J346" s="186"/>
      <c r="K346" s="186"/>
      <c r="L346" s="186"/>
      <c r="M346" s="186"/>
      <c r="N346" s="168"/>
      <c r="O346" s="168"/>
      <c r="P346" s="168"/>
      <c r="Q346" s="168"/>
      <c r="R346" s="168"/>
      <c r="S346" s="168"/>
      <c r="T346" s="168"/>
      <c r="U346" s="168"/>
      <c r="V346" s="168"/>
      <c r="W346" s="168"/>
      <c r="X346" s="168"/>
      <c r="Y346" s="168"/>
      <c r="Z346" s="168"/>
    </row>
    <row r="347" spans="1:26" ht="14.25" customHeight="1">
      <c r="A347" s="168"/>
      <c r="B347" s="168"/>
      <c r="C347" s="168"/>
      <c r="D347" s="168"/>
      <c r="E347" s="168"/>
      <c r="F347" s="168"/>
      <c r="G347" s="168"/>
      <c r="H347" s="168"/>
      <c r="I347" s="168"/>
      <c r="J347" s="186"/>
      <c r="K347" s="186"/>
      <c r="L347" s="186"/>
      <c r="M347" s="186"/>
      <c r="N347" s="168"/>
      <c r="O347" s="168"/>
      <c r="P347" s="168"/>
      <c r="Q347" s="168"/>
      <c r="R347" s="168"/>
      <c r="S347" s="168"/>
      <c r="T347" s="168"/>
      <c r="U347" s="168"/>
      <c r="V347" s="168"/>
      <c r="W347" s="168"/>
      <c r="X347" s="168"/>
      <c r="Y347" s="168"/>
      <c r="Z347" s="168"/>
    </row>
    <row r="348" spans="1:26" ht="14.25" customHeight="1">
      <c r="A348" s="168"/>
      <c r="B348" s="168"/>
      <c r="C348" s="168"/>
      <c r="D348" s="168"/>
      <c r="E348" s="168"/>
      <c r="F348" s="168"/>
      <c r="G348" s="168"/>
      <c r="H348" s="168"/>
      <c r="I348" s="168"/>
      <c r="J348" s="186"/>
      <c r="K348" s="186"/>
      <c r="L348" s="186"/>
      <c r="M348" s="186"/>
      <c r="N348" s="168"/>
      <c r="O348" s="168"/>
      <c r="P348" s="168"/>
      <c r="Q348" s="168"/>
      <c r="R348" s="168"/>
      <c r="S348" s="168"/>
      <c r="T348" s="168"/>
      <c r="U348" s="168"/>
      <c r="V348" s="168"/>
      <c r="W348" s="168"/>
      <c r="X348" s="168"/>
      <c r="Y348" s="168"/>
      <c r="Z348" s="168"/>
    </row>
    <row r="349" spans="1:26" ht="14.25" customHeight="1">
      <c r="A349" s="168"/>
      <c r="B349" s="168"/>
      <c r="C349" s="168"/>
      <c r="D349" s="168"/>
      <c r="E349" s="168"/>
      <c r="F349" s="168"/>
      <c r="G349" s="168"/>
      <c r="H349" s="168"/>
      <c r="I349" s="168"/>
      <c r="J349" s="186"/>
      <c r="K349" s="186"/>
      <c r="L349" s="186"/>
      <c r="M349" s="186"/>
      <c r="N349" s="168"/>
      <c r="O349" s="168"/>
      <c r="P349" s="168"/>
      <c r="Q349" s="168"/>
      <c r="R349" s="168"/>
      <c r="S349" s="168"/>
      <c r="T349" s="168"/>
      <c r="U349" s="168"/>
      <c r="V349" s="168"/>
      <c r="W349" s="168"/>
      <c r="X349" s="168"/>
      <c r="Y349" s="168"/>
      <c r="Z349" s="168"/>
    </row>
    <row r="350" spans="1:26" ht="14.25" customHeight="1">
      <c r="A350" s="168"/>
      <c r="B350" s="168"/>
      <c r="C350" s="168"/>
      <c r="D350" s="168"/>
      <c r="E350" s="168"/>
      <c r="F350" s="168"/>
      <c r="G350" s="168"/>
      <c r="H350" s="168"/>
      <c r="I350" s="168"/>
      <c r="J350" s="186"/>
      <c r="K350" s="186"/>
      <c r="L350" s="186"/>
      <c r="M350" s="186"/>
      <c r="N350" s="168"/>
      <c r="O350" s="168"/>
      <c r="P350" s="168"/>
      <c r="Q350" s="168"/>
      <c r="R350" s="168"/>
      <c r="S350" s="168"/>
      <c r="T350" s="168"/>
      <c r="U350" s="168"/>
      <c r="V350" s="168"/>
      <c r="W350" s="168"/>
      <c r="X350" s="168"/>
      <c r="Y350" s="168"/>
      <c r="Z350" s="168"/>
    </row>
    <row r="351" spans="1:26" ht="14.25" customHeight="1">
      <c r="A351" s="168"/>
      <c r="B351" s="168"/>
      <c r="C351" s="168"/>
      <c r="D351" s="168"/>
      <c r="E351" s="168"/>
      <c r="F351" s="168"/>
      <c r="G351" s="168"/>
      <c r="H351" s="168"/>
      <c r="I351" s="168"/>
      <c r="J351" s="186"/>
      <c r="K351" s="186"/>
      <c r="L351" s="186"/>
      <c r="M351" s="186"/>
      <c r="N351" s="168"/>
      <c r="O351" s="168"/>
      <c r="P351" s="168"/>
      <c r="Q351" s="168"/>
      <c r="R351" s="168"/>
      <c r="S351" s="168"/>
      <c r="T351" s="168"/>
      <c r="U351" s="168"/>
      <c r="V351" s="168"/>
      <c r="W351" s="168"/>
      <c r="X351" s="168"/>
      <c r="Y351" s="168"/>
      <c r="Z351" s="168"/>
    </row>
    <row r="352" spans="1:26" ht="14.25" customHeight="1">
      <c r="A352" s="168"/>
      <c r="B352" s="168"/>
      <c r="C352" s="168"/>
      <c r="D352" s="168"/>
      <c r="E352" s="168"/>
      <c r="F352" s="168"/>
      <c r="G352" s="168"/>
      <c r="H352" s="168"/>
      <c r="I352" s="168"/>
      <c r="J352" s="186"/>
      <c r="K352" s="186"/>
      <c r="L352" s="186"/>
      <c r="M352" s="186"/>
      <c r="N352" s="168"/>
      <c r="O352" s="168"/>
      <c r="P352" s="168"/>
      <c r="Q352" s="168"/>
      <c r="R352" s="168"/>
      <c r="S352" s="168"/>
      <c r="T352" s="168"/>
      <c r="U352" s="168"/>
      <c r="V352" s="168"/>
      <c r="W352" s="168"/>
      <c r="X352" s="168"/>
      <c r="Y352" s="168"/>
      <c r="Z352" s="168"/>
    </row>
    <row r="353" spans="1:26" ht="14.25" customHeight="1">
      <c r="A353" s="168"/>
      <c r="B353" s="168"/>
      <c r="C353" s="168"/>
      <c r="D353" s="168"/>
      <c r="E353" s="168"/>
      <c r="F353" s="168"/>
      <c r="G353" s="168"/>
      <c r="H353" s="168"/>
      <c r="I353" s="168"/>
      <c r="J353" s="186"/>
      <c r="K353" s="186"/>
      <c r="L353" s="186"/>
      <c r="M353" s="186"/>
      <c r="N353" s="168"/>
      <c r="O353" s="168"/>
      <c r="P353" s="168"/>
      <c r="Q353" s="168"/>
      <c r="R353" s="168"/>
      <c r="S353" s="168"/>
      <c r="T353" s="168"/>
      <c r="U353" s="168"/>
      <c r="V353" s="168"/>
      <c r="W353" s="168"/>
      <c r="X353" s="168"/>
      <c r="Y353" s="168"/>
      <c r="Z353" s="168"/>
    </row>
    <row r="354" spans="1:26" ht="14.25" customHeight="1">
      <c r="A354" s="168"/>
      <c r="B354" s="168"/>
      <c r="C354" s="168"/>
      <c r="D354" s="168"/>
      <c r="E354" s="168"/>
      <c r="F354" s="168"/>
      <c r="G354" s="168"/>
      <c r="H354" s="168"/>
      <c r="I354" s="168"/>
      <c r="J354" s="186"/>
      <c r="K354" s="186"/>
      <c r="L354" s="186"/>
      <c r="M354" s="186"/>
      <c r="N354" s="168"/>
      <c r="O354" s="168"/>
      <c r="P354" s="168"/>
      <c r="Q354" s="168"/>
      <c r="R354" s="168"/>
      <c r="S354" s="168"/>
      <c r="T354" s="168"/>
      <c r="U354" s="168"/>
      <c r="V354" s="168"/>
      <c r="W354" s="168"/>
      <c r="X354" s="168"/>
      <c r="Y354" s="168"/>
      <c r="Z354" s="168"/>
    </row>
    <row r="355" spans="1:26" ht="14.25" customHeight="1">
      <c r="A355" s="168"/>
      <c r="B355" s="168"/>
      <c r="C355" s="168"/>
      <c r="D355" s="168"/>
      <c r="E355" s="168"/>
      <c r="F355" s="168"/>
      <c r="G355" s="168"/>
      <c r="H355" s="168"/>
      <c r="I355" s="168"/>
      <c r="J355" s="186"/>
      <c r="K355" s="186"/>
      <c r="L355" s="186"/>
      <c r="M355" s="186"/>
      <c r="N355" s="168"/>
      <c r="O355" s="168"/>
      <c r="P355" s="168"/>
      <c r="Q355" s="168"/>
      <c r="R355" s="168"/>
      <c r="S355" s="168"/>
      <c r="T355" s="168"/>
      <c r="U355" s="168"/>
      <c r="V355" s="168"/>
      <c r="W355" s="168"/>
      <c r="X355" s="168"/>
      <c r="Y355" s="168"/>
      <c r="Z355" s="168"/>
    </row>
    <row r="356" spans="1:26" ht="14.25" customHeight="1">
      <c r="A356" s="168"/>
      <c r="B356" s="168"/>
      <c r="C356" s="168"/>
      <c r="D356" s="168"/>
      <c r="E356" s="168"/>
      <c r="F356" s="168"/>
      <c r="G356" s="168"/>
      <c r="H356" s="168"/>
      <c r="I356" s="168"/>
      <c r="J356" s="186"/>
      <c r="K356" s="186"/>
      <c r="L356" s="186"/>
      <c r="M356" s="186"/>
      <c r="N356" s="168"/>
      <c r="O356" s="168"/>
      <c r="P356" s="168"/>
      <c r="Q356" s="168"/>
      <c r="R356" s="168"/>
      <c r="S356" s="168"/>
      <c r="T356" s="168"/>
      <c r="U356" s="168"/>
      <c r="V356" s="168"/>
      <c r="W356" s="168"/>
      <c r="X356" s="168"/>
      <c r="Y356" s="168"/>
      <c r="Z356" s="168"/>
    </row>
    <row r="357" spans="1:26" ht="14.25" customHeight="1">
      <c r="A357" s="168"/>
      <c r="B357" s="168"/>
      <c r="C357" s="168"/>
      <c r="D357" s="168"/>
      <c r="E357" s="168"/>
      <c r="F357" s="168"/>
      <c r="G357" s="168"/>
      <c r="H357" s="168"/>
      <c r="I357" s="168"/>
      <c r="J357" s="186"/>
      <c r="K357" s="186"/>
      <c r="L357" s="186"/>
      <c r="M357" s="186"/>
      <c r="N357" s="168"/>
      <c r="O357" s="168"/>
      <c r="P357" s="168"/>
      <c r="Q357" s="168"/>
      <c r="R357" s="168"/>
      <c r="S357" s="168"/>
      <c r="T357" s="168"/>
      <c r="U357" s="168"/>
      <c r="V357" s="168"/>
      <c r="W357" s="168"/>
      <c r="X357" s="168"/>
      <c r="Y357" s="168"/>
      <c r="Z357" s="168"/>
    </row>
    <row r="358" spans="1:26" ht="14.25" customHeight="1">
      <c r="A358" s="168"/>
      <c r="B358" s="168"/>
      <c r="C358" s="168"/>
      <c r="D358" s="168"/>
      <c r="E358" s="168"/>
      <c r="F358" s="168"/>
      <c r="G358" s="168"/>
      <c r="H358" s="168"/>
      <c r="I358" s="168"/>
      <c r="J358" s="186"/>
      <c r="K358" s="186"/>
      <c r="L358" s="186"/>
      <c r="M358" s="186"/>
      <c r="N358" s="168"/>
      <c r="O358" s="168"/>
      <c r="P358" s="168"/>
      <c r="Q358" s="168"/>
      <c r="R358" s="168"/>
      <c r="S358" s="168"/>
      <c r="T358" s="168"/>
      <c r="U358" s="168"/>
      <c r="V358" s="168"/>
      <c r="W358" s="168"/>
      <c r="X358" s="168"/>
      <c r="Y358" s="168"/>
      <c r="Z358" s="168"/>
    </row>
    <row r="359" spans="1:26" ht="14.25" customHeight="1">
      <c r="A359" s="168"/>
      <c r="B359" s="168"/>
      <c r="C359" s="168"/>
      <c r="D359" s="168"/>
      <c r="E359" s="168"/>
      <c r="F359" s="168"/>
      <c r="G359" s="168"/>
      <c r="H359" s="168"/>
      <c r="I359" s="168"/>
      <c r="J359" s="186"/>
      <c r="K359" s="186"/>
      <c r="L359" s="186"/>
      <c r="M359" s="186"/>
      <c r="N359" s="168"/>
      <c r="O359" s="168"/>
      <c r="P359" s="168"/>
      <c r="Q359" s="168"/>
      <c r="R359" s="168"/>
      <c r="S359" s="168"/>
      <c r="T359" s="168"/>
      <c r="U359" s="168"/>
      <c r="V359" s="168"/>
      <c r="W359" s="168"/>
      <c r="X359" s="168"/>
      <c r="Y359" s="168"/>
      <c r="Z359" s="168"/>
    </row>
    <row r="360" spans="1:26" ht="14.25" customHeight="1">
      <c r="A360" s="168"/>
      <c r="B360" s="168"/>
      <c r="C360" s="168"/>
      <c r="D360" s="168"/>
      <c r="E360" s="168"/>
      <c r="F360" s="168"/>
      <c r="G360" s="168"/>
      <c r="H360" s="168"/>
      <c r="I360" s="168"/>
      <c r="J360" s="186"/>
      <c r="K360" s="186"/>
      <c r="L360" s="186"/>
      <c r="M360" s="186"/>
      <c r="N360" s="168"/>
      <c r="O360" s="168"/>
      <c r="P360" s="168"/>
      <c r="Q360" s="168"/>
      <c r="R360" s="168"/>
      <c r="S360" s="168"/>
      <c r="T360" s="168"/>
      <c r="U360" s="168"/>
      <c r="V360" s="168"/>
      <c r="W360" s="168"/>
      <c r="X360" s="168"/>
      <c r="Y360" s="168"/>
      <c r="Z360" s="168"/>
    </row>
    <row r="361" spans="1:26" ht="14.25" customHeight="1">
      <c r="A361" s="168"/>
      <c r="B361" s="168"/>
      <c r="C361" s="168"/>
      <c r="D361" s="168"/>
      <c r="E361" s="168"/>
      <c r="F361" s="168"/>
      <c r="G361" s="168"/>
      <c r="H361" s="168"/>
      <c r="I361" s="168"/>
      <c r="J361" s="186"/>
      <c r="K361" s="186"/>
      <c r="L361" s="186"/>
      <c r="M361" s="186"/>
      <c r="N361" s="168"/>
      <c r="O361" s="168"/>
      <c r="P361" s="168"/>
      <c r="Q361" s="168"/>
      <c r="R361" s="168"/>
      <c r="S361" s="168"/>
      <c r="T361" s="168"/>
      <c r="U361" s="168"/>
      <c r="V361" s="168"/>
      <c r="W361" s="168"/>
      <c r="X361" s="168"/>
      <c r="Y361" s="168"/>
      <c r="Z361" s="168"/>
    </row>
    <row r="362" spans="1:26" ht="14.25" customHeight="1">
      <c r="A362" s="168"/>
      <c r="B362" s="168"/>
      <c r="C362" s="168"/>
      <c r="D362" s="168"/>
      <c r="E362" s="168"/>
      <c r="F362" s="168"/>
      <c r="G362" s="168"/>
      <c r="H362" s="168"/>
      <c r="I362" s="168"/>
      <c r="J362" s="186"/>
      <c r="K362" s="186"/>
      <c r="L362" s="186"/>
      <c r="M362" s="186"/>
      <c r="N362" s="168"/>
      <c r="O362" s="168"/>
      <c r="P362" s="168"/>
      <c r="Q362" s="168"/>
      <c r="R362" s="168"/>
      <c r="S362" s="168"/>
      <c r="T362" s="168"/>
      <c r="U362" s="168"/>
      <c r="V362" s="168"/>
      <c r="W362" s="168"/>
      <c r="X362" s="168"/>
      <c r="Y362" s="168"/>
      <c r="Z362" s="168"/>
    </row>
    <row r="363" spans="1:26" ht="14.25" customHeight="1">
      <c r="A363" s="168"/>
      <c r="B363" s="168"/>
      <c r="C363" s="168"/>
      <c r="D363" s="168"/>
      <c r="E363" s="168"/>
      <c r="F363" s="168"/>
      <c r="G363" s="168"/>
      <c r="H363" s="168"/>
      <c r="I363" s="168"/>
      <c r="J363" s="186"/>
      <c r="K363" s="186"/>
      <c r="L363" s="186"/>
      <c r="M363" s="186"/>
      <c r="N363" s="168"/>
      <c r="O363" s="168"/>
      <c r="P363" s="168"/>
      <c r="Q363" s="168"/>
      <c r="R363" s="168"/>
      <c r="S363" s="168"/>
      <c r="T363" s="168"/>
      <c r="U363" s="168"/>
      <c r="V363" s="168"/>
      <c r="W363" s="168"/>
      <c r="X363" s="168"/>
      <c r="Y363" s="168"/>
      <c r="Z363" s="168"/>
    </row>
    <row r="364" spans="1:26" ht="14.25" customHeight="1">
      <c r="A364" s="168"/>
      <c r="B364" s="168"/>
      <c r="C364" s="168"/>
      <c r="D364" s="168"/>
      <c r="E364" s="168"/>
      <c r="F364" s="168"/>
      <c r="G364" s="168"/>
      <c r="H364" s="168"/>
      <c r="I364" s="168"/>
      <c r="J364" s="186"/>
      <c r="K364" s="186"/>
      <c r="L364" s="186"/>
      <c r="M364" s="186"/>
      <c r="N364" s="168"/>
      <c r="O364" s="168"/>
      <c r="P364" s="168"/>
      <c r="Q364" s="168"/>
      <c r="R364" s="168"/>
      <c r="S364" s="168"/>
      <c r="T364" s="168"/>
      <c r="U364" s="168"/>
      <c r="V364" s="168"/>
      <c r="W364" s="168"/>
      <c r="X364" s="168"/>
      <c r="Y364" s="168"/>
      <c r="Z364" s="168"/>
    </row>
    <row r="365" spans="1:26" ht="14.25" customHeight="1">
      <c r="A365" s="168"/>
      <c r="B365" s="168"/>
      <c r="C365" s="168"/>
      <c r="D365" s="168"/>
      <c r="E365" s="168"/>
      <c r="F365" s="168"/>
      <c r="G365" s="168"/>
      <c r="H365" s="168"/>
      <c r="I365" s="168"/>
      <c r="J365" s="186"/>
      <c r="K365" s="186"/>
      <c r="L365" s="186"/>
      <c r="M365" s="186"/>
      <c r="N365" s="168"/>
      <c r="O365" s="168"/>
      <c r="P365" s="168"/>
      <c r="Q365" s="168"/>
      <c r="R365" s="168"/>
      <c r="S365" s="168"/>
      <c r="T365" s="168"/>
      <c r="U365" s="168"/>
      <c r="V365" s="168"/>
      <c r="W365" s="168"/>
      <c r="X365" s="168"/>
      <c r="Y365" s="168"/>
      <c r="Z365" s="168"/>
    </row>
    <row r="366" spans="1:26" ht="14.25" customHeight="1">
      <c r="A366" s="168"/>
      <c r="B366" s="168"/>
      <c r="C366" s="168"/>
      <c r="D366" s="168"/>
      <c r="E366" s="168"/>
      <c r="F366" s="168"/>
      <c r="G366" s="168"/>
      <c r="H366" s="168"/>
      <c r="I366" s="168"/>
      <c r="J366" s="186"/>
      <c r="K366" s="186"/>
      <c r="L366" s="186"/>
      <c r="M366" s="186"/>
      <c r="N366" s="168"/>
      <c r="O366" s="168"/>
      <c r="P366" s="168"/>
      <c r="Q366" s="168"/>
      <c r="R366" s="168"/>
      <c r="S366" s="168"/>
      <c r="T366" s="168"/>
      <c r="U366" s="168"/>
      <c r="V366" s="168"/>
      <c r="W366" s="168"/>
      <c r="X366" s="168"/>
      <c r="Y366" s="168"/>
      <c r="Z366" s="168"/>
    </row>
    <row r="367" spans="1:26" ht="14.25" customHeight="1">
      <c r="A367" s="168"/>
      <c r="B367" s="168"/>
      <c r="C367" s="168"/>
      <c r="D367" s="168"/>
      <c r="E367" s="168"/>
      <c r="F367" s="168"/>
      <c r="G367" s="168"/>
      <c r="H367" s="168"/>
      <c r="I367" s="168"/>
      <c r="J367" s="186"/>
      <c r="K367" s="186"/>
      <c r="L367" s="186"/>
      <c r="M367" s="186"/>
      <c r="N367" s="168"/>
      <c r="O367" s="168"/>
      <c r="P367" s="168"/>
      <c r="Q367" s="168"/>
      <c r="R367" s="168"/>
      <c r="S367" s="168"/>
      <c r="T367" s="168"/>
      <c r="U367" s="168"/>
      <c r="V367" s="168"/>
      <c r="W367" s="168"/>
      <c r="X367" s="168"/>
      <c r="Y367" s="168"/>
      <c r="Z367" s="168"/>
    </row>
    <row r="368" spans="1:26" ht="14.25" customHeight="1">
      <c r="A368" s="168"/>
      <c r="B368" s="168"/>
      <c r="C368" s="168"/>
      <c r="D368" s="168"/>
      <c r="E368" s="168"/>
      <c r="F368" s="168"/>
      <c r="G368" s="168"/>
      <c r="H368" s="168"/>
      <c r="I368" s="168"/>
      <c r="J368" s="186"/>
      <c r="K368" s="186"/>
      <c r="L368" s="186"/>
      <c r="M368" s="186"/>
      <c r="N368" s="168"/>
      <c r="O368" s="168"/>
      <c r="P368" s="168"/>
      <c r="Q368" s="168"/>
      <c r="R368" s="168"/>
      <c r="S368" s="168"/>
      <c r="T368" s="168"/>
      <c r="U368" s="168"/>
      <c r="V368" s="168"/>
      <c r="W368" s="168"/>
      <c r="X368" s="168"/>
      <c r="Y368" s="168"/>
      <c r="Z368" s="168"/>
    </row>
    <row r="369" spans="1:26" ht="14.25" customHeight="1">
      <c r="A369" s="168"/>
      <c r="B369" s="168"/>
      <c r="C369" s="168"/>
      <c r="D369" s="168"/>
      <c r="E369" s="168"/>
      <c r="F369" s="168"/>
      <c r="G369" s="168"/>
      <c r="H369" s="168"/>
      <c r="I369" s="168"/>
      <c r="J369" s="186"/>
      <c r="K369" s="186"/>
      <c r="L369" s="186"/>
      <c r="M369" s="186"/>
      <c r="N369" s="168"/>
      <c r="O369" s="168"/>
      <c r="P369" s="168"/>
      <c r="Q369" s="168"/>
      <c r="R369" s="168"/>
      <c r="S369" s="168"/>
      <c r="T369" s="168"/>
      <c r="U369" s="168"/>
      <c r="V369" s="168"/>
      <c r="W369" s="168"/>
      <c r="X369" s="168"/>
      <c r="Y369" s="168"/>
      <c r="Z369" s="168"/>
    </row>
    <row r="370" spans="1:26" ht="14.25" customHeight="1">
      <c r="A370" s="168"/>
      <c r="B370" s="168"/>
      <c r="C370" s="168"/>
      <c r="D370" s="168"/>
      <c r="E370" s="168"/>
      <c r="F370" s="168"/>
      <c r="G370" s="168"/>
      <c r="H370" s="168"/>
      <c r="I370" s="168"/>
      <c r="J370" s="186"/>
      <c r="K370" s="186"/>
      <c r="L370" s="186"/>
      <c r="M370" s="186"/>
      <c r="N370" s="168"/>
      <c r="O370" s="168"/>
      <c r="P370" s="168"/>
      <c r="Q370" s="168"/>
      <c r="R370" s="168"/>
      <c r="S370" s="168"/>
      <c r="T370" s="168"/>
      <c r="U370" s="168"/>
      <c r="V370" s="168"/>
      <c r="W370" s="168"/>
      <c r="X370" s="168"/>
      <c r="Y370" s="168"/>
      <c r="Z370" s="168"/>
    </row>
    <row r="371" spans="1:26" ht="14.25" customHeight="1">
      <c r="A371" s="168"/>
      <c r="B371" s="168"/>
      <c r="C371" s="168"/>
      <c r="D371" s="168"/>
      <c r="E371" s="168"/>
      <c r="F371" s="168"/>
      <c r="G371" s="168"/>
      <c r="H371" s="168"/>
      <c r="I371" s="168"/>
      <c r="J371" s="186"/>
      <c r="K371" s="186"/>
      <c r="L371" s="186"/>
      <c r="M371" s="186"/>
      <c r="N371" s="168"/>
      <c r="O371" s="168"/>
      <c r="P371" s="168"/>
      <c r="Q371" s="168"/>
      <c r="R371" s="168"/>
      <c r="S371" s="168"/>
      <c r="T371" s="168"/>
      <c r="U371" s="168"/>
      <c r="V371" s="168"/>
      <c r="W371" s="168"/>
      <c r="X371" s="168"/>
      <c r="Y371" s="168"/>
      <c r="Z371" s="168"/>
    </row>
    <row r="372" spans="1:26" ht="14.25" customHeight="1">
      <c r="A372" s="168"/>
      <c r="B372" s="168"/>
      <c r="C372" s="168"/>
      <c r="D372" s="168"/>
      <c r="E372" s="168"/>
      <c r="F372" s="168"/>
      <c r="G372" s="168"/>
      <c r="H372" s="168"/>
      <c r="I372" s="168"/>
      <c r="J372" s="186"/>
      <c r="K372" s="186"/>
      <c r="L372" s="186"/>
      <c r="M372" s="186"/>
      <c r="N372" s="168"/>
      <c r="O372" s="168"/>
      <c r="P372" s="168"/>
      <c r="Q372" s="168"/>
      <c r="R372" s="168"/>
      <c r="S372" s="168"/>
      <c r="T372" s="168"/>
      <c r="U372" s="168"/>
      <c r="V372" s="168"/>
      <c r="W372" s="168"/>
      <c r="X372" s="168"/>
      <c r="Y372" s="168"/>
      <c r="Z372" s="168"/>
    </row>
    <row r="373" spans="1:26" ht="14.25" customHeight="1">
      <c r="A373" s="168"/>
      <c r="B373" s="168"/>
      <c r="C373" s="168"/>
      <c r="D373" s="168"/>
      <c r="E373" s="168"/>
      <c r="F373" s="168"/>
      <c r="G373" s="168"/>
      <c r="H373" s="168"/>
      <c r="I373" s="168"/>
      <c r="J373" s="186"/>
      <c r="K373" s="186"/>
      <c r="L373" s="186"/>
      <c r="M373" s="186"/>
      <c r="N373" s="168"/>
      <c r="O373" s="168"/>
      <c r="P373" s="168"/>
      <c r="Q373" s="168"/>
      <c r="R373" s="168"/>
      <c r="S373" s="168"/>
      <c r="T373" s="168"/>
      <c r="U373" s="168"/>
      <c r="V373" s="168"/>
      <c r="W373" s="168"/>
      <c r="X373" s="168"/>
      <c r="Y373" s="168"/>
      <c r="Z373" s="168"/>
    </row>
    <row r="374" spans="1:26" ht="14.25" customHeight="1">
      <c r="A374" s="168"/>
      <c r="B374" s="168"/>
      <c r="C374" s="168"/>
      <c r="D374" s="168"/>
      <c r="E374" s="168"/>
      <c r="F374" s="168"/>
      <c r="G374" s="168"/>
      <c r="H374" s="168"/>
      <c r="I374" s="168"/>
      <c r="J374" s="186"/>
      <c r="K374" s="186"/>
      <c r="L374" s="186"/>
      <c r="M374" s="186"/>
      <c r="N374" s="168"/>
      <c r="O374" s="168"/>
      <c r="P374" s="168"/>
      <c r="Q374" s="168"/>
      <c r="R374" s="168"/>
      <c r="S374" s="168"/>
      <c r="T374" s="168"/>
      <c r="U374" s="168"/>
      <c r="V374" s="168"/>
      <c r="W374" s="168"/>
      <c r="X374" s="168"/>
      <c r="Y374" s="168"/>
      <c r="Z374" s="168"/>
    </row>
    <row r="375" spans="1:26" ht="14.25" customHeight="1">
      <c r="A375" s="168"/>
      <c r="B375" s="168"/>
      <c r="C375" s="168"/>
      <c r="D375" s="168"/>
      <c r="E375" s="168"/>
      <c r="F375" s="168"/>
      <c r="G375" s="168"/>
      <c r="H375" s="168"/>
      <c r="I375" s="168"/>
      <c r="J375" s="186"/>
      <c r="K375" s="186"/>
      <c r="L375" s="186"/>
      <c r="M375" s="186"/>
      <c r="N375" s="168"/>
      <c r="O375" s="168"/>
      <c r="P375" s="168"/>
      <c r="Q375" s="168"/>
      <c r="R375" s="168"/>
      <c r="S375" s="168"/>
      <c r="T375" s="168"/>
      <c r="U375" s="168"/>
      <c r="V375" s="168"/>
      <c r="W375" s="168"/>
      <c r="X375" s="168"/>
      <c r="Y375" s="168"/>
      <c r="Z375" s="168"/>
    </row>
    <row r="376" spans="1:26" ht="14.25" customHeight="1">
      <c r="A376" s="168"/>
      <c r="B376" s="168"/>
      <c r="C376" s="168"/>
      <c r="D376" s="168"/>
      <c r="E376" s="168"/>
      <c r="F376" s="168"/>
      <c r="G376" s="168"/>
      <c r="H376" s="168"/>
      <c r="I376" s="168"/>
      <c r="J376" s="186"/>
      <c r="K376" s="186"/>
      <c r="L376" s="186"/>
      <c r="M376" s="186"/>
      <c r="N376" s="168"/>
      <c r="O376" s="168"/>
      <c r="P376" s="168"/>
      <c r="Q376" s="168"/>
      <c r="R376" s="168"/>
      <c r="S376" s="168"/>
      <c r="T376" s="168"/>
      <c r="U376" s="168"/>
      <c r="V376" s="168"/>
      <c r="W376" s="168"/>
      <c r="X376" s="168"/>
      <c r="Y376" s="168"/>
      <c r="Z376" s="168"/>
    </row>
    <row r="377" spans="1:26" ht="14.25" customHeight="1">
      <c r="A377" s="168"/>
      <c r="B377" s="168"/>
      <c r="C377" s="168"/>
      <c r="D377" s="168"/>
      <c r="E377" s="168"/>
      <c r="F377" s="168"/>
      <c r="G377" s="168"/>
      <c r="H377" s="168"/>
      <c r="I377" s="168"/>
      <c r="J377" s="186"/>
      <c r="K377" s="186"/>
      <c r="L377" s="186"/>
      <c r="M377" s="186"/>
      <c r="N377" s="168"/>
      <c r="O377" s="168"/>
      <c r="P377" s="168"/>
      <c r="Q377" s="168"/>
      <c r="R377" s="168"/>
      <c r="S377" s="168"/>
      <c r="T377" s="168"/>
      <c r="U377" s="168"/>
      <c r="V377" s="168"/>
      <c r="W377" s="168"/>
      <c r="X377" s="168"/>
      <c r="Y377" s="168"/>
      <c r="Z377" s="168"/>
    </row>
    <row r="378" spans="1:26" ht="14.25" customHeight="1">
      <c r="A378" s="168"/>
      <c r="B378" s="168"/>
      <c r="C378" s="168"/>
      <c r="D378" s="168"/>
      <c r="E378" s="168"/>
      <c r="F378" s="168"/>
      <c r="G378" s="168"/>
      <c r="H378" s="168"/>
      <c r="I378" s="168"/>
      <c r="J378" s="186"/>
      <c r="K378" s="186"/>
      <c r="L378" s="186"/>
      <c r="M378" s="186"/>
      <c r="N378" s="168"/>
      <c r="O378" s="168"/>
      <c r="P378" s="168"/>
      <c r="Q378" s="168"/>
      <c r="R378" s="168"/>
      <c r="S378" s="168"/>
      <c r="T378" s="168"/>
      <c r="U378" s="168"/>
      <c r="V378" s="168"/>
      <c r="W378" s="168"/>
      <c r="X378" s="168"/>
      <c r="Y378" s="168"/>
      <c r="Z378" s="168"/>
    </row>
    <row r="379" spans="1:26" ht="14.25" customHeight="1">
      <c r="A379" s="168"/>
      <c r="B379" s="168"/>
      <c r="C379" s="168"/>
      <c r="D379" s="168"/>
      <c r="E379" s="168"/>
      <c r="F379" s="168"/>
      <c r="G379" s="168"/>
      <c r="H379" s="168"/>
      <c r="I379" s="168"/>
      <c r="J379" s="186"/>
      <c r="K379" s="186"/>
      <c r="L379" s="186"/>
      <c r="M379" s="186"/>
      <c r="N379" s="168"/>
      <c r="O379" s="168"/>
      <c r="P379" s="168"/>
      <c r="Q379" s="168"/>
      <c r="R379" s="168"/>
      <c r="S379" s="168"/>
      <c r="T379" s="168"/>
      <c r="U379" s="168"/>
      <c r="V379" s="168"/>
      <c r="W379" s="168"/>
      <c r="X379" s="168"/>
      <c r="Y379" s="168"/>
      <c r="Z379" s="168"/>
    </row>
    <row r="380" spans="1:26" ht="14.25" customHeight="1">
      <c r="A380" s="168"/>
      <c r="B380" s="168"/>
      <c r="C380" s="168"/>
      <c r="D380" s="168"/>
      <c r="E380" s="168"/>
      <c r="F380" s="168"/>
      <c r="G380" s="168"/>
      <c r="H380" s="168"/>
      <c r="I380" s="168"/>
      <c r="J380" s="186"/>
      <c r="K380" s="186"/>
      <c r="L380" s="186"/>
      <c r="M380" s="186"/>
      <c r="N380" s="168"/>
      <c r="O380" s="168"/>
      <c r="P380" s="168"/>
      <c r="Q380" s="168"/>
      <c r="R380" s="168"/>
      <c r="S380" s="168"/>
      <c r="T380" s="168"/>
      <c r="U380" s="168"/>
      <c r="V380" s="168"/>
      <c r="W380" s="168"/>
      <c r="X380" s="168"/>
      <c r="Y380" s="168"/>
      <c r="Z380" s="168"/>
    </row>
    <row r="381" spans="1:26" ht="14.25" customHeight="1">
      <c r="A381" s="168"/>
      <c r="B381" s="168"/>
      <c r="C381" s="168"/>
      <c r="D381" s="168"/>
      <c r="E381" s="168"/>
      <c r="F381" s="168"/>
      <c r="G381" s="168"/>
      <c r="H381" s="168"/>
      <c r="I381" s="168"/>
      <c r="J381" s="186"/>
      <c r="K381" s="186"/>
      <c r="L381" s="186"/>
      <c r="M381" s="186"/>
      <c r="N381" s="168"/>
      <c r="O381" s="168"/>
      <c r="P381" s="168"/>
      <c r="Q381" s="168"/>
      <c r="R381" s="168"/>
      <c r="S381" s="168"/>
      <c r="T381" s="168"/>
      <c r="U381" s="168"/>
      <c r="V381" s="168"/>
      <c r="W381" s="168"/>
      <c r="X381" s="168"/>
      <c r="Y381" s="168"/>
      <c r="Z381" s="168"/>
    </row>
    <row r="382" spans="1:26" ht="14.25" customHeight="1">
      <c r="A382" s="168"/>
      <c r="B382" s="168"/>
      <c r="C382" s="168"/>
      <c r="D382" s="168"/>
      <c r="E382" s="168"/>
      <c r="F382" s="168"/>
      <c r="G382" s="168"/>
      <c r="H382" s="168"/>
      <c r="I382" s="168"/>
      <c r="J382" s="186"/>
      <c r="K382" s="186"/>
      <c r="L382" s="186"/>
      <c r="M382" s="186"/>
      <c r="N382" s="168"/>
      <c r="O382" s="168"/>
      <c r="P382" s="168"/>
      <c r="Q382" s="168"/>
      <c r="R382" s="168"/>
      <c r="S382" s="168"/>
      <c r="T382" s="168"/>
      <c r="U382" s="168"/>
      <c r="V382" s="168"/>
      <c r="W382" s="168"/>
      <c r="X382" s="168"/>
      <c r="Y382" s="168"/>
      <c r="Z382" s="168"/>
    </row>
    <row r="383" spans="1:26" ht="14.25" customHeight="1">
      <c r="A383" s="168"/>
      <c r="B383" s="168"/>
      <c r="C383" s="168"/>
      <c r="D383" s="168"/>
      <c r="E383" s="168"/>
      <c r="F383" s="168"/>
      <c r="G383" s="168"/>
      <c r="H383" s="168"/>
      <c r="I383" s="168"/>
      <c r="J383" s="186"/>
      <c r="K383" s="186"/>
      <c r="L383" s="186"/>
      <c r="M383" s="186"/>
      <c r="N383" s="168"/>
      <c r="O383" s="168"/>
      <c r="P383" s="168"/>
      <c r="Q383" s="168"/>
      <c r="R383" s="168"/>
      <c r="S383" s="168"/>
      <c r="T383" s="168"/>
      <c r="U383" s="168"/>
      <c r="V383" s="168"/>
      <c r="W383" s="168"/>
      <c r="X383" s="168"/>
      <c r="Y383" s="168"/>
      <c r="Z383" s="168"/>
    </row>
    <row r="384" spans="1:26" ht="14.25" customHeight="1">
      <c r="A384" s="168"/>
      <c r="B384" s="168"/>
      <c r="C384" s="168"/>
      <c r="D384" s="168"/>
      <c r="E384" s="168"/>
      <c r="F384" s="168"/>
      <c r="G384" s="168"/>
      <c r="H384" s="168"/>
      <c r="I384" s="168"/>
      <c r="J384" s="186"/>
      <c r="K384" s="186"/>
      <c r="L384" s="186"/>
      <c r="M384" s="186"/>
      <c r="N384" s="168"/>
      <c r="O384" s="168"/>
      <c r="P384" s="168"/>
      <c r="Q384" s="168"/>
      <c r="R384" s="168"/>
      <c r="S384" s="168"/>
      <c r="T384" s="168"/>
      <c r="U384" s="168"/>
      <c r="V384" s="168"/>
      <c r="W384" s="168"/>
      <c r="X384" s="168"/>
      <c r="Y384" s="168"/>
      <c r="Z384" s="168"/>
    </row>
    <row r="385" spans="1:26" ht="14.25" customHeight="1">
      <c r="A385" s="168"/>
      <c r="B385" s="168"/>
      <c r="C385" s="168"/>
      <c r="D385" s="168"/>
      <c r="E385" s="168"/>
      <c r="F385" s="168"/>
      <c r="G385" s="168"/>
      <c r="H385" s="168"/>
      <c r="I385" s="168"/>
      <c r="J385" s="186"/>
      <c r="K385" s="186"/>
      <c r="L385" s="186"/>
      <c r="M385" s="186"/>
      <c r="N385" s="168"/>
      <c r="O385" s="168"/>
      <c r="P385" s="168"/>
      <c r="Q385" s="168"/>
      <c r="R385" s="168"/>
      <c r="S385" s="168"/>
      <c r="T385" s="168"/>
      <c r="U385" s="168"/>
      <c r="V385" s="168"/>
      <c r="W385" s="168"/>
      <c r="X385" s="168"/>
      <c r="Y385" s="168"/>
      <c r="Z385" s="168"/>
    </row>
    <row r="386" spans="1:26" ht="14.25" customHeight="1">
      <c r="A386" s="168"/>
      <c r="B386" s="168"/>
      <c r="C386" s="168"/>
      <c r="D386" s="168"/>
      <c r="E386" s="168"/>
      <c r="F386" s="168"/>
      <c r="G386" s="168"/>
      <c r="H386" s="168"/>
      <c r="I386" s="168"/>
      <c r="J386" s="186"/>
      <c r="K386" s="186"/>
      <c r="L386" s="186"/>
      <c r="M386" s="186"/>
      <c r="N386" s="168"/>
      <c r="O386" s="168"/>
      <c r="P386" s="168"/>
      <c r="Q386" s="168"/>
      <c r="R386" s="168"/>
      <c r="S386" s="168"/>
      <c r="T386" s="168"/>
      <c r="U386" s="168"/>
      <c r="V386" s="168"/>
      <c r="W386" s="168"/>
      <c r="X386" s="168"/>
      <c r="Y386" s="168"/>
      <c r="Z386" s="168"/>
    </row>
    <row r="387" spans="1:26" ht="14.25" customHeight="1">
      <c r="A387" s="168"/>
      <c r="B387" s="168"/>
      <c r="C387" s="168"/>
      <c r="D387" s="168"/>
      <c r="E387" s="168"/>
      <c r="F387" s="168"/>
      <c r="G387" s="168"/>
      <c r="H387" s="168"/>
      <c r="I387" s="168"/>
      <c r="J387" s="186"/>
      <c r="K387" s="186"/>
      <c r="L387" s="186"/>
      <c r="M387" s="186"/>
      <c r="N387" s="168"/>
      <c r="O387" s="168"/>
      <c r="P387" s="168"/>
      <c r="Q387" s="168"/>
      <c r="R387" s="168"/>
      <c r="S387" s="168"/>
      <c r="T387" s="168"/>
      <c r="U387" s="168"/>
      <c r="V387" s="168"/>
      <c r="W387" s="168"/>
      <c r="X387" s="168"/>
      <c r="Y387" s="168"/>
      <c r="Z387" s="168"/>
    </row>
    <row r="388" spans="1:26" ht="14.25" customHeight="1">
      <c r="A388" s="168"/>
      <c r="B388" s="168"/>
      <c r="C388" s="168"/>
      <c r="D388" s="168"/>
      <c r="E388" s="168"/>
      <c r="F388" s="168"/>
      <c r="G388" s="168"/>
      <c r="H388" s="168"/>
      <c r="I388" s="168"/>
      <c r="J388" s="186"/>
      <c r="K388" s="186"/>
      <c r="L388" s="186"/>
      <c r="M388" s="186"/>
      <c r="N388" s="168"/>
      <c r="O388" s="168"/>
      <c r="P388" s="168"/>
      <c r="Q388" s="168"/>
      <c r="R388" s="168"/>
      <c r="S388" s="168"/>
      <c r="T388" s="168"/>
      <c r="U388" s="168"/>
      <c r="V388" s="168"/>
      <c r="W388" s="168"/>
      <c r="X388" s="168"/>
      <c r="Y388" s="168"/>
      <c r="Z388" s="168"/>
    </row>
    <row r="389" spans="1:26" ht="14.25" customHeight="1">
      <c r="A389" s="168"/>
      <c r="B389" s="168"/>
      <c r="C389" s="168"/>
      <c r="D389" s="168"/>
      <c r="E389" s="168"/>
      <c r="F389" s="168"/>
      <c r="G389" s="168"/>
      <c r="H389" s="168"/>
      <c r="I389" s="168"/>
      <c r="J389" s="186"/>
      <c r="K389" s="186"/>
      <c r="L389" s="186"/>
      <c r="M389" s="186"/>
      <c r="N389" s="168"/>
      <c r="O389" s="168"/>
      <c r="P389" s="168"/>
      <c r="Q389" s="168"/>
      <c r="R389" s="168"/>
      <c r="S389" s="168"/>
      <c r="T389" s="168"/>
      <c r="U389" s="168"/>
      <c r="V389" s="168"/>
      <c r="W389" s="168"/>
      <c r="X389" s="168"/>
      <c r="Y389" s="168"/>
      <c r="Z389" s="168"/>
    </row>
    <row r="390" spans="1:26" ht="14.25" customHeight="1">
      <c r="A390" s="168"/>
      <c r="B390" s="168"/>
      <c r="C390" s="168"/>
      <c r="D390" s="168"/>
      <c r="E390" s="168"/>
      <c r="F390" s="168"/>
      <c r="G390" s="168"/>
      <c r="H390" s="168"/>
      <c r="I390" s="168"/>
      <c r="J390" s="186"/>
      <c r="K390" s="186"/>
      <c r="L390" s="186"/>
      <c r="M390" s="186"/>
      <c r="N390" s="168"/>
      <c r="O390" s="168"/>
      <c r="P390" s="168"/>
      <c r="Q390" s="168"/>
      <c r="R390" s="168"/>
      <c r="S390" s="168"/>
      <c r="T390" s="168"/>
      <c r="U390" s="168"/>
      <c r="V390" s="168"/>
      <c r="W390" s="168"/>
      <c r="X390" s="168"/>
      <c r="Y390" s="168"/>
      <c r="Z390" s="168"/>
    </row>
    <row r="391" spans="1:26" ht="14.25" customHeight="1">
      <c r="A391" s="168"/>
      <c r="B391" s="168"/>
      <c r="C391" s="168"/>
      <c r="D391" s="168"/>
      <c r="E391" s="168"/>
      <c r="F391" s="168"/>
      <c r="G391" s="168"/>
      <c r="H391" s="168"/>
      <c r="I391" s="168"/>
      <c r="J391" s="186"/>
      <c r="K391" s="186"/>
      <c r="L391" s="186"/>
      <c r="M391" s="186"/>
      <c r="N391" s="168"/>
      <c r="O391" s="168"/>
      <c r="P391" s="168"/>
      <c r="Q391" s="168"/>
      <c r="R391" s="168"/>
      <c r="S391" s="168"/>
      <c r="T391" s="168"/>
      <c r="U391" s="168"/>
      <c r="V391" s="168"/>
      <c r="W391" s="168"/>
      <c r="X391" s="168"/>
      <c r="Y391" s="168"/>
      <c r="Z391" s="168"/>
    </row>
    <row r="392" spans="1:26" ht="14.25" customHeight="1">
      <c r="A392" s="168"/>
      <c r="B392" s="168"/>
      <c r="C392" s="168"/>
      <c r="D392" s="168"/>
      <c r="E392" s="168"/>
      <c r="F392" s="168"/>
      <c r="G392" s="168"/>
      <c r="H392" s="168"/>
      <c r="I392" s="168"/>
      <c r="J392" s="186"/>
      <c r="K392" s="186"/>
      <c r="L392" s="186"/>
      <c r="M392" s="186"/>
      <c r="N392" s="168"/>
      <c r="O392" s="168"/>
      <c r="P392" s="168"/>
      <c r="Q392" s="168"/>
      <c r="R392" s="168"/>
      <c r="S392" s="168"/>
      <c r="T392" s="168"/>
      <c r="U392" s="168"/>
      <c r="V392" s="168"/>
      <c r="W392" s="168"/>
      <c r="X392" s="168"/>
      <c r="Y392" s="168"/>
      <c r="Z392" s="168"/>
    </row>
    <row r="393" spans="1:26" ht="14.25" customHeight="1">
      <c r="A393" s="168"/>
      <c r="B393" s="168"/>
      <c r="C393" s="168"/>
      <c r="D393" s="168"/>
      <c r="E393" s="168"/>
      <c r="F393" s="168"/>
      <c r="G393" s="168"/>
      <c r="H393" s="168"/>
      <c r="I393" s="168"/>
      <c r="J393" s="186"/>
      <c r="K393" s="186"/>
      <c r="L393" s="186"/>
      <c r="M393" s="186"/>
      <c r="N393" s="168"/>
      <c r="O393" s="168"/>
      <c r="P393" s="168"/>
      <c r="Q393" s="168"/>
      <c r="R393" s="168"/>
      <c r="S393" s="168"/>
      <c r="T393" s="168"/>
      <c r="U393" s="168"/>
      <c r="V393" s="168"/>
      <c r="W393" s="168"/>
      <c r="X393" s="168"/>
      <c r="Y393" s="168"/>
      <c r="Z393" s="168"/>
    </row>
    <row r="394" spans="1:26" ht="14.25" customHeight="1">
      <c r="A394" s="168"/>
      <c r="B394" s="168"/>
      <c r="C394" s="168"/>
      <c r="D394" s="168"/>
      <c r="E394" s="168"/>
      <c r="F394" s="168"/>
      <c r="G394" s="168"/>
      <c r="H394" s="168"/>
      <c r="I394" s="168"/>
      <c r="J394" s="186"/>
      <c r="K394" s="186"/>
      <c r="L394" s="186"/>
      <c r="M394" s="186"/>
      <c r="N394" s="168"/>
      <c r="O394" s="168"/>
      <c r="P394" s="168"/>
      <c r="Q394" s="168"/>
      <c r="R394" s="168"/>
      <c r="S394" s="168"/>
      <c r="T394" s="168"/>
      <c r="U394" s="168"/>
      <c r="V394" s="168"/>
      <c r="W394" s="168"/>
      <c r="X394" s="168"/>
      <c r="Y394" s="168"/>
      <c r="Z394" s="168"/>
    </row>
    <row r="395" spans="1:26" ht="14.25" customHeight="1">
      <c r="A395" s="168"/>
      <c r="B395" s="168"/>
      <c r="C395" s="168"/>
      <c r="D395" s="168"/>
      <c r="E395" s="168"/>
      <c r="F395" s="168"/>
      <c r="G395" s="168"/>
      <c r="H395" s="168"/>
      <c r="I395" s="168"/>
      <c r="J395" s="186"/>
      <c r="K395" s="186"/>
      <c r="L395" s="186"/>
      <c r="M395" s="186"/>
      <c r="N395" s="168"/>
      <c r="O395" s="168"/>
      <c r="P395" s="168"/>
      <c r="Q395" s="168"/>
      <c r="R395" s="168"/>
      <c r="S395" s="168"/>
      <c r="T395" s="168"/>
      <c r="U395" s="168"/>
      <c r="V395" s="168"/>
      <c r="W395" s="168"/>
      <c r="X395" s="168"/>
      <c r="Y395" s="168"/>
      <c r="Z395" s="168"/>
    </row>
    <row r="396" spans="1:26" ht="14.25" customHeight="1">
      <c r="A396" s="168"/>
      <c r="B396" s="168"/>
      <c r="C396" s="168"/>
      <c r="D396" s="168"/>
      <c r="E396" s="168"/>
      <c r="F396" s="168"/>
      <c r="G396" s="168"/>
      <c r="H396" s="168"/>
      <c r="I396" s="168"/>
      <c r="J396" s="186"/>
      <c r="K396" s="186"/>
      <c r="L396" s="186"/>
      <c r="M396" s="186"/>
      <c r="N396" s="168"/>
      <c r="O396" s="168"/>
      <c r="P396" s="168"/>
      <c r="Q396" s="168"/>
      <c r="R396" s="168"/>
      <c r="S396" s="168"/>
      <c r="T396" s="168"/>
      <c r="U396" s="168"/>
      <c r="V396" s="168"/>
      <c r="W396" s="168"/>
      <c r="X396" s="168"/>
      <c r="Y396" s="168"/>
      <c r="Z396" s="168"/>
    </row>
    <row r="397" spans="1:26" ht="14.25" customHeight="1">
      <c r="A397" s="168"/>
      <c r="B397" s="168"/>
      <c r="C397" s="168"/>
      <c r="D397" s="168"/>
      <c r="E397" s="168"/>
      <c r="F397" s="168"/>
      <c r="G397" s="168"/>
      <c r="H397" s="168"/>
      <c r="I397" s="168"/>
      <c r="J397" s="186"/>
      <c r="K397" s="186"/>
      <c r="L397" s="186"/>
      <c r="M397" s="186"/>
      <c r="N397" s="168"/>
      <c r="O397" s="168"/>
      <c r="P397" s="168"/>
      <c r="Q397" s="168"/>
      <c r="R397" s="168"/>
      <c r="S397" s="168"/>
      <c r="T397" s="168"/>
      <c r="U397" s="168"/>
      <c r="V397" s="168"/>
      <c r="W397" s="168"/>
      <c r="X397" s="168"/>
      <c r="Y397" s="168"/>
      <c r="Z397" s="168"/>
    </row>
    <row r="398" spans="1:26" ht="14.25" customHeight="1">
      <c r="A398" s="168"/>
      <c r="B398" s="168"/>
      <c r="C398" s="168"/>
      <c r="D398" s="168"/>
      <c r="E398" s="168"/>
      <c r="F398" s="168"/>
      <c r="G398" s="168"/>
      <c r="H398" s="168"/>
      <c r="I398" s="168"/>
      <c r="J398" s="186"/>
      <c r="K398" s="186"/>
      <c r="L398" s="186"/>
      <c r="M398" s="186"/>
      <c r="N398" s="168"/>
      <c r="O398" s="168"/>
      <c r="P398" s="168"/>
      <c r="Q398" s="168"/>
      <c r="R398" s="168"/>
      <c r="S398" s="168"/>
      <c r="T398" s="168"/>
      <c r="U398" s="168"/>
      <c r="V398" s="168"/>
      <c r="W398" s="168"/>
      <c r="X398" s="168"/>
      <c r="Y398" s="168"/>
      <c r="Z398" s="168"/>
    </row>
    <row r="399" spans="1:26" ht="14.25" customHeight="1">
      <c r="A399" s="168"/>
      <c r="B399" s="168"/>
      <c r="C399" s="168"/>
      <c r="D399" s="168"/>
      <c r="E399" s="168"/>
      <c r="F399" s="168"/>
      <c r="G399" s="168"/>
      <c r="H399" s="168"/>
      <c r="I399" s="168"/>
      <c r="J399" s="186"/>
      <c r="K399" s="186"/>
      <c r="L399" s="186"/>
      <c r="M399" s="186"/>
      <c r="N399" s="168"/>
      <c r="O399" s="168"/>
      <c r="P399" s="168"/>
      <c r="Q399" s="168"/>
      <c r="R399" s="168"/>
      <c r="S399" s="168"/>
      <c r="T399" s="168"/>
      <c r="U399" s="168"/>
      <c r="V399" s="168"/>
      <c r="W399" s="168"/>
      <c r="X399" s="168"/>
      <c r="Y399" s="168"/>
      <c r="Z399" s="168"/>
    </row>
    <row r="400" spans="1:26" ht="14.25" customHeight="1">
      <c r="A400" s="168"/>
      <c r="B400" s="168"/>
      <c r="C400" s="168"/>
      <c r="D400" s="168"/>
      <c r="E400" s="168"/>
      <c r="F400" s="168"/>
      <c r="G400" s="168"/>
      <c r="H400" s="168"/>
      <c r="I400" s="168"/>
      <c r="J400" s="186"/>
      <c r="K400" s="186"/>
      <c r="L400" s="186"/>
      <c r="M400" s="186"/>
      <c r="N400" s="168"/>
      <c r="O400" s="168"/>
      <c r="P400" s="168"/>
      <c r="Q400" s="168"/>
      <c r="R400" s="168"/>
      <c r="S400" s="168"/>
      <c r="T400" s="168"/>
      <c r="U400" s="168"/>
      <c r="V400" s="168"/>
      <c r="W400" s="168"/>
      <c r="X400" s="168"/>
      <c r="Y400" s="168"/>
      <c r="Z400" s="168"/>
    </row>
    <row r="401" spans="1:26" ht="14.25" customHeight="1">
      <c r="A401" s="168"/>
      <c r="B401" s="168"/>
      <c r="C401" s="168"/>
      <c r="D401" s="168"/>
      <c r="E401" s="168"/>
      <c r="F401" s="168"/>
      <c r="G401" s="168"/>
      <c r="H401" s="168"/>
      <c r="I401" s="168"/>
      <c r="J401" s="186"/>
      <c r="K401" s="186"/>
      <c r="L401" s="186"/>
      <c r="M401" s="186"/>
      <c r="N401" s="168"/>
      <c r="O401" s="168"/>
      <c r="P401" s="168"/>
      <c r="Q401" s="168"/>
      <c r="R401" s="168"/>
      <c r="S401" s="168"/>
      <c r="T401" s="168"/>
      <c r="U401" s="168"/>
      <c r="V401" s="168"/>
      <c r="W401" s="168"/>
      <c r="X401" s="168"/>
      <c r="Y401" s="168"/>
      <c r="Z401" s="168"/>
    </row>
    <row r="402" spans="1:26" ht="14.25" customHeight="1">
      <c r="A402" s="168"/>
      <c r="B402" s="168"/>
      <c r="C402" s="168"/>
      <c r="D402" s="168"/>
      <c r="E402" s="168"/>
      <c r="F402" s="168"/>
      <c r="G402" s="168"/>
      <c r="H402" s="168"/>
      <c r="I402" s="168"/>
      <c r="J402" s="186"/>
      <c r="K402" s="186"/>
      <c r="L402" s="186"/>
      <c r="M402" s="186"/>
      <c r="N402" s="168"/>
      <c r="O402" s="168"/>
      <c r="P402" s="168"/>
      <c r="Q402" s="168"/>
      <c r="R402" s="168"/>
      <c r="S402" s="168"/>
      <c r="T402" s="168"/>
      <c r="U402" s="168"/>
      <c r="V402" s="168"/>
      <c r="W402" s="168"/>
      <c r="X402" s="168"/>
      <c r="Y402" s="168"/>
      <c r="Z402" s="168"/>
    </row>
    <row r="403" spans="1:26" ht="14.25" customHeight="1">
      <c r="A403" s="168"/>
      <c r="B403" s="168"/>
      <c r="C403" s="168"/>
      <c r="D403" s="168"/>
      <c r="E403" s="168"/>
      <c r="F403" s="168"/>
      <c r="G403" s="168"/>
      <c r="H403" s="168"/>
      <c r="I403" s="168"/>
      <c r="J403" s="186"/>
      <c r="K403" s="186"/>
      <c r="L403" s="186"/>
      <c r="M403" s="186"/>
      <c r="N403" s="168"/>
      <c r="O403" s="168"/>
      <c r="P403" s="168"/>
      <c r="Q403" s="168"/>
      <c r="R403" s="168"/>
      <c r="S403" s="168"/>
      <c r="T403" s="168"/>
      <c r="U403" s="168"/>
      <c r="V403" s="168"/>
      <c r="W403" s="168"/>
      <c r="X403" s="168"/>
      <c r="Y403" s="168"/>
      <c r="Z403" s="168"/>
    </row>
    <row r="404" spans="1:26" ht="14.25" customHeight="1">
      <c r="A404" s="168"/>
      <c r="B404" s="168"/>
      <c r="C404" s="168"/>
      <c r="D404" s="168"/>
      <c r="E404" s="168"/>
      <c r="F404" s="168"/>
      <c r="G404" s="168"/>
      <c r="H404" s="168"/>
      <c r="I404" s="168"/>
      <c r="J404" s="186"/>
      <c r="K404" s="186"/>
      <c r="L404" s="186"/>
      <c r="M404" s="186"/>
      <c r="N404" s="168"/>
      <c r="O404" s="168"/>
      <c r="P404" s="168"/>
      <c r="Q404" s="168"/>
      <c r="R404" s="168"/>
      <c r="S404" s="168"/>
      <c r="T404" s="168"/>
      <c r="U404" s="168"/>
      <c r="V404" s="168"/>
      <c r="W404" s="168"/>
      <c r="X404" s="168"/>
      <c r="Y404" s="168"/>
      <c r="Z404" s="168"/>
    </row>
    <row r="405" spans="1:26" ht="14.25" customHeight="1">
      <c r="A405" s="168"/>
      <c r="B405" s="168"/>
      <c r="C405" s="168"/>
      <c r="D405" s="168"/>
      <c r="E405" s="168"/>
      <c r="F405" s="168"/>
      <c r="G405" s="168"/>
      <c r="H405" s="168"/>
      <c r="I405" s="168"/>
      <c r="J405" s="186"/>
      <c r="K405" s="186"/>
      <c r="L405" s="186"/>
      <c r="M405" s="186"/>
      <c r="N405" s="168"/>
      <c r="O405" s="168"/>
      <c r="P405" s="168"/>
      <c r="Q405" s="168"/>
      <c r="R405" s="168"/>
      <c r="S405" s="168"/>
      <c r="T405" s="168"/>
      <c r="U405" s="168"/>
      <c r="V405" s="168"/>
      <c r="W405" s="168"/>
      <c r="X405" s="168"/>
      <c r="Y405" s="168"/>
      <c r="Z405" s="168"/>
    </row>
    <row r="406" spans="1:26" ht="14.25" customHeight="1">
      <c r="A406" s="168"/>
      <c r="B406" s="168"/>
      <c r="C406" s="168"/>
      <c r="D406" s="168"/>
      <c r="E406" s="168"/>
      <c r="F406" s="168"/>
      <c r="G406" s="168"/>
      <c r="H406" s="168"/>
      <c r="I406" s="168"/>
      <c r="J406" s="186"/>
      <c r="K406" s="186"/>
      <c r="L406" s="186"/>
      <c r="M406" s="186"/>
      <c r="N406" s="168"/>
      <c r="O406" s="168"/>
      <c r="P406" s="168"/>
      <c r="Q406" s="168"/>
      <c r="R406" s="168"/>
      <c r="S406" s="168"/>
      <c r="T406" s="168"/>
      <c r="U406" s="168"/>
      <c r="V406" s="168"/>
      <c r="W406" s="168"/>
      <c r="X406" s="168"/>
      <c r="Y406" s="168"/>
      <c r="Z406" s="168"/>
    </row>
    <row r="407" spans="1:26" ht="14.25" customHeight="1">
      <c r="A407" s="168"/>
      <c r="B407" s="168"/>
      <c r="C407" s="168"/>
      <c r="D407" s="168"/>
      <c r="E407" s="168"/>
      <c r="F407" s="168"/>
      <c r="G407" s="168"/>
      <c r="H407" s="168"/>
      <c r="I407" s="168"/>
      <c r="J407" s="186"/>
      <c r="K407" s="186"/>
      <c r="L407" s="186"/>
      <c r="M407" s="186"/>
      <c r="N407" s="168"/>
      <c r="O407" s="168"/>
      <c r="P407" s="168"/>
      <c r="Q407" s="168"/>
      <c r="R407" s="168"/>
      <c r="S407" s="168"/>
      <c r="T407" s="168"/>
      <c r="U407" s="168"/>
      <c r="V407" s="168"/>
      <c r="W407" s="168"/>
      <c r="X407" s="168"/>
      <c r="Y407" s="168"/>
      <c r="Z407" s="168"/>
    </row>
    <row r="408" spans="1:26" ht="14.25" customHeight="1">
      <c r="A408" s="168"/>
      <c r="B408" s="168"/>
      <c r="C408" s="168"/>
      <c r="D408" s="168"/>
      <c r="E408" s="168"/>
      <c r="F408" s="168"/>
      <c r="G408" s="168"/>
      <c r="H408" s="168"/>
      <c r="I408" s="168"/>
      <c r="J408" s="186"/>
      <c r="K408" s="186"/>
      <c r="L408" s="186"/>
      <c r="M408" s="186"/>
      <c r="N408" s="168"/>
      <c r="O408" s="168"/>
      <c r="P408" s="168"/>
      <c r="Q408" s="168"/>
      <c r="R408" s="168"/>
      <c r="S408" s="168"/>
      <c r="T408" s="168"/>
      <c r="U408" s="168"/>
      <c r="V408" s="168"/>
      <c r="W408" s="168"/>
      <c r="X408" s="168"/>
      <c r="Y408" s="168"/>
      <c r="Z408" s="168"/>
    </row>
    <row r="409" spans="1:26" ht="14.25" customHeight="1">
      <c r="A409" s="168"/>
      <c r="B409" s="168"/>
      <c r="C409" s="168"/>
      <c r="D409" s="168"/>
      <c r="E409" s="168"/>
      <c r="F409" s="168"/>
      <c r="G409" s="168"/>
      <c r="H409" s="168"/>
      <c r="I409" s="168"/>
      <c r="J409" s="186"/>
      <c r="K409" s="186"/>
      <c r="L409" s="186"/>
      <c r="M409" s="186"/>
      <c r="N409" s="168"/>
      <c r="O409" s="168"/>
      <c r="P409" s="168"/>
      <c r="Q409" s="168"/>
      <c r="R409" s="168"/>
      <c r="S409" s="168"/>
      <c r="T409" s="168"/>
      <c r="U409" s="168"/>
      <c r="V409" s="168"/>
      <c r="W409" s="168"/>
      <c r="X409" s="168"/>
      <c r="Y409" s="168"/>
      <c r="Z409" s="168"/>
    </row>
    <row r="410" spans="1:26" ht="14.25" customHeight="1">
      <c r="A410" s="168"/>
      <c r="B410" s="168"/>
      <c r="C410" s="168"/>
      <c r="D410" s="168"/>
      <c r="E410" s="168"/>
      <c r="F410" s="168"/>
      <c r="G410" s="168"/>
      <c r="H410" s="168"/>
      <c r="I410" s="168"/>
      <c r="J410" s="186"/>
      <c r="K410" s="186"/>
      <c r="L410" s="186"/>
      <c r="M410" s="186"/>
      <c r="N410" s="168"/>
      <c r="O410" s="168"/>
      <c r="P410" s="168"/>
      <c r="Q410" s="168"/>
      <c r="R410" s="168"/>
      <c r="S410" s="168"/>
      <c r="T410" s="168"/>
      <c r="U410" s="168"/>
      <c r="V410" s="168"/>
      <c r="W410" s="168"/>
      <c r="X410" s="168"/>
      <c r="Y410" s="168"/>
      <c r="Z410" s="168"/>
    </row>
    <row r="411" spans="1:26" ht="14.25" customHeight="1">
      <c r="A411" s="168"/>
      <c r="B411" s="168"/>
      <c r="C411" s="168"/>
      <c r="D411" s="168"/>
      <c r="E411" s="168"/>
      <c r="F411" s="168"/>
      <c r="G411" s="168"/>
      <c r="H411" s="168"/>
      <c r="I411" s="168"/>
      <c r="J411" s="186"/>
      <c r="K411" s="186"/>
      <c r="L411" s="186"/>
      <c r="M411" s="186"/>
      <c r="N411" s="168"/>
      <c r="O411" s="168"/>
      <c r="P411" s="168"/>
      <c r="Q411" s="168"/>
      <c r="R411" s="168"/>
      <c r="S411" s="168"/>
      <c r="T411" s="168"/>
      <c r="U411" s="168"/>
      <c r="V411" s="168"/>
      <c r="W411" s="168"/>
      <c r="X411" s="168"/>
      <c r="Y411" s="168"/>
      <c r="Z411" s="168"/>
    </row>
    <row r="412" spans="1:26" ht="14.25" customHeight="1">
      <c r="A412" s="168"/>
      <c r="B412" s="168"/>
      <c r="C412" s="168"/>
      <c r="D412" s="168"/>
      <c r="E412" s="168"/>
      <c r="F412" s="168"/>
      <c r="G412" s="168"/>
      <c r="H412" s="168"/>
      <c r="I412" s="168"/>
      <c r="J412" s="186"/>
      <c r="K412" s="186"/>
      <c r="L412" s="186"/>
      <c r="M412" s="186"/>
      <c r="N412" s="168"/>
      <c r="O412" s="168"/>
      <c r="P412" s="168"/>
      <c r="Q412" s="168"/>
      <c r="R412" s="168"/>
      <c r="S412" s="168"/>
      <c r="T412" s="168"/>
      <c r="U412" s="168"/>
      <c r="V412" s="168"/>
      <c r="W412" s="168"/>
      <c r="X412" s="168"/>
      <c r="Y412" s="168"/>
      <c r="Z412" s="168"/>
    </row>
    <row r="413" spans="1:26" ht="14.25" customHeight="1">
      <c r="A413" s="168"/>
      <c r="B413" s="168"/>
      <c r="C413" s="168"/>
      <c r="D413" s="168"/>
      <c r="E413" s="168"/>
      <c r="F413" s="168"/>
      <c r="G413" s="168"/>
      <c r="H413" s="168"/>
      <c r="I413" s="168"/>
      <c r="J413" s="186"/>
      <c r="K413" s="186"/>
      <c r="L413" s="186"/>
      <c r="M413" s="186"/>
      <c r="N413" s="168"/>
      <c r="O413" s="168"/>
      <c r="P413" s="168"/>
      <c r="Q413" s="168"/>
      <c r="R413" s="168"/>
      <c r="S413" s="168"/>
      <c r="T413" s="168"/>
      <c r="U413" s="168"/>
      <c r="V413" s="168"/>
      <c r="W413" s="168"/>
      <c r="X413" s="168"/>
      <c r="Y413" s="168"/>
      <c r="Z413" s="168"/>
    </row>
    <row r="414" spans="1:26" ht="14.25" customHeight="1">
      <c r="A414" s="168"/>
      <c r="B414" s="168"/>
      <c r="C414" s="168"/>
      <c r="D414" s="168"/>
      <c r="E414" s="168"/>
      <c r="F414" s="168"/>
      <c r="G414" s="168"/>
      <c r="H414" s="168"/>
      <c r="I414" s="168"/>
      <c r="J414" s="186"/>
      <c r="K414" s="186"/>
      <c r="L414" s="186"/>
      <c r="M414" s="186"/>
      <c r="N414" s="168"/>
      <c r="O414" s="168"/>
      <c r="P414" s="168"/>
      <c r="Q414" s="168"/>
      <c r="R414" s="168"/>
      <c r="S414" s="168"/>
      <c r="T414" s="168"/>
      <c r="U414" s="168"/>
      <c r="V414" s="168"/>
      <c r="W414" s="168"/>
      <c r="X414" s="168"/>
      <c r="Y414" s="168"/>
      <c r="Z414" s="168"/>
    </row>
    <row r="415" spans="1:26" ht="14.25" customHeight="1">
      <c r="A415" s="168"/>
      <c r="B415" s="168"/>
      <c r="C415" s="168"/>
      <c r="D415" s="168"/>
      <c r="E415" s="168"/>
      <c r="F415" s="168"/>
      <c r="G415" s="168"/>
      <c r="H415" s="168"/>
      <c r="I415" s="168"/>
      <c r="J415" s="186"/>
      <c r="K415" s="186"/>
      <c r="L415" s="186"/>
      <c r="M415" s="186"/>
      <c r="N415" s="168"/>
      <c r="O415" s="168"/>
      <c r="P415" s="168"/>
      <c r="Q415" s="168"/>
      <c r="R415" s="168"/>
      <c r="S415" s="168"/>
      <c r="T415" s="168"/>
      <c r="U415" s="168"/>
      <c r="V415" s="168"/>
      <c r="W415" s="168"/>
      <c r="X415" s="168"/>
      <c r="Y415" s="168"/>
      <c r="Z415" s="168"/>
    </row>
    <row r="416" spans="1:26" ht="14.25" customHeight="1">
      <c r="A416" s="168"/>
      <c r="B416" s="168"/>
      <c r="C416" s="168"/>
      <c r="D416" s="168"/>
      <c r="E416" s="168"/>
      <c r="F416" s="168"/>
      <c r="G416" s="168"/>
      <c r="H416" s="168"/>
      <c r="I416" s="168"/>
      <c r="J416" s="186"/>
      <c r="K416" s="186"/>
      <c r="L416" s="186"/>
      <c r="M416" s="186"/>
      <c r="N416" s="168"/>
      <c r="O416" s="168"/>
      <c r="P416" s="168"/>
      <c r="Q416" s="168"/>
      <c r="R416" s="168"/>
      <c r="S416" s="168"/>
      <c r="T416" s="168"/>
      <c r="U416" s="168"/>
      <c r="V416" s="168"/>
      <c r="W416" s="168"/>
      <c r="X416" s="168"/>
      <c r="Y416" s="168"/>
      <c r="Z416" s="168"/>
    </row>
    <row r="417" spans="1:26" ht="14.25" customHeight="1">
      <c r="A417" s="168"/>
      <c r="B417" s="168"/>
      <c r="C417" s="168"/>
      <c r="D417" s="168"/>
      <c r="E417" s="168"/>
      <c r="F417" s="168"/>
      <c r="G417" s="168"/>
      <c r="H417" s="168"/>
      <c r="I417" s="168"/>
      <c r="J417" s="186"/>
      <c r="K417" s="186"/>
      <c r="L417" s="186"/>
      <c r="M417" s="186"/>
      <c r="N417" s="168"/>
      <c r="O417" s="168"/>
      <c r="P417" s="168"/>
      <c r="Q417" s="168"/>
      <c r="R417" s="168"/>
      <c r="S417" s="168"/>
      <c r="T417" s="168"/>
      <c r="U417" s="168"/>
      <c r="V417" s="168"/>
      <c r="W417" s="168"/>
      <c r="X417" s="168"/>
      <c r="Y417" s="168"/>
      <c r="Z417" s="168"/>
    </row>
    <row r="418" spans="1:26" ht="14.25" customHeight="1">
      <c r="A418" s="168"/>
      <c r="B418" s="168"/>
      <c r="C418" s="168"/>
      <c r="D418" s="168"/>
      <c r="E418" s="168"/>
      <c r="F418" s="168"/>
      <c r="G418" s="168"/>
      <c r="H418" s="168"/>
      <c r="I418" s="168"/>
      <c r="J418" s="186"/>
      <c r="K418" s="186"/>
      <c r="L418" s="186"/>
      <c r="M418" s="186"/>
      <c r="N418" s="168"/>
      <c r="O418" s="168"/>
      <c r="P418" s="168"/>
      <c r="Q418" s="168"/>
      <c r="R418" s="168"/>
      <c r="S418" s="168"/>
      <c r="T418" s="168"/>
      <c r="U418" s="168"/>
      <c r="V418" s="168"/>
      <c r="W418" s="168"/>
      <c r="X418" s="168"/>
      <c r="Y418" s="168"/>
      <c r="Z418" s="168"/>
    </row>
    <row r="419" spans="1:26" ht="14.25" customHeight="1">
      <c r="A419" s="168"/>
      <c r="B419" s="168"/>
      <c r="C419" s="168"/>
      <c r="D419" s="168"/>
      <c r="E419" s="168"/>
      <c r="F419" s="168"/>
      <c r="G419" s="168"/>
      <c r="H419" s="168"/>
      <c r="I419" s="168"/>
      <c r="J419" s="186"/>
      <c r="K419" s="186"/>
      <c r="L419" s="186"/>
      <c r="M419" s="186"/>
      <c r="N419" s="168"/>
      <c r="O419" s="168"/>
      <c r="P419" s="168"/>
      <c r="Q419" s="168"/>
      <c r="R419" s="168"/>
      <c r="S419" s="168"/>
      <c r="T419" s="168"/>
      <c r="U419" s="168"/>
      <c r="V419" s="168"/>
      <c r="W419" s="168"/>
      <c r="X419" s="168"/>
      <c r="Y419" s="168"/>
      <c r="Z419" s="168"/>
    </row>
    <row r="420" spans="1:26" ht="14.25" customHeight="1">
      <c r="A420" s="168"/>
      <c r="B420" s="168"/>
      <c r="C420" s="168"/>
      <c r="D420" s="168"/>
      <c r="E420" s="168"/>
      <c r="F420" s="168"/>
      <c r="G420" s="168"/>
      <c r="H420" s="168"/>
      <c r="I420" s="168"/>
      <c r="J420" s="186"/>
      <c r="K420" s="186"/>
      <c r="L420" s="186"/>
      <c r="M420" s="186"/>
      <c r="N420" s="168"/>
      <c r="O420" s="168"/>
      <c r="P420" s="168"/>
      <c r="Q420" s="168"/>
      <c r="R420" s="168"/>
      <c r="S420" s="168"/>
      <c r="T420" s="168"/>
      <c r="U420" s="168"/>
      <c r="V420" s="168"/>
      <c r="W420" s="168"/>
      <c r="X420" s="168"/>
      <c r="Y420" s="168"/>
      <c r="Z420" s="168"/>
    </row>
    <row r="421" spans="1:26" ht="14.25" customHeight="1">
      <c r="A421" s="168"/>
      <c r="B421" s="168"/>
      <c r="C421" s="168"/>
      <c r="D421" s="168"/>
      <c r="E421" s="168"/>
      <c r="F421" s="168"/>
      <c r="G421" s="168"/>
      <c r="H421" s="168"/>
      <c r="I421" s="168"/>
      <c r="J421" s="186"/>
      <c r="K421" s="186"/>
      <c r="L421" s="186"/>
      <c r="M421" s="186"/>
      <c r="N421" s="168"/>
      <c r="O421" s="168"/>
      <c r="P421" s="168"/>
      <c r="Q421" s="168"/>
      <c r="R421" s="168"/>
      <c r="S421" s="168"/>
      <c r="T421" s="168"/>
      <c r="U421" s="168"/>
      <c r="V421" s="168"/>
      <c r="W421" s="168"/>
      <c r="X421" s="168"/>
      <c r="Y421" s="168"/>
      <c r="Z421" s="168"/>
    </row>
    <row r="422" spans="1:26" ht="14.25" customHeight="1">
      <c r="A422" s="168"/>
      <c r="B422" s="168"/>
      <c r="C422" s="168"/>
      <c r="D422" s="168"/>
      <c r="E422" s="168"/>
      <c r="F422" s="168"/>
      <c r="G422" s="168"/>
      <c r="H422" s="168"/>
      <c r="I422" s="168"/>
      <c r="J422" s="186"/>
      <c r="K422" s="186"/>
      <c r="L422" s="186"/>
      <c r="M422" s="186"/>
      <c r="N422" s="168"/>
      <c r="O422" s="168"/>
      <c r="P422" s="168"/>
      <c r="Q422" s="168"/>
      <c r="R422" s="168"/>
      <c r="S422" s="168"/>
      <c r="T422" s="168"/>
      <c r="U422" s="168"/>
      <c r="V422" s="168"/>
      <c r="W422" s="168"/>
      <c r="X422" s="168"/>
      <c r="Y422" s="168"/>
      <c r="Z422" s="168"/>
    </row>
    <row r="423" spans="1:26" ht="14.25" customHeight="1">
      <c r="A423" s="168"/>
      <c r="B423" s="168"/>
      <c r="C423" s="168"/>
      <c r="D423" s="168"/>
      <c r="E423" s="168"/>
      <c r="F423" s="168"/>
      <c r="G423" s="168"/>
      <c r="H423" s="168"/>
      <c r="I423" s="168"/>
      <c r="J423" s="186"/>
      <c r="K423" s="186"/>
      <c r="L423" s="186"/>
      <c r="M423" s="186"/>
      <c r="N423" s="168"/>
      <c r="O423" s="168"/>
      <c r="P423" s="168"/>
      <c r="Q423" s="168"/>
      <c r="R423" s="168"/>
      <c r="S423" s="168"/>
      <c r="T423" s="168"/>
      <c r="U423" s="168"/>
      <c r="V423" s="168"/>
      <c r="W423" s="168"/>
      <c r="X423" s="168"/>
      <c r="Y423" s="168"/>
      <c r="Z423" s="168"/>
    </row>
    <row r="424" spans="1:26" ht="14.25" customHeight="1">
      <c r="A424" s="168"/>
      <c r="B424" s="168"/>
      <c r="C424" s="168"/>
      <c r="D424" s="168"/>
      <c r="E424" s="168"/>
      <c r="F424" s="168"/>
      <c r="G424" s="168"/>
      <c r="H424" s="168"/>
      <c r="I424" s="168"/>
      <c r="J424" s="186"/>
      <c r="K424" s="186"/>
      <c r="L424" s="186"/>
      <c r="M424" s="186"/>
      <c r="N424" s="168"/>
      <c r="O424" s="168"/>
      <c r="P424" s="168"/>
      <c r="Q424" s="168"/>
      <c r="R424" s="168"/>
      <c r="S424" s="168"/>
      <c r="T424" s="168"/>
      <c r="U424" s="168"/>
      <c r="V424" s="168"/>
      <c r="W424" s="168"/>
      <c r="X424" s="168"/>
      <c r="Y424" s="168"/>
      <c r="Z424" s="168"/>
    </row>
    <row r="425" spans="1:26" ht="14.25" customHeight="1">
      <c r="A425" s="168"/>
      <c r="B425" s="168"/>
      <c r="C425" s="168"/>
      <c r="D425" s="168"/>
      <c r="E425" s="168"/>
      <c r="F425" s="168"/>
      <c r="G425" s="168"/>
      <c r="H425" s="168"/>
      <c r="I425" s="168"/>
      <c r="J425" s="186"/>
      <c r="K425" s="186"/>
      <c r="L425" s="186"/>
      <c r="M425" s="186"/>
      <c r="N425" s="168"/>
      <c r="O425" s="168"/>
      <c r="P425" s="168"/>
      <c r="Q425" s="168"/>
      <c r="R425" s="168"/>
      <c r="S425" s="168"/>
      <c r="T425" s="168"/>
      <c r="U425" s="168"/>
      <c r="V425" s="168"/>
      <c r="W425" s="168"/>
      <c r="X425" s="168"/>
      <c r="Y425" s="168"/>
      <c r="Z425" s="168"/>
    </row>
    <row r="426" spans="1:26" ht="14.25" customHeight="1">
      <c r="A426" s="168"/>
      <c r="B426" s="168"/>
      <c r="C426" s="168"/>
      <c r="D426" s="168"/>
      <c r="E426" s="168"/>
      <c r="F426" s="168"/>
      <c r="G426" s="168"/>
      <c r="H426" s="168"/>
      <c r="I426" s="168"/>
      <c r="J426" s="186"/>
      <c r="K426" s="186"/>
      <c r="L426" s="186"/>
      <c r="M426" s="186"/>
      <c r="N426" s="168"/>
      <c r="O426" s="168"/>
      <c r="P426" s="168"/>
      <c r="Q426" s="168"/>
      <c r="R426" s="168"/>
      <c r="S426" s="168"/>
      <c r="T426" s="168"/>
      <c r="U426" s="168"/>
      <c r="V426" s="168"/>
      <c r="W426" s="168"/>
      <c r="X426" s="168"/>
      <c r="Y426" s="168"/>
      <c r="Z426" s="168"/>
    </row>
    <row r="427" spans="1:26" ht="14.25" customHeight="1">
      <c r="A427" s="168"/>
      <c r="B427" s="168"/>
      <c r="C427" s="168"/>
      <c r="D427" s="168"/>
      <c r="E427" s="168"/>
      <c r="F427" s="168"/>
      <c r="G427" s="168"/>
      <c r="H427" s="168"/>
      <c r="I427" s="168"/>
      <c r="J427" s="186"/>
      <c r="K427" s="186"/>
      <c r="L427" s="186"/>
      <c r="M427" s="186"/>
      <c r="N427" s="168"/>
      <c r="O427" s="168"/>
      <c r="P427" s="168"/>
      <c r="Q427" s="168"/>
      <c r="R427" s="168"/>
      <c r="S427" s="168"/>
      <c r="T427" s="168"/>
      <c r="U427" s="168"/>
      <c r="V427" s="168"/>
      <c r="W427" s="168"/>
      <c r="X427" s="168"/>
      <c r="Y427" s="168"/>
      <c r="Z427" s="168"/>
    </row>
    <row r="428" spans="1:26" ht="14.25" customHeight="1">
      <c r="A428" s="168"/>
      <c r="B428" s="168"/>
      <c r="C428" s="168"/>
      <c r="D428" s="168"/>
      <c r="E428" s="168"/>
      <c r="F428" s="168"/>
      <c r="G428" s="168"/>
      <c r="H428" s="168"/>
      <c r="I428" s="168"/>
      <c r="J428" s="186"/>
      <c r="K428" s="186"/>
      <c r="L428" s="186"/>
      <c r="M428" s="186"/>
      <c r="N428" s="168"/>
      <c r="O428" s="168"/>
      <c r="P428" s="168"/>
      <c r="Q428" s="168"/>
      <c r="R428" s="168"/>
      <c r="S428" s="168"/>
      <c r="T428" s="168"/>
      <c r="U428" s="168"/>
      <c r="V428" s="168"/>
      <c r="W428" s="168"/>
      <c r="X428" s="168"/>
      <c r="Y428" s="168"/>
      <c r="Z428" s="168"/>
    </row>
    <row r="429" spans="1:26" ht="14.25" customHeight="1">
      <c r="A429" s="168"/>
      <c r="B429" s="168"/>
      <c r="C429" s="168"/>
      <c r="D429" s="168"/>
      <c r="E429" s="168"/>
      <c r="F429" s="168"/>
      <c r="G429" s="168"/>
      <c r="H429" s="168"/>
      <c r="I429" s="168"/>
      <c r="J429" s="186"/>
      <c r="K429" s="186"/>
      <c r="L429" s="186"/>
      <c r="M429" s="186"/>
      <c r="N429" s="168"/>
      <c r="O429" s="168"/>
      <c r="P429" s="168"/>
      <c r="Q429" s="168"/>
      <c r="R429" s="168"/>
      <c r="S429" s="168"/>
      <c r="T429" s="168"/>
      <c r="U429" s="168"/>
      <c r="V429" s="168"/>
      <c r="W429" s="168"/>
      <c r="X429" s="168"/>
      <c r="Y429" s="168"/>
      <c r="Z429" s="168"/>
    </row>
    <row r="430" spans="1:26" ht="14.25" customHeight="1">
      <c r="A430" s="168"/>
      <c r="B430" s="168"/>
      <c r="C430" s="168"/>
      <c r="D430" s="168"/>
      <c r="E430" s="168"/>
      <c r="F430" s="168"/>
      <c r="G430" s="168"/>
      <c r="H430" s="168"/>
      <c r="I430" s="168"/>
      <c r="J430" s="186"/>
      <c r="K430" s="186"/>
      <c r="L430" s="186"/>
      <c r="M430" s="186"/>
      <c r="N430" s="168"/>
      <c r="O430" s="168"/>
      <c r="P430" s="168"/>
      <c r="Q430" s="168"/>
      <c r="R430" s="168"/>
      <c r="S430" s="168"/>
      <c r="T430" s="168"/>
      <c r="U430" s="168"/>
      <c r="V430" s="168"/>
      <c r="W430" s="168"/>
      <c r="X430" s="168"/>
      <c r="Y430" s="168"/>
      <c r="Z430" s="168"/>
    </row>
    <row r="431" spans="1:26" ht="14.25" customHeight="1">
      <c r="A431" s="168"/>
      <c r="B431" s="168"/>
      <c r="C431" s="168"/>
      <c r="D431" s="168"/>
      <c r="E431" s="168"/>
      <c r="F431" s="168"/>
      <c r="G431" s="168"/>
      <c r="H431" s="168"/>
      <c r="I431" s="168"/>
      <c r="J431" s="186"/>
      <c r="K431" s="186"/>
      <c r="L431" s="186"/>
      <c r="M431" s="186"/>
      <c r="N431" s="168"/>
      <c r="O431" s="168"/>
      <c r="P431" s="168"/>
      <c r="Q431" s="168"/>
      <c r="R431" s="168"/>
      <c r="S431" s="168"/>
      <c r="T431" s="168"/>
      <c r="U431" s="168"/>
      <c r="V431" s="168"/>
      <c r="W431" s="168"/>
      <c r="X431" s="168"/>
      <c r="Y431" s="168"/>
      <c r="Z431" s="168"/>
    </row>
    <row r="432" spans="1:26" ht="14.25" customHeight="1">
      <c r="A432" s="168"/>
      <c r="B432" s="168"/>
      <c r="C432" s="168"/>
      <c r="D432" s="168"/>
      <c r="E432" s="168"/>
      <c r="F432" s="168"/>
      <c r="G432" s="168"/>
      <c r="H432" s="168"/>
      <c r="I432" s="168"/>
      <c r="J432" s="186"/>
      <c r="K432" s="186"/>
      <c r="L432" s="186"/>
      <c r="M432" s="186"/>
      <c r="N432" s="168"/>
      <c r="O432" s="168"/>
      <c r="P432" s="168"/>
      <c r="Q432" s="168"/>
      <c r="R432" s="168"/>
      <c r="S432" s="168"/>
      <c r="T432" s="168"/>
      <c r="U432" s="168"/>
      <c r="V432" s="168"/>
      <c r="W432" s="168"/>
      <c r="X432" s="168"/>
      <c r="Y432" s="168"/>
      <c r="Z432" s="168"/>
    </row>
    <row r="433" spans="1:26" ht="14.25" customHeight="1">
      <c r="A433" s="168"/>
      <c r="B433" s="168"/>
      <c r="C433" s="168"/>
      <c r="D433" s="168"/>
      <c r="E433" s="168"/>
      <c r="F433" s="168"/>
      <c r="G433" s="168"/>
      <c r="H433" s="168"/>
      <c r="I433" s="168"/>
      <c r="J433" s="186"/>
      <c r="K433" s="186"/>
      <c r="L433" s="186"/>
      <c r="M433" s="186"/>
      <c r="N433" s="168"/>
      <c r="O433" s="168"/>
      <c r="P433" s="168"/>
      <c r="Q433" s="168"/>
      <c r="R433" s="168"/>
      <c r="S433" s="168"/>
      <c r="T433" s="168"/>
      <c r="U433" s="168"/>
      <c r="V433" s="168"/>
      <c r="W433" s="168"/>
      <c r="X433" s="168"/>
      <c r="Y433" s="168"/>
      <c r="Z433" s="168"/>
    </row>
    <row r="434" spans="1:26" ht="14.25" customHeight="1">
      <c r="A434" s="168"/>
      <c r="B434" s="168"/>
      <c r="C434" s="168"/>
      <c r="D434" s="168"/>
      <c r="E434" s="168"/>
      <c r="F434" s="168"/>
      <c r="G434" s="168"/>
      <c r="H434" s="168"/>
      <c r="I434" s="168"/>
      <c r="J434" s="186"/>
      <c r="K434" s="186"/>
      <c r="L434" s="186"/>
      <c r="M434" s="186"/>
      <c r="N434" s="168"/>
      <c r="O434" s="168"/>
      <c r="P434" s="168"/>
      <c r="Q434" s="168"/>
      <c r="R434" s="168"/>
      <c r="S434" s="168"/>
      <c r="T434" s="168"/>
      <c r="U434" s="168"/>
      <c r="V434" s="168"/>
      <c r="W434" s="168"/>
      <c r="X434" s="168"/>
      <c r="Y434" s="168"/>
      <c r="Z434" s="168"/>
    </row>
    <row r="435" spans="1:26" ht="14.25" customHeight="1">
      <c r="A435" s="168"/>
      <c r="B435" s="168"/>
      <c r="C435" s="168"/>
      <c r="D435" s="168"/>
      <c r="E435" s="168"/>
      <c r="F435" s="168"/>
      <c r="G435" s="168"/>
      <c r="H435" s="168"/>
      <c r="I435" s="168"/>
      <c r="J435" s="186"/>
      <c r="K435" s="186"/>
      <c r="L435" s="186"/>
      <c r="M435" s="186"/>
      <c r="N435" s="168"/>
      <c r="O435" s="168"/>
      <c r="P435" s="168"/>
      <c r="Q435" s="168"/>
      <c r="R435" s="168"/>
      <c r="S435" s="168"/>
      <c r="T435" s="168"/>
      <c r="U435" s="168"/>
      <c r="V435" s="168"/>
      <c r="W435" s="168"/>
      <c r="X435" s="168"/>
      <c r="Y435" s="168"/>
      <c r="Z435" s="168"/>
    </row>
    <row r="436" spans="1:26" ht="14.25" customHeight="1">
      <c r="A436" s="168"/>
      <c r="B436" s="168"/>
      <c r="C436" s="168"/>
      <c r="D436" s="168"/>
      <c r="E436" s="168"/>
      <c r="F436" s="168"/>
      <c r="G436" s="168"/>
      <c r="H436" s="168"/>
      <c r="I436" s="168"/>
      <c r="J436" s="186"/>
      <c r="K436" s="186"/>
      <c r="L436" s="186"/>
      <c r="M436" s="186"/>
      <c r="N436" s="168"/>
      <c r="O436" s="168"/>
      <c r="P436" s="168"/>
      <c r="Q436" s="168"/>
      <c r="R436" s="168"/>
      <c r="S436" s="168"/>
      <c r="T436" s="168"/>
      <c r="U436" s="168"/>
      <c r="V436" s="168"/>
      <c r="W436" s="168"/>
      <c r="X436" s="168"/>
      <c r="Y436" s="168"/>
      <c r="Z436" s="168"/>
    </row>
    <row r="437" spans="1:26" ht="14.25" customHeight="1">
      <c r="A437" s="168"/>
      <c r="B437" s="168"/>
      <c r="C437" s="168"/>
      <c r="D437" s="168"/>
      <c r="E437" s="168"/>
      <c r="F437" s="168"/>
      <c r="G437" s="168"/>
      <c r="H437" s="168"/>
      <c r="I437" s="168"/>
      <c r="J437" s="186"/>
      <c r="K437" s="186"/>
      <c r="L437" s="186"/>
      <c r="M437" s="186"/>
      <c r="N437" s="168"/>
      <c r="O437" s="168"/>
      <c r="P437" s="168"/>
      <c r="Q437" s="168"/>
      <c r="R437" s="168"/>
      <c r="S437" s="168"/>
      <c r="T437" s="168"/>
      <c r="U437" s="168"/>
      <c r="V437" s="168"/>
      <c r="W437" s="168"/>
      <c r="X437" s="168"/>
      <c r="Y437" s="168"/>
      <c r="Z437" s="168"/>
    </row>
    <row r="438" spans="1:26" ht="14.25" customHeight="1">
      <c r="A438" s="168"/>
      <c r="B438" s="168"/>
      <c r="C438" s="168"/>
      <c r="D438" s="168"/>
      <c r="E438" s="168"/>
      <c r="F438" s="168"/>
      <c r="G438" s="168"/>
      <c r="H438" s="168"/>
      <c r="I438" s="168"/>
      <c r="J438" s="186"/>
      <c r="K438" s="186"/>
      <c r="L438" s="186"/>
      <c r="M438" s="186"/>
      <c r="N438" s="168"/>
      <c r="O438" s="168"/>
      <c r="P438" s="168"/>
      <c r="Q438" s="168"/>
      <c r="R438" s="168"/>
      <c r="S438" s="168"/>
      <c r="T438" s="168"/>
      <c r="U438" s="168"/>
      <c r="V438" s="168"/>
      <c r="W438" s="168"/>
      <c r="X438" s="168"/>
      <c r="Y438" s="168"/>
      <c r="Z438" s="168"/>
    </row>
    <row r="439" spans="1:26" ht="14.25" customHeight="1">
      <c r="A439" s="168"/>
      <c r="B439" s="168"/>
      <c r="C439" s="168"/>
      <c r="D439" s="168"/>
      <c r="E439" s="168"/>
      <c r="F439" s="168"/>
      <c r="G439" s="168"/>
      <c r="H439" s="168"/>
      <c r="I439" s="168"/>
      <c r="J439" s="186"/>
      <c r="K439" s="186"/>
      <c r="L439" s="186"/>
      <c r="M439" s="186"/>
      <c r="N439" s="168"/>
      <c r="O439" s="168"/>
      <c r="P439" s="168"/>
      <c r="Q439" s="168"/>
      <c r="R439" s="168"/>
      <c r="S439" s="168"/>
      <c r="T439" s="168"/>
      <c r="U439" s="168"/>
      <c r="V439" s="168"/>
      <c r="W439" s="168"/>
      <c r="X439" s="168"/>
      <c r="Y439" s="168"/>
      <c r="Z439" s="168"/>
    </row>
    <row r="440" spans="1:26" ht="14.25" customHeight="1">
      <c r="A440" s="168"/>
      <c r="B440" s="168"/>
      <c r="C440" s="168"/>
      <c r="D440" s="168"/>
      <c r="E440" s="168"/>
      <c r="F440" s="168"/>
      <c r="G440" s="168"/>
      <c r="H440" s="168"/>
      <c r="I440" s="168"/>
      <c r="J440" s="186"/>
      <c r="K440" s="186"/>
      <c r="L440" s="186"/>
      <c r="M440" s="186"/>
      <c r="N440" s="168"/>
      <c r="O440" s="168"/>
      <c r="P440" s="168"/>
      <c r="Q440" s="168"/>
      <c r="R440" s="168"/>
      <c r="S440" s="168"/>
      <c r="T440" s="168"/>
      <c r="U440" s="168"/>
      <c r="V440" s="168"/>
      <c r="W440" s="168"/>
      <c r="X440" s="168"/>
      <c r="Y440" s="168"/>
      <c r="Z440" s="168"/>
    </row>
    <row r="441" spans="1:26" ht="14.25" customHeight="1">
      <c r="A441" s="168"/>
      <c r="B441" s="168"/>
      <c r="C441" s="168"/>
      <c r="D441" s="168"/>
      <c r="E441" s="168"/>
      <c r="F441" s="168"/>
      <c r="G441" s="168"/>
      <c r="H441" s="168"/>
      <c r="I441" s="168"/>
      <c r="J441" s="186"/>
      <c r="K441" s="186"/>
      <c r="L441" s="186"/>
      <c r="M441" s="186"/>
      <c r="N441" s="168"/>
      <c r="O441" s="168"/>
      <c r="P441" s="168"/>
      <c r="Q441" s="168"/>
      <c r="R441" s="168"/>
      <c r="S441" s="168"/>
      <c r="T441" s="168"/>
      <c r="U441" s="168"/>
      <c r="V441" s="168"/>
      <c r="W441" s="168"/>
      <c r="X441" s="168"/>
      <c r="Y441" s="168"/>
      <c r="Z441" s="168"/>
    </row>
    <row r="442" spans="1:26" ht="14.25" customHeight="1">
      <c r="A442" s="168"/>
      <c r="B442" s="168"/>
      <c r="C442" s="168"/>
      <c r="D442" s="168"/>
      <c r="E442" s="168"/>
      <c r="F442" s="168"/>
      <c r="G442" s="168"/>
      <c r="H442" s="168"/>
      <c r="I442" s="168"/>
      <c r="J442" s="186"/>
      <c r="K442" s="186"/>
      <c r="L442" s="186"/>
      <c r="M442" s="186"/>
      <c r="N442" s="168"/>
      <c r="O442" s="168"/>
      <c r="P442" s="168"/>
      <c r="Q442" s="168"/>
      <c r="R442" s="168"/>
      <c r="S442" s="168"/>
      <c r="T442" s="168"/>
      <c r="U442" s="168"/>
      <c r="V442" s="168"/>
      <c r="W442" s="168"/>
      <c r="X442" s="168"/>
      <c r="Y442" s="168"/>
      <c r="Z442" s="168"/>
    </row>
    <row r="443" spans="1:26" ht="14.25" customHeight="1">
      <c r="A443" s="168"/>
      <c r="B443" s="168"/>
      <c r="C443" s="168"/>
      <c r="D443" s="168"/>
      <c r="E443" s="168"/>
      <c r="F443" s="168"/>
      <c r="G443" s="168"/>
      <c r="H443" s="168"/>
      <c r="I443" s="168"/>
      <c r="J443" s="186"/>
      <c r="K443" s="186"/>
      <c r="L443" s="186"/>
      <c r="M443" s="186"/>
      <c r="N443" s="168"/>
      <c r="O443" s="168"/>
      <c r="P443" s="168"/>
      <c r="Q443" s="168"/>
      <c r="R443" s="168"/>
      <c r="S443" s="168"/>
      <c r="T443" s="168"/>
      <c r="U443" s="168"/>
      <c r="V443" s="168"/>
      <c r="W443" s="168"/>
      <c r="X443" s="168"/>
      <c r="Y443" s="168"/>
      <c r="Z443" s="168"/>
    </row>
    <row r="444" spans="1:26" ht="14.25" customHeight="1">
      <c r="A444" s="168"/>
      <c r="B444" s="168"/>
      <c r="C444" s="168"/>
      <c r="D444" s="168"/>
      <c r="E444" s="168"/>
      <c r="F444" s="168"/>
      <c r="G444" s="168"/>
      <c r="H444" s="168"/>
      <c r="I444" s="168"/>
      <c r="J444" s="186"/>
      <c r="K444" s="186"/>
      <c r="L444" s="186"/>
      <c r="M444" s="186"/>
      <c r="N444" s="168"/>
      <c r="O444" s="168"/>
      <c r="P444" s="168"/>
      <c r="Q444" s="168"/>
      <c r="R444" s="168"/>
      <c r="S444" s="168"/>
      <c r="T444" s="168"/>
      <c r="U444" s="168"/>
      <c r="V444" s="168"/>
      <c r="W444" s="168"/>
      <c r="X444" s="168"/>
      <c r="Y444" s="168"/>
      <c r="Z444" s="168"/>
    </row>
    <row r="445" spans="1:26" ht="14.25" customHeight="1">
      <c r="A445" s="168"/>
      <c r="B445" s="168"/>
      <c r="C445" s="168"/>
      <c r="D445" s="168"/>
      <c r="E445" s="168"/>
      <c r="F445" s="168"/>
      <c r="G445" s="168"/>
      <c r="H445" s="168"/>
      <c r="I445" s="168"/>
      <c r="J445" s="186"/>
      <c r="K445" s="186"/>
      <c r="L445" s="186"/>
      <c r="M445" s="186"/>
      <c r="N445" s="168"/>
      <c r="O445" s="168"/>
      <c r="P445" s="168"/>
      <c r="Q445" s="168"/>
      <c r="R445" s="168"/>
      <c r="S445" s="168"/>
      <c r="T445" s="168"/>
      <c r="U445" s="168"/>
      <c r="V445" s="168"/>
      <c r="W445" s="168"/>
      <c r="X445" s="168"/>
      <c r="Y445" s="168"/>
      <c r="Z445" s="168"/>
    </row>
    <row r="446" spans="1:26" ht="14.25" customHeight="1">
      <c r="A446" s="168"/>
      <c r="B446" s="168"/>
      <c r="C446" s="168"/>
      <c r="D446" s="168"/>
      <c r="E446" s="168"/>
      <c r="F446" s="168"/>
      <c r="G446" s="168"/>
      <c r="H446" s="168"/>
      <c r="I446" s="168"/>
      <c r="J446" s="186"/>
      <c r="K446" s="186"/>
      <c r="L446" s="186"/>
      <c r="M446" s="186"/>
      <c r="N446" s="168"/>
      <c r="O446" s="168"/>
      <c r="P446" s="168"/>
      <c r="Q446" s="168"/>
      <c r="R446" s="168"/>
      <c r="S446" s="168"/>
      <c r="T446" s="168"/>
      <c r="U446" s="168"/>
      <c r="V446" s="168"/>
      <c r="W446" s="168"/>
      <c r="X446" s="168"/>
      <c r="Y446" s="168"/>
      <c r="Z446" s="168"/>
    </row>
    <row r="447" spans="1:26" ht="14.25" customHeight="1">
      <c r="A447" s="168"/>
      <c r="B447" s="168"/>
      <c r="C447" s="168"/>
      <c r="D447" s="168"/>
      <c r="E447" s="168"/>
      <c r="F447" s="168"/>
      <c r="G447" s="168"/>
      <c r="H447" s="168"/>
      <c r="I447" s="168"/>
      <c r="J447" s="186"/>
      <c r="K447" s="186"/>
      <c r="L447" s="186"/>
      <c r="M447" s="186"/>
      <c r="N447" s="168"/>
      <c r="O447" s="168"/>
      <c r="P447" s="168"/>
      <c r="Q447" s="168"/>
      <c r="R447" s="168"/>
      <c r="S447" s="168"/>
      <c r="T447" s="168"/>
      <c r="U447" s="168"/>
      <c r="V447" s="168"/>
      <c r="W447" s="168"/>
      <c r="X447" s="168"/>
      <c r="Y447" s="168"/>
      <c r="Z447" s="168"/>
    </row>
    <row r="448" spans="1:26" ht="14.25" customHeight="1">
      <c r="A448" s="168"/>
      <c r="B448" s="168"/>
      <c r="C448" s="168"/>
      <c r="D448" s="168"/>
      <c r="E448" s="168"/>
      <c r="F448" s="168"/>
      <c r="G448" s="168"/>
      <c r="H448" s="168"/>
      <c r="I448" s="168"/>
      <c r="J448" s="186"/>
      <c r="K448" s="186"/>
      <c r="L448" s="186"/>
      <c r="M448" s="186"/>
      <c r="N448" s="168"/>
      <c r="O448" s="168"/>
      <c r="P448" s="168"/>
      <c r="Q448" s="168"/>
      <c r="R448" s="168"/>
      <c r="S448" s="168"/>
      <c r="T448" s="168"/>
      <c r="U448" s="168"/>
      <c r="V448" s="168"/>
      <c r="W448" s="168"/>
      <c r="X448" s="168"/>
      <c r="Y448" s="168"/>
      <c r="Z448" s="168"/>
    </row>
    <row r="449" spans="1:26" ht="14.25" customHeight="1">
      <c r="A449" s="168"/>
      <c r="B449" s="168"/>
      <c r="C449" s="168"/>
      <c r="D449" s="168"/>
      <c r="E449" s="168"/>
      <c r="F449" s="168"/>
      <c r="G449" s="168"/>
      <c r="H449" s="168"/>
      <c r="I449" s="168"/>
      <c r="J449" s="186"/>
      <c r="K449" s="186"/>
      <c r="L449" s="186"/>
      <c r="M449" s="186"/>
      <c r="N449" s="168"/>
      <c r="O449" s="168"/>
      <c r="P449" s="168"/>
      <c r="Q449" s="168"/>
      <c r="R449" s="168"/>
      <c r="S449" s="168"/>
      <c r="T449" s="168"/>
      <c r="U449" s="168"/>
      <c r="V449" s="168"/>
      <c r="W449" s="168"/>
      <c r="X449" s="168"/>
      <c r="Y449" s="168"/>
      <c r="Z449" s="168"/>
    </row>
    <row r="450" spans="1:26" ht="14.25" customHeight="1">
      <c r="A450" s="168"/>
      <c r="B450" s="168"/>
      <c r="C450" s="168"/>
      <c r="D450" s="168"/>
      <c r="E450" s="168"/>
      <c r="F450" s="168"/>
      <c r="G450" s="168"/>
      <c r="H450" s="168"/>
      <c r="I450" s="168"/>
      <c r="J450" s="186"/>
      <c r="K450" s="186"/>
      <c r="L450" s="186"/>
      <c r="M450" s="186"/>
      <c r="N450" s="168"/>
      <c r="O450" s="168"/>
      <c r="P450" s="168"/>
      <c r="Q450" s="168"/>
      <c r="R450" s="168"/>
      <c r="S450" s="168"/>
      <c r="T450" s="168"/>
      <c r="U450" s="168"/>
      <c r="V450" s="168"/>
      <c r="W450" s="168"/>
      <c r="X450" s="168"/>
      <c r="Y450" s="168"/>
      <c r="Z450" s="168"/>
    </row>
    <row r="451" spans="1:26" ht="14.25" customHeight="1">
      <c r="A451" s="168"/>
      <c r="B451" s="168"/>
      <c r="C451" s="168"/>
      <c r="D451" s="168"/>
      <c r="E451" s="168"/>
      <c r="F451" s="168"/>
      <c r="G451" s="168"/>
      <c r="H451" s="168"/>
      <c r="I451" s="168"/>
      <c r="J451" s="186"/>
      <c r="K451" s="186"/>
      <c r="L451" s="186"/>
      <c r="M451" s="186"/>
      <c r="N451" s="168"/>
      <c r="O451" s="168"/>
      <c r="P451" s="168"/>
      <c r="Q451" s="168"/>
      <c r="R451" s="168"/>
      <c r="S451" s="168"/>
      <c r="T451" s="168"/>
      <c r="U451" s="168"/>
      <c r="V451" s="168"/>
      <c r="W451" s="168"/>
      <c r="X451" s="168"/>
      <c r="Y451" s="168"/>
      <c r="Z451" s="168"/>
    </row>
    <row r="452" spans="1:26" ht="14.25" customHeight="1">
      <c r="A452" s="168"/>
      <c r="B452" s="168"/>
      <c r="C452" s="168"/>
      <c r="D452" s="168"/>
      <c r="E452" s="168"/>
      <c r="F452" s="168"/>
      <c r="G452" s="168"/>
      <c r="H452" s="168"/>
      <c r="I452" s="168"/>
      <c r="J452" s="186"/>
      <c r="K452" s="186"/>
      <c r="L452" s="186"/>
      <c r="M452" s="186"/>
      <c r="N452" s="168"/>
      <c r="O452" s="168"/>
      <c r="P452" s="168"/>
      <c r="Q452" s="168"/>
      <c r="R452" s="168"/>
      <c r="S452" s="168"/>
      <c r="T452" s="168"/>
      <c r="U452" s="168"/>
      <c r="V452" s="168"/>
      <c r="W452" s="168"/>
      <c r="X452" s="168"/>
      <c r="Y452" s="168"/>
      <c r="Z452" s="168"/>
    </row>
    <row r="453" spans="1:26" ht="14.25" customHeight="1">
      <c r="A453" s="168"/>
      <c r="B453" s="168"/>
      <c r="C453" s="168"/>
      <c r="D453" s="168"/>
      <c r="E453" s="168"/>
      <c r="F453" s="168"/>
      <c r="G453" s="168"/>
      <c r="H453" s="168"/>
      <c r="I453" s="168"/>
      <c r="J453" s="186"/>
      <c r="K453" s="186"/>
      <c r="L453" s="186"/>
      <c r="M453" s="186"/>
      <c r="N453" s="168"/>
      <c r="O453" s="168"/>
      <c r="P453" s="168"/>
      <c r="Q453" s="168"/>
      <c r="R453" s="168"/>
      <c r="S453" s="168"/>
      <c r="T453" s="168"/>
      <c r="U453" s="168"/>
      <c r="V453" s="168"/>
      <c r="W453" s="168"/>
      <c r="X453" s="168"/>
      <c r="Y453" s="168"/>
      <c r="Z453" s="168"/>
    </row>
    <row r="454" spans="1:26" ht="14.25" customHeight="1">
      <c r="A454" s="168"/>
      <c r="B454" s="168"/>
      <c r="C454" s="168"/>
      <c r="D454" s="168"/>
      <c r="E454" s="168"/>
      <c r="F454" s="168"/>
      <c r="G454" s="168"/>
      <c r="H454" s="168"/>
      <c r="I454" s="168"/>
      <c r="J454" s="186"/>
      <c r="K454" s="186"/>
      <c r="L454" s="186"/>
      <c r="M454" s="186"/>
      <c r="N454" s="168"/>
      <c r="O454" s="168"/>
      <c r="P454" s="168"/>
      <c r="Q454" s="168"/>
      <c r="R454" s="168"/>
      <c r="S454" s="168"/>
      <c r="T454" s="168"/>
      <c r="U454" s="168"/>
      <c r="V454" s="168"/>
      <c r="W454" s="168"/>
      <c r="X454" s="168"/>
      <c r="Y454" s="168"/>
      <c r="Z454" s="168"/>
    </row>
    <row r="455" spans="1:26" ht="14.25" customHeight="1">
      <c r="A455" s="168"/>
      <c r="B455" s="168"/>
      <c r="C455" s="168"/>
      <c r="D455" s="168"/>
      <c r="E455" s="168"/>
      <c r="F455" s="168"/>
      <c r="G455" s="168"/>
      <c r="H455" s="168"/>
      <c r="I455" s="168"/>
      <c r="J455" s="186"/>
      <c r="K455" s="186"/>
      <c r="L455" s="186"/>
      <c r="M455" s="186"/>
      <c r="N455" s="168"/>
      <c r="O455" s="168"/>
      <c r="P455" s="168"/>
      <c r="Q455" s="168"/>
      <c r="R455" s="168"/>
      <c r="S455" s="168"/>
      <c r="T455" s="168"/>
      <c r="U455" s="168"/>
      <c r="V455" s="168"/>
      <c r="W455" s="168"/>
      <c r="X455" s="168"/>
      <c r="Y455" s="168"/>
      <c r="Z455" s="168"/>
    </row>
    <row r="456" spans="1:26" ht="14.25" customHeight="1">
      <c r="A456" s="168"/>
      <c r="B456" s="168"/>
      <c r="C456" s="168"/>
      <c r="D456" s="168"/>
      <c r="E456" s="168"/>
      <c r="F456" s="168"/>
      <c r="G456" s="168"/>
      <c r="H456" s="168"/>
      <c r="I456" s="168"/>
      <c r="J456" s="186"/>
      <c r="K456" s="186"/>
      <c r="L456" s="186"/>
      <c r="M456" s="186"/>
      <c r="N456" s="168"/>
      <c r="O456" s="168"/>
      <c r="P456" s="168"/>
      <c r="Q456" s="168"/>
      <c r="R456" s="168"/>
      <c r="S456" s="168"/>
      <c r="T456" s="168"/>
      <c r="U456" s="168"/>
      <c r="V456" s="168"/>
      <c r="W456" s="168"/>
      <c r="X456" s="168"/>
      <c r="Y456" s="168"/>
      <c r="Z456" s="168"/>
    </row>
    <row r="457" spans="1:26" ht="14.25" customHeight="1">
      <c r="A457" s="168"/>
      <c r="B457" s="168"/>
      <c r="C457" s="168"/>
      <c r="D457" s="168"/>
      <c r="E457" s="168"/>
      <c r="F457" s="168"/>
      <c r="G457" s="168"/>
      <c r="H457" s="168"/>
      <c r="I457" s="168"/>
      <c r="J457" s="186"/>
      <c r="K457" s="186"/>
      <c r="L457" s="186"/>
      <c r="M457" s="186"/>
      <c r="N457" s="168"/>
      <c r="O457" s="168"/>
      <c r="P457" s="168"/>
      <c r="Q457" s="168"/>
      <c r="R457" s="168"/>
      <c r="S457" s="168"/>
      <c r="T457" s="168"/>
      <c r="U457" s="168"/>
      <c r="V457" s="168"/>
      <c r="W457" s="168"/>
      <c r="X457" s="168"/>
      <c r="Y457" s="168"/>
      <c r="Z457" s="168"/>
    </row>
    <row r="458" spans="1:26" ht="14.25" customHeight="1">
      <c r="A458" s="168"/>
      <c r="B458" s="168"/>
      <c r="C458" s="168"/>
      <c r="D458" s="168"/>
      <c r="E458" s="168"/>
      <c r="F458" s="168"/>
      <c r="G458" s="168"/>
      <c r="H458" s="168"/>
      <c r="I458" s="168"/>
      <c r="J458" s="186"/>
      <c r="K458" s="186"/>
      <c r="L458" s="186"/>
      <c r="M458" s="186"/>
      <c r="N458" s="168"/>
      <c r="O458" s="168"/>
      <c r="P458" s="168"/>
      <c r="Q458" s="168"/>
      <c r="R458" s="168"/>
      <c r="S458" s="168"/>
      <c r="T458" s="168"/>
      <c r="U458" s="168"/>
      <c r="V458" s="168"/>
      <c r="W458" s="168"/>
      <c r="X458" s="168"/>
      <c r="Y458" s="168"/>
      <c r="Z458" s="168"/>
    </row>
    <row r="459" spans="1:26" ht="14.25" customHeight="1">
      <c r="A459" s="168"/>
      <c r="B459" s="168"/>
      <c r="C459" s="168"/>
      <c r="D459" s="168"/>
      <c r="E459" s="168"/>
      <c r="F459" s="168"/>
      <c r="G459" s="168"/>
      <c r="H459" s="168"/>
      <c r="I459" s="168"/>
      <c r="J459" s="186"/>
      <c r="K459" s="186"/>
      <c r="L459" s="186"/>
      <c r="M459" s="186"/>
      <c r="N459" s="168"/>
      <c r="O459" s="168"/>
      <c r="P459" s="168"/>
      <c r="Q459" s="168"/>
      <c r="R459" s="168"/>
      <c r="S459" s="168"/>
      <c r="T459" s="168"/>
      <c r="U459" s="168"/>
      <c r="V459" s="168"/>
      <c r="W459" s="168"/>
      <c r="X459" s="168"/>
      <c r="Y459" s="168"/>
      <c r="Z459" s="168"/>
    </row>
    <row r="460" spans="1:26" ht="14.25" customHeight="1">
      <c r="A460" s="168"/>
      <c r="B460" s="168"/>
      <c r="C460" s="168"/>
      <c r="D460" s="168"/>
      <c r="E460" s="168"/>
      <c r="F460" s="168"/>
      <c r="G460" s="168"/>
      <c r="H460" s="168"/>
      <c r="I460" s="168"/>
      <c r="J460" s="186"/>
      <c r="K460" s="186"/>
      <c r="L460" s="186"/>
      <c r="M460" s="186"/>
      <c r="N460" s="168"/>
      <c r="O460" s="168"/>
      <c r="P460" s="168"/>
      <c r="Q460" s="168"/>
      <c r="R460" s="168"/>
      <c r="S460" s="168"/>
      <c r="T460" s="168"/>
      <c r="U460" s="168"/>
      <c r="V460" s="168"/>
      <c r="W460" s="168"/>
      <c r="X460" s="168"/>
      <c r="Y460" s="168"/>
      <c r="Z460" s="168"/>
    </row>
    <row r="461" spans="1:26" ht="14.25" customHeight="1">
      <c r="A461" s="168"/>
      <c r="B461" s="168"/>
      <c r="C461" s="168"/>
      <c r="D461" s="168"/>
      <c r="E461" s="168"/>
      <c r="F461" s="168"/>
      <c r="G461" s="168"/>
      <c r="H461" s="168"/>
      <c r="I461" s="168"/>
      <c r="J461" s="186"/>
      <c r="K461" s="186"/>
      <c r="L461" s="186"/>
      <c r="M461" s="186"/>
      <c r="N461" s="168"/>
      <c r="O461" s="168"/>
      <c r="P461" s="168"/>
      <c r="Q461" s="168"/>
      <c r="R461" s="168"/>
      <c r="S461" s="168"/>
      <c r="T461" s="168"/>
      <c r="U461" s="168"/>
      <c r="V461" s="168"/>
      <c r="W461" s="168"/>
      <c r="X461" s="168"/>
      <c r="Y461" s="168"/>
      <c r="Z461" s="168"/>
    </row>
    <row r="462" spans="1:26" ht="14.25" customHeight="1">
      <c r="A462" s="168"/>
      <c r="B462" s="168"/>
      <c r="C462" s="168"/>
      <c r="D462" s="168"/>
      <c r="E462" s="168"/>
      <c r="F462" s="168"/>
      <c r="G462" s="168"/>
      <c r="H462" s="168"/>
      <c r="I462" s="168"/>
      <c r="J462" s="186"/>
      <c r="K462" s="186"/>
      <c r="L462" s="186"/>
      <c r="M462" s="186"/>
      <c r="N462" s="168"/>
      <c r="O462" s="168"/>
      <c r="P462" s="168"/>
      <c r="Q462" s="168"/>
      <c r="R462" s="168"/>
      <c r="S462" s="168"/>
      <c r="T462" s="168"/>
      <c r="U462" s="168"/>
      <c r="V462" s="168"/>
      <c r="W462" s="168"/>
      <c r="X462" s="168"/>
      <c r="Y462" s="168"/>
      <c r="Z462" s="168"/>
    </row>
    <row r="463" spans="1:26" ht="14.25" customHeight="1">
      <c r="A463" s="168"/>
      <c r="B463" s="168"/>
      <c r="C463" s="168"/>
      <c r="D463" s="168"/>
      <c r="E463" s="168"/>
      <c r="F463" s="168"/>
      <c r="G463" s="168"/>
      <c r="H463" s="168"/>
      <c r="I463" s="168"/>
      <c r="J463" s="186"/>
      <c r="K463" s="186"/>
      <c r="L463" s="186"/>
      <c r="M463" s="186"/>
      <c r="N463" s="168"/>
      <c r="O463" s="168"/>
      <c r="P463" s="168"/>
      <c r="Q463" s="168"/>
      <c r="R463" s="168"/>
      <c r="S463" s="168"/>
      <c r="T463" s="168"/>
      <c r="U463" s="168"/>
      <c r="V463" s="168"/>
      <c r="W463" s="168"/>
      <c r="X463" s="168"/>
      <c r="Y463" s="168"/>
      <c r="Z463" s="168"/>
    </row>
    <row r="464" spans="1:26" ht="14.25" customHeight="1">
      <c r="A464" s="168"/>
      <c r="B464" s="168"/>
      <c r="C464" s="168"/>
      <c r="D464" s="168"/>
      <c r="E464" s="168"/>
      <c r="F464" s="168"/>
      <c r="G464" s="168"/>
      <c r="H464" s="168"/>
      <c r="I464" s="168"/>
      <c r="J464" s="186"/>
      <c r="K464" s="186"/>
      <c r="L464" s="186"/>
      <c r="M464" s="186"/>
      <c r="N464" s="168"/>
      <c r="O464" s="168"/>
      <c r="P464" s="168"/>
      <c r="Q464" s="168"/>
      <c r="R464" s="168"/>
      <c r="S464" s="168"/>
      <c r="T464" s="168"/>
      <c r="U464" s="168"/>
      <c r="V464" s="168"/>
      <c r="W464" s="168"/>
      <c r="X464" s="168"/>
      <c r="Y464" s="168"/>
      <c r="Z464" s="168"/>
    </row>
    <row r="465" spans="1:26" ht="14.25" customHeight="1">
      <c r="A465" s="168"/>
      <c r="B465" s="168"/>
      <c r="C465" s="168"/>
      <c r="D465" s="168"/>
      <c r="E465" s="168"/>
      <c r="F465" s="168"/>
      <c r="G465" s="168"/>
      <c r="H465" s="168"/>
      <c r="I465" s="168"/>
      <c r="J465" s="186"/>
      <c r="K465" s="186"/>
      <c r="L465" s="186"/>
      <c r="M465" s="186"/>
      <c r="N465" s="168"/>
      <c r="O465" s="168"/>
      <c r="P465" s="168"/>
      <c r="Q465" s="168"/>
      <c r="R465" s="168"/>
      <c r="S465" s="168"/>
      <c r="T465" s="168"/>
      <c r="U465" s="168"/>
      <c r="V465" s="168"/>
      <c r="W465" s="168"/>
      <c r="X465" s="168"/>
      <c r="Y465" s="168"/>
      <c r="Z465" s="168"/>
    </row>
    <row r="466" spans="1:26" ht="14.25" customHeight="1">
      <c r="A466" s="168"/>
      <c r="B466" s="168"/>
      <c r="C466" s="168"/>
      <c r="D466" s="168"/>
      <c r="E466" s="168"/>
      <c r="F466" s="168"/>
      <c r="G466" s="168"/>
      <c r="H466" s="168"/>
      <c r="I466" s="168"/>
      <c r="J466" s="186"/>
      <c r="K466" s="186"/>
      <c r="L466" s="186"/>
      <c r="M466" s="186"/>
      <c r="N466" s="168"/>
      <c r="O466" s="168"/>
      <c r="P466" s="168"/>
      <c r="Q466" s="168"/>
      <c r="R466" s="168"/>
      <c r="S466" s="168"/>
      <c r="T466" s="168"/>
      <c r="U466" s="168"/>
      <c r="V466" s="168"/>
      <c r="W466" s="168"/>
      <c r="X466" s="168"/>
      <c r="Y466" s="168"/>
      <c r="Z466" s="168"/>
    </row>
    <row r="467" spans="1:26" ht="14.25" customHeight="1">
      <c r="A467" s="168"/>
      <c r="B467" s="168"/>
      <c r="C467" s="168"/>
      <c r="D467" s="168"/>
      <c r="E467" s="168"/>
      <c r="F467" s="168"/>
      <c r="G467" s="168"/>
      <c r="H467" s="168"/>
      <c r="I467" s="168"/>
      <c r="J467" s="186"/>
      <c r="K467" s="186"/>
      <c r="L467" s="186"/>
      <c r="M467" s="186"/>
      <c r="N467" s="168"/>
      <c r="O467" s="168"/>
      <c r="P467" s="168"/>
      <c r="Q467" s="168"/>
      <c r="R467" s="168"/>
      <c r="S467" s="168"/>
      <c r="T467" s="168"/>
      <c r="U467" s="168"/>
      <c r="V467" s="168"/>
      <c r="W467" s="168"/>
      <c r="X467" s="168"/>
      <c r="Y467" s="168"/>
      <c r="Z467" s="168"/>
    </row>
    <row r="468" spans="1:26" ht="14.25" customHeight="1">
      <c r="A468" s="168"/>
      <c r="B468" s="168"/>
      <c r="C468" s="168"/>
      <c r="D468" s="168"/>
      <c r="E468" s="168"/>
      <c r="F468" s="168"/>
      <c r="G468" s="168"/>
      <c r="H468" s="168"/>
      <c r="I468" s="168"/>
      <c r="J468" s="186"/>
      <c r="K468" s="186"/>
      <c r="L468" s="186"/>
      <c r="M468" s="186"/>
      <c r="N468" s="168"/>
      <c r="O468" s="168"/>
      <c r="P468" s="168"/>
      <c r="Q468" s="168"/>
      <c r="R468" s="168"/>
      <c r="S468" s="168"/>
      <c r="T468" s="168"/>
      <c r="U468" s="168"/>
      <c r="V468" s="168"/>
      <c r="W468" s="168"/>
      <c r="X468" s="168"/>
      <c r="Y468" s="168"/>
      <c r="Z468" s="168"/>
    </row>
    <row r="469" spans="1:26" ht="14.25" customHeight="1">
      <c r="A469" s="168"/>
      <c r="B469" s="168"/>
      <c r="C469" s="168"/>
      <c r="D469" s="168"/>
      <c r="E469" s="168"/>
      <c r="F469" s="168"/>
      <c r="G469" s="168"/>
      <c r="H469" s="168"/>
      <c r="I469" s="168"/>
      <c r="J469" s="186"/>
      <c r="K469" s="186"/>
      <c r="L469" s="186"/>
      <c r="M469" s="186"/>
      <c r="N469" s="168"/>
      <c r="O469" s="168"/>
      <c r="P469" s="168"/>
      <c r="Q469" s="168"/>
      <c r="R469" s="168"/>
      <c r="S469" s="168"/>
      <c r="T469" s="168"/>
      <c r="U469" s="168"/>
      <c r="V469" s="168"/>
      <c r="W469" s="168"/>
      <c r="X469" s="168"/>
      <c r="Y469" s="168"/>
      <c r="Z469" s="168"/>
    </row>
    <row r="470" spans="1:26" ht="14.25" customHeight="1">
      <c r="A470" s="168"/>
      <c r="B470" s="168"/>
      <c r="C470" s="168"/>
      <c r="D470" s="168"/>
      <c r="E470" s="168"/>
      <c r="F470" s="168"/>
      <c r="G470" s="168"/>
      <c r="H470" s="168"/>
      <c r="I470" s="168"/>
      <c r="J470" s="186"/>
      <c r="K470" s="186"/>
      <c r="L470" s="186"/>
      <c r="M470" s="186"/>
      <c r="N470" s="168"/>
      <c r="O470" s="168"/>
      <c r="P470" s="168"/>
      <c r="Q470" s="168"/>
      <c r="R470" s="168"/>
      <c r="S470" s="168"/>
      <c r="T470" s="168"/>
      <c r="U470" s="168"/>
      <c r="V470" s="168"/>
      <c r="W470" s="168"/>
      <c r="X470" s="168"/>
      <c r="Y470" s="168"/>
      <c r="Z470" s="168"/>
    </row>
    <row r="471" spans="1:26" ht="14.25" customHeight="1">
      <c r="A471" s="168"/>
      <c r="B471" s="168"/>
      <c r="C471" s="168"/>
      <c r="D471" s="168"/>
      <c r="E471" s="168"/>
      <c r="F471" s="168"/>
      <c r="G471" s="168"/>
      <c r="H471" s="168"/>
      <c r="I471" s="168"/>
      <c r="J471" s="186"/>
      <c r="K471" s="186"/>
      <c r="L471" s="186"/>
      <c r="M471" s="186"/>
      <c r="N471" s="168"/>
      <c r="O471" s="168"/>
      <c r="P471" s="168"/>
      <c r="Q471" s="168"/>
      <c r="R471" s="168"/>
      <c r="S471" s="168"/>
      <c r="T471" s="168"/>
      <c r="U471" s="168"/>
      <c r="V471" s="168"/>
      <c r="W471" s="168"/>
      <c r="X471" s="168"/>
      <c r="Y471" s="168"/>
      <c r="Z471" s="168"/>
    </row>
    <row r="472" spans="1:26" ht="14.25" customHeight="1">
      <c r="A472" s="168"/>
      <c r="B472" s="168"/>
      <c r="C472" s="168"/>
      <c r="D472" s="168"/>
      <c r="E472" s="168"/>
      <c r="F472" s="168"/>
      <c r="G472" s="168"/>
      <c r="H472" s="168"/>
      <c r="I472" s="168"/>
      <c r="J472" s="186"/>
      <c r="K472" s="186"/>
      <c r="L472" s="186"/>
      <c r="M472" s="186"/>
      <c r="N472" s="168"/>
      <c r="O472" s="168"/>
      <c r="P472" s="168"/>
      <c r="Q472" s="168"/>
      <c r="R472" s="168"/>
      <c r="S472" s="168"/>
      <c r="T472" s="168"/>
      <c r="U472" s="168"/>
      <c r="V472" s="168"/>
      <c r="W472" s="168"/>
      <c r="X472" s="168"/>
      <c r="Y472" s="168"/>
      <c r="Z472" s="168"/>
    </row>
    <row r="473" spans="1:26" ht="14.25" customHeight="1">
      <c r="A473" s="168"/>
      <c r="B473" s="168"/>
      <c r="C473" s="168"/>
      <c r="D473" s="168"/>
      <c r="E473" s="168"/>
      <c r="F473" s="168"/>
      <c r="G473" s="168"/>
      <c r="H473" s="168"/>
      <c r="I473" s="168"/>
      <c r="J473" s="186"/>
      <c r="K473" s="186"/>
      <c r="L473" s="186"/>
      <c r="M473" s="186"/>
      <c r="N473" s="168"/>
      <c r="O473" s="168"/>
      <c r="P473" s="168"/>
      <c r="Q473" s="168"/>
      <c r="R473" s="168"/>
      <c r="S473" s="168"/>
      <c r="T473" s="168"/>
      <c r="U473" s="168"/>
      <c r="V473" s="168"/>
      <c r="W473" s="168"/>
      <c r="X473" s="168"/>
      <c r="Y473" s="168"/>
      <c r="Z473" s="168"/>
    </row>
    <row r="474" spans="1:26" ht="14.25" customHeight="1">
      <c r="A474" s="168"/>
      <c r="B474" s="168"/>
      <c r="C474" s="168"/>
      <c r="D474" s="168"/>
      <c r="E474" s="168"/>
      <c r="F474" s="168"/>
      <c r="G474" s="168"/>
      <c r="H474" s="168"/>
      <c r="I474" s="168"/>
      <c r="J474" s="186"/>
      <c r="K474" s="186"/>
      <c r="L474" s="186"/>
      <c r="M474" s="186"/>
      <c r="N474" s="168"/>
      <c r="O474" s="168"/>
      <c r="P474" s="168"/>
      <c r="Q474" s="168"/>
      <c r="R474" s="168"/>
      <c r="S474" s="168"/>
      <c r="T474" s="168"/>
      <c r="U474" s="168"/>
      <c r="V474" s="168"/>
      <c r="W474" s="168"/>
      <c r="X474" s="168"/>
      <c r="Y474" s="168"/>
      <c r="Z474" s="168"/>
    </row>
    <row r="475" spans="1:26" ht="14.25" customHeight="1">
      <c r="A475" s="168"/>
      <c r="B475" s="168"/>
      <c r="C475" s="168"/>
      <c r="D475" s="168"/>
      <c r="E475" s="168"/>
      <c r="F475" s="168"/>
      <c r="G475" s="168"/>
      <c r="H475" s="168"/>
      <c r="I475" s="168"/>
      <c r="J475" s="186"/>
      <c r="K475" s="186"/>
      <c r="L475" s="186"/>
      <c r="M475" s="186"/>
      <c r="N475" s="168"/>
      <c r="O475" s="168"/>
      <c r="P475" s="168"/>
      <c r="Q475" s="168"/>
      <c r="R475" s="168"/>
      <c r="S475" s="168"/>
      <c r="T475" s="168"/>
      <c r="U475" s="168"/>
      <c r="V475" s="168"/>
      <c r="W475" s="168"/>
      <c r="X475" s="168"/>
      <c r="Y475" s="168"/>
      <c r="Z475" s="168"/>
    </row>
    <row r="476" spans="1:26" ht="14.25" customHeight="1">
      <c r="A476" s="168"/>
      <c r="B476" s="168"/>
      <c r="C476" s="168"/>
      <c r="D476" s="168"/>
      <c r="E476" s="168"/>
      <c r="F476" s="168"/>
      <c r="G476" s="168"/>
      <c r="H476" s="168"/>
      <c r="I476" s="168"/>
      <c r="J476" s="186"/>
      <c r="K476" s="186"/>
      <c r="L476" s="186"/>
      <c r="M476" s="186"/>
      <c r="N476" s="168"/>
      <c r="O476" s="168"/>
      <c r="P476" s="168"/>
      <c r="Q476" s="168"/>
      <c r="R476" s="168"/>
      <c r="S476" s="168"/>
      <c r="T476" s="168"/>
      <c r="U476" s="168"/>
      <c r="V476" s="168"/>
      <c r="W476" s="168"/>
      <c r="X476" s="168"/>
      <c r="Y476" s="168"/>
      <c r="Z476" s="168"/>
    </row>
    <row r="477" spans="1:26" ht="14.25" customHeight="1">
      <c r="A477" s="168"/>
      <c r="B477" s="168"/>
      <c r="C477" s="168"/>
      <c r="D477" s="168"/>
      <c r="E477" s="168"/>
      <c r="F477" s="168"/>
      <c r="G477" s="168"/>
      <c r="H477" s="168"/>
      <c r="I477" s="168"/>
      <c r="J477" s="186"/>
      <c r="K477" s="186"/>
      <c r="L477" s="186"/>
      <c r="M477" s="186"/>
      <c r="N477" s="168"/>
      <c r="O477" s="168"/>
      <c r="P477" s="168"/>
      <c r="Q477" s="168"/>
      <c r="R477" s="168"/>
      <c r="S477" s="168"/>
      <c r="T477" s="168"/>
      <c r="U477" s="168"/>
      <c r="V477" s="168"/>
      <c r="W477" s="168"/>
      <c r="X477" s="168"/>
      <c r="Y477" s="168"/>
      <c r="Z477" s="168"/>
    </row>
    <row r="478" spans="1:26" ht="14.25" customHeight="1">
      <c r="A478" s="168"/>
      <c r="B478" s="168"/>
      <c r="C478" s="168"/>
      <c r="D478" s="168"/>
      <c r="E478" s="168"/>
      <c r="F478" s="168"/>
      <c r="G478" s="168"/>
      <c r="H478" s="168"/>
      <c r="I478" s="168"/>
      <c r="J478" s="186"/>
      <c r="K478" s="186"/>
      <c r="L478" s="186"/>
      <c r="M478" s="186"/>
      <c r="N478" s="168"/>
      <c r="O478" s="168"/>
      <c r="P478" s="168"/>
      <c r="Q478" s="168"/>
      <c r="R478" s="168"/>
      <c r="S478" s="168"/>
      <c r="T478" s="168"/>
      <c r="U478" s="168"/>
      <c r="V478" s="168"/>
      <c r="W478" s="168"/>
      <c r="X478" s="168"/>
      <c r="Y478" s="168"/>
      <c r="Z478" s="168"/>
    </row>
    <row r="479" spans="1:26" ht="14.25" customHeight="1">
      <c r="A479" s="168"/>
      <c r="B479" s="168"/>
      <c r="C479" s="168"/>
      <c r="D479" s="168"/>
      <c r="E479" s="168"/>
      <c r="F479" s="168"/>
      <c r="G479" s="168"/>
      <c r="H479" s="168"/>
      <c r="I479" s="168"/>
      <c r="J479" s="186"/>
      <c r="K479" s="186"/>
      <c r="L479" s="186"/>
      <c r="M479" s="186"/>
      <c r="N479" s="168"/>
      <c r="O479" s="168"/>
      <c r="P479" s="168"/>
      <c r="Q479" s="168"/>
      <c r="R479" s="168"/>
      <c r="S479" s="168"/>
      <c r="T479" s="168"/>
      <c r="U479" s="168"/>
      <c r="V479" s="168"/>
      <c r="W479" s="168"/>
      <c r="X479" s="168"/>
      <c r="Y479" s="168"/>
      <c r="Z479" s="168"/>
    </row>
    <row r="480" spans="1:26" ht="14.25" customHeight="1">
      <c r="A480" s="168"/>
      <c r="B480" s="168"/>
      <c r="C480" s="168"/>
      <c r="D480" s="168"/>
      <c r="E480" s="168"/>
      <c r="F480" s="168"/>
      <c r="G480" s="168"/>
      <c r="H480" s="168"/>
      <c r="I480" s="168"/>
      <c r="J480" s="186"/>
      <c r="K480" s="186"/>
      <c r="L480" s="186"/>
      <c r="M480" s="186"/>
      <c r="N480" s="168"/>
      <c r="O480" s="168"/>
      <c r="P480" s="168"/>
      <c r="Q480" s="168"/>
      <c r="R480" s="168"/>
      <c r="S480" s="168"/>
      <c r="T480" s="168"/>
      <c r="U480" s="168"/>
      <c r="V480" s="168"/>
      <c r="W480" s="168"/>
      <c r="X480" s="168"/>
      <c r="Y480" s="168"/>
      <c r="Z480" s="168"/>
    </row>
    <row r="481" spans="1:26" ht="14.25" customHeight="1">
      <c r="A481" s="168"/>
      <c r="B481" s="168"/>
      <c r="C481" s="168"/>
      <c r="D481" s="168"/>
      <c r="E481" s="168"/>
      <c r="F481" s="168"/>
      <c r="G481" s="168"/>
      <c r="H481" s="168"/>
      <c r="I481" s="168"/>
      <c r="J481" s="186"/>
      <c r="K481" s="186"/>
      <c r="L481" s="186"/>
      <c r="M481" s="186"/>
      <c r="N481" s="168"/>
      <c r="O481" s="168"/>
      <c r="P481" s="168"/>
      <c r="Q481" s="168"/>
      <c r="R481" s="168"/>
      <c r="S481" s="168"/>
      <c r="T481" s="168"/>
      <c r="U481" s="168"/>
      <c r="V481" s="168"/>
      <c r="W481" s="168"/>
      <c r="X481" s="168"/>
      <c r="Y481" s="168"/>
      <c r="Z481" s="168"/>
    </row>
    <row r="482" spans="1:26" ht="14.25" customHeight="1">
      <c r="A482" s="168"/>
      <c r="B482" s="168"/>
      <c r="C482" s="168"/>
      <c r="D482" s="168"/>
      <c r="E482" s="168"/>
      <c r="F482" s="168"/>
      <c r="G482" s="168"/>
      <c r="H482" s="168"/>
      <c r="I482" s="168"/>
      <c r="J482" s="186"/>
      <c r="K482" s="186"/>
      <c r="L482" s="186"/>
      <c r="M482" s="186"/>
      <c r="N482" s="168"/>
      <c r="O482" s="168"/>
      <c r="P482" s="168"/>
      <c r="Q482" s="168"/>
      <c r="R482" s="168"/>
      <c r="S482" s="168"/>
      <c r="T482" s="168"/>
      <c r="U482" s="168"/>
      <c r="V482" s="168"/>
      <c r="W482" s="168"/>
      <c r="X482" s="168"/>
      <c r="Y482" s="168"/>
      <c r="Z482" s="168"/>
    </row>
    <row r="483" spans="1:26" ht="14.25" customHeight="1">
      <c r="A483" s="168"/>
      <c r="B483" s="168"/>
      <c r="C483" s="168"/>
      <c r="D483" s="168"/>
      <c r="E483" s="168"/>
      <c r="F483" s="168"/>
      <c r="G483" s="168"/>
      <c r="H483" s="168"/>
      <c r="I483" s="168"/>
      <c r="J483" s="186"/>
      <c r="K483" s="186"/>
      <c r="L483" s="186"/>
      <c r="M483" s="186"/>
      <c r="N483" s="168"/>
      <c r="O483" s="168"/>
      <c r="P483" s="168"/>
      <c r="Q483" s="168"/>
      <c r="R483" s="168"/>
      <c r="S483" s="168"/>
      <c r="T483" s="168"/>
      <c r="U483" s="168"/>
      <c r="V483" s="168"/>
      <c r="W483" s="168"/>
      <c r="X483" s="168"/>
      <c r="Y483" s="168"/>
      <c r="Z483" s="168"/>
    </row>
    <row r="484" spans="1:26" ht="14.25" customHeight="1">
      <c r="A484" s="168"/>
      <c r="B484" s="168"/>
      <c r="C484" s="168"/>
      <c r="D484" s="168"/>
      <c r="E484" s="168"/>
      <c r="F484" s="168"/>
      <c r="G484" s="168"/>
      <c r="H484" s="168"/>
      <c r="I484" s="168"/>
      <c r="J484" s="186"/>
      <c r="K484" s="186"/>
      <c r="L484" s="186"/>
      <c r="M484" s="186"/>
      <c r="N484" s="168"/>
      <c r="O484" s="168"/>
      <c r="P484" s="168"/>
      <c r="Q484" s="168"/>
      <c r="R484" s="168"/>
      <c r="S484" s="168"/>
      <c r="T484" s="168"/>
      <c r="U484" s="168"/>
      <c r="V484" s="168"/>
      <c r="W484" s="168"/>
      <c r="X484" s="168"/>
      <c r="Y484" s="168"/>
      <c r="Z484" s="168"/>
    </row>
    <row r="485" spans="1:26" ht="14.25" customHeight="1">
      <c r="A485" s="168"/>
      <c r="B485" s="168"/>
      <c r="C485" s="168"/>
      <c r="D485" s="168"/>
      <c r="E485" s="168"/>
      <c r="F485" s="168"/>
      <c r="G485" s="168"/>
      <c r="H485" s="168"/>
      <c r="I485" s="168"/>
      <c r="J485" s="186"/>
      <c r="K485" s="186"/>
      <c r="L485" s="186"/>
      <c r="M485" s="186"/>
      <c r="N485" s="168"/>
      <c r="O485" s="168"/>
      <c r="P485" s="168"/>
      <c r="Q485" s="168"/>
      <c r="R485" s="168"/>
      <c r="S485" s="168"/>
      <c r="T485" s="168"/>
      <c r="U485" s="168"/>
      <c r="V485" s="168"/>
      <c r="W485" s="168"/>
      <c r="X485" s="168"/>
      <c r="Y485" s="168"/>
      <c r="Z485" s="168"/>
    </row>
    <row r="486" spans="1:26" ht="14.25" customHeight="1">
      <c r="A486" s="168"/>
      <c r="B486" s="168"/>
      <c r="C486" s="168"/>
      <c r="D486" s="168"/>
      <c r="E486" s="168"/>
      <c r="F486" s="168"/>
      <c r="G486" s="168"/>
      <c r="H486" s="168"/>
      <c r="I486" s="168"/>
      <c r="J486" s="186"/>
      <c r="K486" s="186"/>
      <c r="L486" s="186"/>
      <c r="M486" s="186"/>
      <c r="N486" s="168"/>
      <c r="O486" s="168"/>
      <c r="P486" s="168"/>
      <c r="Q486" s="168"/>
      <c r="R486" s="168"/>
      <c r="S486" s="168"/>
      <c r="T486" s="168"/>
      <c r="U486" s="168"/>
      <c r="V486" s="168"/>
      <c r="W486" s="168"/>
      <c r="X486" s="168"/>
      <c r="Y486" s="168"/>
      <c r="Z486" s="168"/>
    </row>
    <row r="487" spans="1:26" ht="14.25" customHeight="1">
      <c r="A487" s="168"/>
      <c r="B487" s="168"/>
      <c r="C487" s="168"/>
      <c r="D487" s="168"/>
      <c r="E487" s="168"/>
      <c r="F487" s="168"/>
      <c r="G487" s="168"/>
      <c r="H487" s="168"/>
      <c r="I487" s="168"/>
      <c r="J487" s="186"/>
      <c r="K487" s="186"/>
      <c r="L487" s="186"/>
      <c r="M487" s="186"/>
      <c r="N487" s="168"/>
      <c r="O487" s="168"/>
      <c r="P487" s="168"/>
      <c r="Q487" s="168"/>
      <c r="R487" s="168"/>
      <c r="S487" s="168"/>
      <c r="T487" s="168"/>
      <c r="U487" s="168"/>
      <c r="V487" s="168"/>
      <c r="W487" s="168"/>
      <c r="X487" s="168"/>
      <c r="Y487" s="168"/>
      <c r="Z487" s="168"/>
    </row>
    <row r="488" spans="1:26" ht="14.25" customHeight="1">
      <c r="A488" s="168"/>
      <c r="B488" s="168"/>
      <c r="C488" s="168"/>
      <c r="D488" s="168"/>
      <c r="E488" s="168"/>
      <c r="F488" s="168"/>
      <c r="G488" s="168"/>
      <c r="H488" s="168"/>
      <c r="I488" s="168"/>
      <c r="J488" s="186"/>
      <c r="K488" s="186"/>
      <c r="L488" s="186"/>
      <c r="M488" s="186"/>
      <c r="N488" s="168"/>
      <c r="O488" s="168"/>
      <c r="P488" s="168"/>
      <c r="Q488" s="168"/>
      <c r="R488" s="168"/>
      <c r="S488" s="168"/>
      <c r="T488" s="168"/>
      <c r="U488" s="168"/>
      <c r="V488" s="168"/>
      <c r="W488" s="168"/>
      <c r="X488" s="168"/>
      <c r="Y488" s="168"/>
      <c r="Z488" s="168"/>
    </row>
    <row r="489" spans="1:26" ht="14.25" customHeight="1">
      <c r="A489" s="168"/>
      <c r="B489" s="168"/>
      <c r="C489" s="168"/>
      <c r="D489" s="168"/>
      <c r="E489" s="168"/>
      <c r="F489" s="168"/>
      <c r="G489" s="168"/>
      <c r="H489" s="168"/>
      <c r="I489" s="168"/>
      <c r="J489" s="186"/>
      <c r="K489" s="186"/>
      <c r="L489" s="186"/>
      <c r="M489" s="186"/>
      <c r="N489" s="168"/>
      <c r="O489" s="168"/>
      <c r="P489" s="168"/>
      <c r="Q489" s="168"/>
      <c r="R489" s="168"/>
      <c r="S489" s="168"/>
      <c r="T489" s="168"/>
      <c r="U489" s="168"/>
      <c r="V489" s="168"/>
      <c r="W489" s="168"/>
      <c r="X489" s="168"/>
      <c r="Y489" s="168"/>
      <c r="Z489" s="168"/>
    </row>
    <row r="490" spans="1:26" ht="14.25" customHeight="1">
      <c r="A490" s="168"/>
      <c r="B490" s="168"/>
      <c r="C490" s="168"/>
      <c r="D490" s="168"/>
      <c r="E490" s="168"/>
      <c r="F490" s="168"/>
      <c r="G490" s="168"/>
      <c r="H490" s="168"/>
      <c r="I490" s="168"/>
      <c r="J490" s="186"/>
      <c r="K490" s="186"/>
      <c r="L490" s="186"/>
      <c r="M490" s="186"/>
      <c r="N490" s="168"/>
      <c r="O490" s="168"/>
      <c r="P490" s="168"/>
      <c r="Q490" s="168"/>
      <c r="R490" s="168"/>
      <c r="S490" s="168"/>
      <c r="T490" s="168"/>
      <c r="U490" s="168"/>
      <c r="V490" s="168"/>
      <c r="W490" s="168"/>
      <c r="X490" s="168"/>
      <c r="Y490" s="168"/>
      <c r="Z490" s="168"/>
    </row>
    <row r="491" spans="1:26" ht="14.25" customHeight="1">
      <c r="A491" s="168"/>
      <c r="B491" s="168"/>
      <c r="C491" s="168"/>
      <c r="D491" s="168"/>
      <c r="E491" s="168"/>
      <c r="F491" s="168"/>
      <c r="G491" s="168"/>
      <c r="H491" s="168"/>
      <c r="I491" s="168"/>
      <c r="J491" s="186"/>
      <c r="K491" s="186"/>
      <c r="L491" s="186"/>
      <c r="M491" s="186"/>
      <c r="N491" s="168"/>
      <c r="O491" s="168"/>
      <c r="P491" s="168"/>
      <c r="Q491" s="168"/>
      <c r="R491" s="168"/>
      <c r="S491" s="168"/>
      <c r="T491" s="168"/>
      <c r="U491" s="168"/>
      <c r="V491" s="168"/>
      <c r="W491" s="168"/>
      <c r="X491" s="168"/>
      <c r="Y491" s="168"/>
      <c r="Z491" s="168"/>
    </row>
    <row r="492" spans="1:26" ht="14.25" customHeight="1">
      <c r="A492" s="168"/>
      <c r="B492" s="168"/>
      <c r="C492" s="168"/>
      <c r="D492" s="168"/>
      <c r="E492" s="168"/>
      <c r="F492" s="168"/>
      <c r="G492" s="168"/>
      <c r="H492" s="168"/>
      <c r="I492" s="168"/>
      <c r="J492" s="186"/>
      <c r="K492" s="186"/>
      <c r="L492" s="186"/>
      <c r="M492" s="186"/>
      <c r="N492" s="168"/>
      <c r="O492" s="168"/>
      <c r="P492" s="168"/>
      <c r="Q492" s="168"/>
      <c r="R492" s="168"/>
      <c r="S492" s="168"/>
      <c r="T492" s="168"/>
      <c r="U492" s="168"/>
      <c r="V492" s="168"/>
      <c r="W492" s="168"/>
      <c r="X492" s="168"/>
      <c r="Y492" s="168"/>
      <c r="Z492" s="168"/>
    </row>
    <row r="493" spans="1:26" ht="14.25" customHeight="1">
      <c r="A493" s="168"/>
      <c r="B493" s="168"/>
      <c r="C493" s="168"/>
      <c r="D493" s="168"/>
      <c r="E493" s="168"/>
      <c r="F493" s="168"/>
      <c r="G493" s="168"/>
      <c r="H493" s="168"/>
      <c r="I493" s="168"/>
      <c r="J493" s="186"/>
      <c r="K493" s="186"/>
      <c r="L493" s="186"/>
      <c r="M493" s="186"/>
      <c r="N493" s="168"/>
      <c r="O493" s="168"/>
      <c r="P493" s="168"/>
      <c r="Q493" s="168"/>
      <c r="R493" s="168"/>
      <c r="S493" s="168"/>
      <c r="T493" s="168"/>
      <c r="U493" s="168"/>
      <c r="V493" s="168"/>
      <c r="W493" s="168"/>
      <c r="X493" s="168"/>
      <c r="Y493" s="168"/>
      <c r="Z493" s="168"/>
    </row>
    <row r="494" spans="1:26" ht="14.25" customHeight="1">
      <c r="A494" s="168"/>
      <c r="B494" s="168"/>
      <c r="C494" s="168"/>
      <c r="D494" s="168"/>
      <c r="E494" s="168"/>
      <c r="F494" s="168"/>
      <c r="G494" s="168"/>
      <c r="H494" s="168"/>
      <c r="I494" s="168"/>
      <c r="J494" s="186"/>
      <c r="K494" s="186"/>
      <c r="L494" s="186"/>
      <c r="M494" s="186"/>
      <c r="N494" s="168"/>
      <c r="O494" s="168"/>
      <c r="P494" s="168"/>
      <c r="Q494" s="168"/>
      <c r="R494" s="168"/>
      <c r="S494" s="168"/>
      <c r="T494" s="168"/>
      <c r="U494" s="168"/>
      <c r="V494" s="168"/>
      <c r="W494" s="168"/>
      <c r="X494" s="168"/>
      <c r="Y494" s="168"/>
      <c r="Z494" s="168"/>
    </row>
    <row r="495" spans="1:26" ht="14.25" customHeight="1">
      <c r="A495" s="168"/>
      <c r="B495" s="168"/>
      <c r="C495" s="168"/>
      <c r="D495" s="168"/>
      <c r="E495" s="168"/>
      <c r="F495" s="168"/>
      <c r="G495" s="168"/>
      <c r="H495" s="168"/>
      <c r="I495" s="168"/>
      <c r="J495" s="186"/>
      <c r="K495" s="186"/>
      <c r="L495" s="186"/>
      <c r="M495" s="186"/>
      <c r="N495" s="168"/>
      <c r="O495" s="168"/>
      <c r="P495" s="168"/>
      <c r="Q495" s="168"/>
      <c r="R495" s="168"/>
      <c r="S495" s="168"/>
      <c r="T495" s="168"/>
      <c r="U495" s="168"/>
      <c r="V495" s="168"/>
      <c r="W495" s="168"/>
      <c r="X495" s="168"/>
      <c r="Y495" s="168"/>
      <c r="Z495" s="168"/>
    </row>
    <row r="496" spans="1:26" ht="14.25" customHeight="1">
      <c r="A496" s="168"/>
      <c r="B496" s="168"/>
      <c r="C496" s="168"/>
      <c r="D496" s="168"/>
      <c r="E496" s="168"/>
      <c r="F496" s="168"/>
      <c r="G496" s="168"/>
      <c r="H496" s="168"/>
      <c r="I496" s="168"/>
      <c r="J496" s="186"/>
      <c r="K496" s="186"/>
      <c r="L496" s="186"/>
      <c r="M496" s="186"/>
      <c r="N496" s="168"/>
      <c r="O496" s="168"/>
      <c r="P496" s="168"/>
      <c r="Q496" s="168"/>
      <c r="R496" s="168"/>
      <c r="S496" s="168"/>
      <c r="T496" s="168"/>
      <c r="U496" s="168"/>
      <c r="V496" s="168"/>
      <c r="W496" s="168"/>
      <c r="X496" s="168"/>
      <c r="Y496" s="168"/>
      <c r="Z496" s="168"/>
    </row>
    <row r="497" spans="1:26" ht="14.25" customHeight="1">
      <c r="A497" s="168"/>
      <c r="B497" s="168"/>
      <c r="C497" s="168"/>
      <c r="D497" s="168"/>
      <c r="E497" s="168"/>
      <c r="F497" s="168"/>
      <c r="G497" s="168"/>
      <c r="H497" s="168"/>
      <c r="I497" s="168"/>
      <c r="J497" s="186"/>
      <c r="K497" s="186"/>
      <c r="L497" s="186"/>
      <c r="M497" s="186"/>
      <c r="N497" s="168"/>
      <c r="O497" s="168"/>
      <c r="P497" s="168"/>
      <c r="Q497" s="168"/>
      <c r="R497" s="168"/>
      <c r="S497" s="168"/>
      <c r="T497" s="168"/>
      <c r="U497" s="168"/>
      <c r="V497" s="168"/>
      <c r="W497" s="168"/>
      <c r="X497" s="168"/>
      <c r="Y497" s="168"/>
      <c r="Z497" s="168"/>
    </row>
    <row r="498" spans="1:26" ht="14.25" customHeight="1">
      <c r="A498" s="168"/>
      <c r="B498" s="168"/>
      <c r="C498" s="168"/>
      <c r="D498" s="168"/>
      <c r="E498" s="168"/>
      <c r="F498" s="168"/>
      <c r="G498" s="168"/>
      <c r="H498" s="168"/>
      <c r="I498" s="168"/>
      <c r="J498" s="186"/>
      <c r="K498" s="186"/>
      <c r="L498" s="186"/>
      <c r="M498" s="186"/>
      <c r="N498" s="168"/>
      <c r="O498" s="168"/>
      <c r="P498" s="168"/>
      <c r="Q498" s="168"/>
      <c r="R498" s="168"/>
      <c r="S498" s="168"/>
      <c r="T498" s="168"/>
      <c r="U498" s="168"/>
      <c r="V498" s="168"/>
      <c r="W498" s="168"/>
      <c r="X498" s="168"/>
      <c r="Y498" s="168"/>
      <c r="Z498" s="168"/>
    </row>
    <row r="499" spans="1:26" ht="14.25" customHeight="1">
      <c r="A499" s="168"/>
      <c r="B499" s="168"/>
      <c r="C499" s="168"/>
      <c r="D499" s="168"/>
      <c r="E499" s="168"/>
      <c r="F499" s="168"/>
      <c r="G499" s="168"/>
      <c r="H499" s="168"/>
      <c r="I499" s="168"/>
      <c r="J499" s="186"/>
      <c r="K499" s="186"/>
      <c r="L499" s="186"/>
      <c r="M499" s="186"/>
      <c r="N499" s="168"/>
      <c r="O499" s="168"/>
      <c r="P499" s="168"/>
      <c r="Q499" s="168"/>
      <c r="R499" s="168"/>
      <c r="S499" s="168"/>
      <c r="T499" s="168"/>
      <c r="U499" s="168"/>
      <c r="V499" s="168"/>
      <c r="W499" s="168"/>
      <c r="X499" s="168"/>
      <c r="Y499" s="168"/>
      <c r="Z499" s="168"/>
    </row>
    <row r="500" spans="1:26" ht="14.25" customHeight="1">
      <c r="A500" s="168"/>
      <c r="B500" s="168"/>
      <c r="C500" s="168"/>
      <c r="D500" s="168"/>
      <c r="E500" s="168"/>
      <c r="F500" s="168"/>
      <c r="G500" s="168"/>
      <c r="H500" s="168"/>
      <c r="I500" s="168"/>
      <c r="J500" s="186"/>
      <c r="K500" s="186"/>
      <c r="L500" s="186"/>
      <c r="M500" s="186"/>
      <c r="N500" s="168"/>
      <c r="O500" s="168"/>
      <c r="P500" s="168"/>
      <c r="Q500" s="168"/>
      <c r="R500" s="168"/>
      <c r="S500" s="168"/>
      <c r="T500" s="168"/>
      <c r="U500" s="168"/>
      <c r="V500" s="168"/>
      <c r="W500" s="168"/>
      <c r="X500" s="168"/>
      <c r="Y500" s="168"/>
      <c r="Z500" s="168"/>
    </row>
    <row r="501" spans="1:26" ht="14.25" customHeight="1">
      <c r="A501" s="168"/>
      <c r="B501" s="168"/>
      <c r="C501" s="168"/>
      <c r="D501" s="168"/>
      <c r="E501" s="168"/>
      <c r="F501" s="168"/>
      <c r="G501" s="168"/>
      <c r="H501" s="168"/>
      <c r="I501" s="168"/>
      <c r="J501" s="186"/>
      <c r="K501" s="186"/>
      <c r="L501" s="186"/>
      <c r="M501" s="186"/>
      <c r="N501" s="168"/>
      <c r="O501" s="168"/>
      <c r="P501" s="168"/>
      <c r="Q501" s="168"/>
      <c r="R501" s="168"/>
      <c r="S501" s="168"/>
      <c r="T501" s="168"/>
      <c r="U501" s="168"/>
      <c r="V501" s="168"/>
      <c r="W501" s="168"/>
      <c r="X501" s="168"/>
      <c r="Y501" s="168"/>
      <c r="Z501" s="168"/>
    </row>
    <row r="502" spans="1:26" ht="14.25" customHeight="1">
      <c r="A502" s="168"/>
      <c r="B502" s="168"/>
      <c r="C502" s="168"/>
      <c r="D502" s="168"/>
      <c r="E502" s="168"/>
      <c r="F502" s="168"/>
      <c r="G502" s="168"/>
      <c r="H502" s="168"/>
      <c r="I502" s="168"/>
      <c r="J502" s="186"/>
      <c r="K502" s="186"/>
      <c r="L502" s="186"/>
      <c r="M502" s="186"/>
      <c r="N502" s="168"/>
      <c r="O502" s="168"/>
      <c r="P502" s="168"/>
      <c r="Q502" s="168"/>
      <c r="R502" s="168"/>
      <c r="S502" s="168"/>
      <c r="T502" s="168"/>
      <c r="U502" s="168"/>
      <c r="V502" s="168"/>
      <c r="W502" s="168"/>
      <c r="X502" s="168"/>
      <c r="Y502" s="168"/>
      <c r="Z502" s="168"/>
    </row>
    <row r="503" spans="1:26" ht="14.25" customHeight="1">
      <c r="A503" s="168"/>
      <c r="B503" s="168"/>
      <c r="C503" s="168"/>
      <c r="D503" s="168"/>
      <c r="E503" s="168"/>
      <c r="F503" s="168"/>
      <c r="G503" s="168"/>
      <c r="H503" s="168"/>
      <c r="I503" s="168"/>
      <c r="J503" s="186"/>
      <c r="K503" s="186"/>
      <c r="L503" s="186"/>
      <c r="M503" s="186"/>
      <c r="N503" s="168"/>
      <c r="O503" s="168"/>
      <c r="P503" s="168"/>
      <c r="Q503" s="168"/>
      <c r="R503" s="168"/>
      <c r="S503" s="168"/>
      <c r="T503" s="168"/>
      <c r="U503" s="168"/>
      <c r="V503" s="168"/>
      <c r="W503" s="168"/>
      <c r="X503" s="168"/>
      <c r="Y503" s="168"/>
      <c r="Z503" s="168"/>
    </row>
    <row r="504" spans="1:26" ht="14.25" customHeight="1">
      <c r="A504" s="168"/>
      <c r="B504" s="168"/>
      <c r="C504" s="168"/>
      <c r="D504" s="168"/>
      <c r="E504" s="168"/>
      <c r="F504" s="168"/>
      <c r="G504" s="168"/>
      <c r="H504" s="168"/>
      <c r="I504" s="168"/>
      <c r="J504" s="186"/>
      <c r="K504" s="186"/>
      <c r="L504" s="186"/>
      <c r="M504" s="186"/>
      <c r="N504" s="168"/>
      <c r="O504" s="168"/>
      <c r="P504" s="168"/>
      <c r="Q504" s="168"/>
      <c r="R504" s="168"/>
      <c r="S504" s="168"/>
      <c r="T504" s="168"/>
      <c r="U504" s="168"/>
      <c r="V504" s="168"/>
      <c r="W504" s="168"/>
      <c r="X504" s="168"/>
      <c r="Y504" s="168"/>
      <c r="Z504" s="168"/>
    </row>
    <row r="505" spans="1:26" ht="14.25" customHeight="1">
      <c r="A505" s="168"/>
      <c r="B505" s="168"/>
      <c r="C505" s="168"/>
      <c r="D505" s="168"/>
      <c r="E505" s="168"/>
      <c r="F505" s="168"/>
      <c r="G505" s="168"/>
      <c r="H505" s="168"/>
      <c r="I505" s="168"/>
      <c r="J505" s="186"/>
      <c r="K505" s="186"/>
      <c r="L505" s="186"/>
      <c r="M505" s="186"/>
      <c r="N505" s="168"/>
      <c r="O505" s="168"/>
      <c r="P505" s="168"/>
      <c r="Q505" s="168"/>
      <c r="R505" s="168"/>
      <c r="S505" s="168"/>
      <c r="T505" s="168"/>
      <c r="U505" s="168"/>
      <c r="V505" s="168"/>
      <c r="W505" s="168"/>
      <c r="X505" s="168"/>
      <c r="Y505" s="168"/>
      <c r="Z505" s="168"/>
    </row>
    <row r="506" spans="1:26" ht="14.25" customHeight="1">
      <c r="A506" s="168"/>
      <c r="B506" s="168"/>
      <c r="C506" s="168"/>
      <c r="D506" s="168"/>
      <c r="E506" s="168"/>
      <c r="F506" s="168"/>
      <c r="G506" s="168"/>
      <c r="H506" s="168"/>
      <c r="I506" s="168"/>
      <c r="J506" s="186"/>
      <c r="K506" s="186"/>
      <c r="L506" s="186"/>
      <c r="M506" s="186"/>
      <c r="N506" s="168"/>
      <c r="O506" s="168"/>
      <c r="P506" s="168"/>
      <c r="Q506" s="168"/>
      <c r="R506" s="168"/>
      <c r="S506" s="168"/>
      <c r="T506" s="168"/>
      <c r="U506" s="168"/>
      <c r="V506" s="168"/>
      <c r="W506" s="168"/>
      <c r="X506" s="168"/>
      <c r="Y506" s="168"/>
      <c r="Z506" s="168"/>
    </row>
    <row r="507" spans="1:26" ht="14.25" customHeight="1">
      <c r="A507" s="168"/>
      <c r="B507" s="168"/>
      <c r="C507" s="168"/>
      <c r="D507" s="168"/>
      <c r="E507" s="168"/>
      <c r="F507" s="168"/>
      <c r="G507" s="168"/>
      <c r="H507" s="168"/>
      <c r="I507" s="168"/>
      <c r="J507" s="186"/>
      <c r="K507" s="186"/>
      <c r="L507" s="186"/>
      <c r="M507" s="186"/>
      <c r="N507" s="168"/>
      <c r="O507" s="168"/>
      <c r="P507" s="168"/>
      <c r="Q507" s="168"/>
      <c r="R507" s="168"/>
      <c r="S507" s="168"/>
      <c r="T507" s="168"/>
      <c r="U507" s="168"/>
      <c r="V507" s="168"/>
      <c r="W507" s="168"/>
      <c r="X507" s="168"/>
      <c r="Y507" s="168"/>
      <c r="Z507" s="168"/>
    </row>
    <row r="508" spans="1:26" ht="14.25" customHeight="1">
      <c r="A508" s="168"/>
      <c r="B508" s="168"/>
      <c r="C508" s="168"/>
      <c r="D508" s="168"/>
      <c r="E508" s="168"/>
      <c r="F508" s="168"/>
      <c r="G508" s="168"/>
      <c r="H508" s="168"/>
      <c r="I508" s="168"/>
      <c r="J508" s="186"/>
      <c r="K508" s="186"/>
      <c r="L508" s="186"/>
      <c r="M508" s="186"/>
      <c r="N508" s="168"/>
      <c r="O508" s="168"/>
      <c r="P508" s="168"/>
      <c r="Q508" s="168"/>
      <c r="R508" s="168"/>
      <c r="S508" s="168"/>
      <c r="T508" s="168"/>
      <c r="U508" s="168"/>
      <c r="V508" s="168"/>
      <c r="W508" s="168"/>
      <c r="X508" s="168"/>
      <c r="Y508" s="168"/>
      <c r="Z508" s="168"/>
    </row>
    <row r="509" spans="1:26" ht="14.25" customHeight="1">
      <c r="A509" s="168"/>
      <c r="B509" s="168"/>
      <c r="C509" s="168"/>
      <c r="D509" s="168"/>
      <c r="E509" s="168"/>
      <c r="F509" s="168"/>
      <c r="G509" s="168"/>
      <c r="H509" s="168"/>
      <c r="I509" s="168"/>
      <c r="J509" s="186"/>
      <c r="K509" s="186"/>
      <c r="L509" s="186"/>
      <c r="M509" s="186"/>
      <c r="N509" s="168"/>
      <c r="O509" s="168"/>
      <c r="P509" s="168"/>
      <c r="Q509" s="168"/>
      <c r="R509" s="168"/>
      <c r="S509" s="168"/>
      <c r="T509" s="168"/>
      <c r="U509" s="168"/>
      <c r="V509" s="168"/>
      <c r="W509" s="168"/>
      <c r="X509" s="168"/>
      <c r="Y509" s="168"/>
      <c r="Z509" s="168"/>
    </row>
    <row r="510" spans="1:26" ht="14.25" customHeight="1">
      <c r="A510" s="168"/>
      <c r="B510" s="168"/>
      <c r="C510" s="168"/>
      <c r="D510" s="168"/>
      <c r="E510" s="168"/>
      <c r="F510" s="168"/>
      <c r="G510" s="168"/>
      <c r="H510" s="168"/>
      <c r="I510" s="168"/>
      <c r="J510" s="186"/>
      <c r="K510" s="186"/>
      <c r="L510" s="186"/>
      <c r="M510" s="186"/>
      <c r="N510" s="168"/>
      <c r="O510" s="168"/>
      <c r="P510" s="168"/>
      <c r="Q510" s="168"/>
      <c r="R510" s="168"/>
      <c r="S510" s="168"/>
      <c r="T510" s="168"/>
      <c r="U510" s="168"/>
      <c r="V510" s="168"/>
      <c r="W510" s="168"/>
      <c r="X510" s="168"/>
      <c r="Y510" s="168"/>
      <c r="Z510" s="168"/>
    </row>
    <row r="511" spans="1:26" ht="14.25" customHeight="1">
      <c r="A511" s="168"/>
      <c r="B511" s="168"/>
      <c r="C511" s="168"/>
      <c r="D511" s="168"/>
      <c r="E511" s="168"/>
      <c r="F511" s="168"/>
      <c r="G511" s="168"/>
      <c r="H511" s="168"/>
      <c r="I511" s="168"/>
      <c r="J511" s="186"/>
      <c r="K511" s="186"/>
      <c r="L511" s="186"/>
      <c r="M511" s="186"/>
      <c r="N511" s="168"/>
      <c r="O511" s="168"/>
      <c r="P511" s="168"/>
      <c r="Q511" s="168"/>
      <c r="R511" s="168"/>
      <c r="S511" s="168"/>
      <c r="T511" s="168"/>
      <c r="U511" s="168"/>
      <c r="V511" s="168"/>
      <c r="W511" s="168"/>
      <c r="X511" s="168"/>
      <c r="Y511" s="168"/>
      <c r="Z511" s="168"/>
    </row>
    <row r="512" spans="1:26" ht="14.25" customHeight="1">
      <c r="A512" s="168"/>
      <c r="B512" s="168"/>
      <c r="C512" s="168"/>
      <c r="D512" s="168"/>
      <c r="E512" s="168"/>
      <c r="F512" s="168"/>
      <c r="G512" s="168"/>
      <c r="H512" s="168"/>
      <c r="I512" s="168"/>
      <c r="J512" s="186"/>
      <c r="K512" s="186"/>
      <c r="L512" s="186"/>
      <c r="M512" s="186"/>
      <c r="N512" s="168"/>
      <c r="O512" s="168"/>
      <c r="P512" s="168"/>
      <c r="Q512" s="168"/>
      <c r="R512" s="168"/>
      <c r="S512" s="168"/>
      <c r="T512" s="168"/>
      <c r="U512" s="168"/>
      <c r="V512" s="168"/>
      <c r="W512" s="168"/>
      <c r="X512" s="168"/>
      <c r="Y512" s="168"/>
      <c r="Z512" s="168"/>
    </row>
    <row r="513" spans="1:26" ht="14.25" customHeight="1">
      <c r="A513" s="168"/>
      <c r="B513" s="168"/>
      <c r="C513" s="168"/>
      <c r="D513" s="168"/>
      <c r="E513" s="168"/>
      <c r="F513" s="168"/>
      <c r="G513" s="168"/>
      <c r="H513" s="168"/>
      <c r="I513" s="168"/>
      <c r="J513" s="186"/>
      <c r="K513" s="186"/>
      <c r="L513" s="186"/>
      <c r="M513" s="186"/>
      <c r="N513" s="168"/>
      <c r="O513" s="168"/>
      <c r="P513" s="168"/>
      <c r="Q513" s="168"/>
      <c r="R513" s="168"/>
      <c r="S513" s="168"/>
      <c r="T513" s="168"/>
      <c r="U513" s="168"/>
      <c r="V513" s="168"/>
      <c r="W513" s="168"/>
      <c r="X513" s="168"/>
      <c r="Y513" s="168"/>
      <c r="Z513" s="168"/>
    </row>
    <row r="514" spans="1:26" ht="14.25" customHeight="1">
      <c r="A514" s="168"/>
      <c r="B514" s="168"/>
      <c r="C514" s="168"/>
      <c r="D514" s="168"/>
      <c r="E514" s="168"/>
      <c r="F514" s="168"/>
      <c r="G514" s="168"/>
      <c r="H514" s="168"/>
      <c r="I514" s="168"/>
      <c r="J514" s="186"/>
      <c r="K514" s="186"/>
      <c r="L514" s="186"/>
      <c r="M514" s="186"/>
      <c r="N514" s="168"/>
      <c r="O514" s="168"/>
      <c r="P514" s="168"/>
      <c r="Q514" s="168"/>
      <c r="R514" s="168"/>
      <c r="S514" s="168"/>
      <c r="T514" s="168"/>
      <c r="U514" s="168"/>
      <c r="V514" s="168"/>
      <c r="W514" s="168"/>
      <c r="X514" s="168"/>
      <c r="Y514" s="168"/>
      <c r="Z514" s="168"/>
    </row>
    <row r="515" spans="1:26" ht="14.25" customHeight="1">
      <c r="A515" s="168"/>
      <c r="B515" s="168"/>
      <c r="C515" s="168"/>
      <c r="D515" s="168"/>
      <c r="E515" s="168"/>
      <c r="F515" s="168"/>
      <c r="G515" s="168"/>
      <c r="H515" s="168"/>
      <c r="I515" s="168"/>
      <c r="J515" s="186"/>
      <c r="K515" s="186"/>
      <c r="L515" s="186"/>
      <c r="M515" s="186"/>
      <c r="N515" s="168"/>
      <c r="O515" s="168"/>
      <c r="P515" s="168"/>
      <c r="Q515" s="168"/>
      <c r="R515" s="168"/>
      <c r="S515" s="168"/>
      <c r="T515" s="168"/>
      <c r="U515" s="168"/>
      <c r="V515" s="168"/>
      <c r="W515" s="168"/>
      <c r="X515" s="168"/>
      <c r="Y515" s="168"/>
      <c r="Z515" s="168"/>
    </row>
    <row r="516" spans="1:26" ht="14.25" customHeight="1">
      <c r="A516" s="168"/>
      <c r="B516" s="168"/>
      <c r="C516" s="168"/>
      <c r="D516" s="168"/>
      <c r="E516" s="168"/>
      <c r="F516" s="168"/>
      <c r="G516" s="168"/>
      <c r="H516" s="168"/>
      <c r="I516" s="168"/>
      <c r="J516" s="186"/>
      <c r="K516" s="186"/>
      <c r="L516" s="186"/>
      <c r="M516" s="186"/>
      <c r="N516" s="168"/>
      <c r="O516" s="168"/>
      <c r="P516" s="168"/>
      <c r="Q516" s="168"/>
      <c r="R516" s="168"/>
      <c r="S516" s="168"/>
      <c r="T516" s="168"/>
      <c r="U516" s="168"/>
      <c r="V516" s="168"/>
      <c r="W516" s="168"/>
      <c r="X516" s="168"/>
      <c r="Y516" s="168"/>
      <c r="Z516" s="168"/>
    </row>
    <row r="517" spans="1:26" ht="14.25" customHeight="1">
      <c r="A517" s="168"/>
      <c r="B517" s="168"/>
      <c r="C517" s="168"/>
      <c r="D517" s="168"/>
      <c r="E517" s="168"/>
      <c r="F517" s="168"/>
      <c r="G517" s="168"/>
      <c r="H517" s="168"/>
      <c r="I517" s="168"/>
      <c r="J517" s="186"/>
      <c r="K517" s="186"/>
      <c r="L517" s="186"/>
      <c r="M517" s="186"/>
      <c r="N517" s="168"/>
      <c r="O517" s="168"/>
      <c r="P517" s="168"/>
      <c r="Q517" s="168"/>
      <c r="R517" s="168"/>
      <c r="S517" s="168"/>
      <c r="T517" s="168"/>
      <c r="U517" s="168"/>
      <c r="V517" s="168"/>
      <c r="W517" s="168"/>
      <c r="X517" s="168"/>
      <c r="Y517" s="168"/>
      <c r="Z517" s="168"/>
    </row>
    <row r="518" spans="1:26" ht="14.25" customHeight="1">
      <c r="A518" s="168"/>
      <c r="B518" s="168"/>
      <c r="C518" s="168"/>
      <c r="D518" s="168"/>
      <c r="E518" s="168"/>
      <c r="F518" s="168"/>
      <c r="G518" s="168"/>
      <c r="H518" s="168"/>
      <c r="I518" s="168"/>
      <c r="J518" s="186"/>
      <c r="K518" s="186"/>
      <c r="L518" s="186"/>
      <c r="M518" s="186"/>
      <c r="N518" s="168"/>
      <c r="O518" s="168"/>
      <c r="P518" s="168"/>
      <c r="Q518" s="168"/>
      <c r="R518" s="168"/>
      <c r="S518" s="168"/>
      <c r="T518" s="168"/>
      <c r="U518" s="168"/>
      <c r="V518" s="168"/>
      <c r="W518" s="168"/>
      <c r="X518" s="168"/>
      <c r="Y518" s="168"/>
      <c r="Z518" s="168"/>
    </row>
    <row r="519" spans="1:26" ht="14.25" customHeight="1">
      <c r="A519" s="168"/>
      <c r="B519" s="168"/>
      <c r="C519" s="168"/>
      <c r="D519" s="168"/>
      <c r="E519" s="168"/>
      <c r="F519" s="168"/>
      <c r="G519" s="168"/>
      <c r="H519" s="168"/>
      <c r="I519" s="168"/>
      <c r="J519" s="186"/>
      <c r="K519" s="186"/>
      <c r="L519" s="186"/>
      <c r="M519" s="186"/>
      <c r="N519" s="168"/>
      <c r="O519" s="168"/>
      <c r="P519" s="168"/>
      <c r="Q519" s="168"/>
      <c r="R519" s="168"/>
      <c r="S519" s="168"/>
      <c r="T519" s="168"/>
      <c r="U519" s="168"/>
      <c r="V519" s="168"/>
      <c r="W519" s="168"/>
      <c r="X519" s="168"/>
      <c r="Y519" s="168"/>
      <c r="Z519" s="168"/>
    </row>
    <row r="520" spans="1:26" ht="14.25" customHeight="1">
      <c r="A520" s="168"/>
      <c r="B520" s="168"/>
      <c r="C520" s="168"/>
      <c r="D520" s="168"/>
      <c r="E520" s="168"/>
      <c r="F520" s="168"/>
      <c r="G520" s="168"/>
      <c r="H520" s="168"/>
      <c r="I520" s="168"/>
      <c r="J520" s="186"/>
      <c r="K520" s="186"/>
      <c r="L520" s="186"/>
      <c r="M520" s="186"/>
      <c r="N520" s="168"/>
      <c r="O520" s="168"/>
      <c r="P520" s="168"/>
      <c r="Q520" s="168"/>
      <c r="R520" s="168"/>
      <c r="S520" s="168"/>
      <c r="T520" s="168"/>
      <c r="U520" s="168"/>
      <c r="V520" s="168"/>
      <c r="W520" s="168"/>
      <c r="X520" s="168"/>
      <c r="Y520" s="168"/>
      <c r="Z520" s="168"/>
    </row>
    <row r="521" spans="1:26" ht="14.25" customHeight="1">
      <c r="A521" s="168"/>
      <c r="B521" s="168"/>
      <c r="C521" s="168"/>
      <c r="D521" s="168"/>
      <c r="E521" s="168"/>
      <c r="F521" s="168"/>
      <c r="G521" s="168"/>
      <c r="H521" s="168"/>
      <c r="I521" s="168"/>
      <c r="J521" s="186"/>
      <c r="K521" s="186"/>
      <c r="L521" s="186"/>
      <c r="M521" s="186"/>
      <c r="N521" s="168"/>
      <c r="O521" s="168"/>
      <c r="P521" s="168"/>
      <c r="Q521" s="168"/>
      <c r="R521" s="168"/>
      <c r="S521" s="168"/>
      <c r="T521" s="168"/>
      <c r="U521" s="168"/>
      <c r="V521" s="168"/>
      <c r="W521" s="168"/>
      <c r="X521" s="168"/>
      <c r="Y521" s="168"/>
      <c r="Z521" s="168"/>
    </row>
    <row r="522" spans="1:26" ht="14.25" customHeight="1">
      <c r="A522" s="168"/>
      <c r="B522" s="168"/>
      <c r="C522" s="168"/>
      <c r="D522" s="168"/>
      <c r="E522" s="168"/>
      <c r="F522" s="168"/>
      <c r="G522" s="168"/>
      <c r="H522" s="168"/>
      <c r="I522" s="168"/>
      <c r="J522" s="186"/>
      <c r="K522" s="186"/>
      <c r="L522" s="186"/>
      <c r="M522" s="186"/>
      <c r="N522" s="168"/>
      <c r="O522" s="168"/>
      <c r="P522" s="168"/>
      <c r="Q522" s="168"/>
      <c r="R522" s="168"/>
      <c r="S522" s="168"/>
      <c r="T522" s="168"/>
      <c r="U522" s="168"/>
      <c r="V522" s="168"/>
      <c r="W522" s="168"/>
      <c r="X522" s="168"/>
      <c r="Y522" s="168"/>
      <c r="Z522" s="168"/>
    </row>
    <row r="523" spans="1:26" ht="14.25" customHeight="1">
      <c r="A523" s="168"/>
      <c r="B523" s="168"/>
      <c r="C523" s="168"/>
      <c r="D523" s="168"/>
      <c r="E523" s="168"/>
      <c r="F523" s="168"/>
      <c r="G523" s="168"/>
      <c r="H523" s="168"/>
      <c r="I523" s="168"/>
      <c r="J523" s="186"/>
      <c r="K523" s="186"/>
      <c r="L523" s="186"/>
      <c r="M523" s="186"/>
      <c r="N523" s="168"/>
      <c r="O523" s="168"/>
      <c r="P523" s="168"/>
      <c r="Q523" s="168"/>
      <c r="R523" s="168"/>
      <c r="S523" s="168"/>
      <c r="T523" s="168"/>
      <c r="U523" s="168"/>
      <c r="V523" s="168"/>
      <c r="W523" s="168"/>
      <c r="X523" s="168"/>
      <c r="Y523" s="168"/>
      <c r="Z523" s="168"/>
    </row>
    <row r="524" spans="1:26" ht="14.25" customHeight="1">
      <c r="A524" s="168"/>
      <c r="B524" s="168"/>
      <c r="C524" s="168"/>
      <c r="D524" s="168"/>
      <c r="E524" s="168"/>
      <c r="F524" s="168"/>
      <c r="G524" s="168"/>
      <c r="H524" s="168"/>
      <c r="I524" s="168"/>
      <c r="J524" s="186"/>
      <c r="K524" s="186"/>
      <c r="L524" s="186"/>
      <c r="M524" s="186"/>
      <c r="N524" s="168"/>
      <c r="O524" s="168"/>
      <c r="P524" s="168"/>
      <c r="Q524" s="168"/>
      <c r="R524" s="168"/>
      <c r="S524" s="168"/>
      <c r="T524" s="168"/>
      <c r="U524" s="168"/>
      <c r="V524" s="168"/>
      <c r="W524" s="168"/>
      <c r="X524" s="168"/>
      <c r="Y524" s="168"/>
      <c r="Z524" s="168"/>
    </row>
    <row r="525" spans="1:26" ht="14.25" customHeight="1">
      <c r="A525" s="168"/>
      <c r="B525" s="168"/>
      <c r="C525" s="168"/>
      <c r="D525" s="168"/>
      <c r="E525" s="168"/>
      <c r="F525" s="168"/>
      <c r="G525" s="168"/>
      <c r="H525" s="168"/>
      <c r="I525" s="168"/>
      <c r="J525" s="186"/>
      <c r="K525" s="186"/>
      <c r="L525" s="186"/>
      <c r="M525" s="186"/>
      <c r="N525" s="168"/>
      <c r="O525" s="168"/>
      <c r="P525" s="168"/>
      <c r="Q525" s="168"/>
      <c r="R525" s="168"/>
      <c r="S525" s="168"/>
      <c r="T525" s="168"/>
      <c r="U525" s="168"/>
      <c r="V525" s="168"/>
      <c r="W525" s="168"/>
      <c r="X525" s="168"/>
      <c r="Y525" s="168"/>
      <c r="Z525" s="168"/>
    </row>
    <row r="526" spans="1:26" ht="14.25" customHeight="1">
      <c r="A526" s="168"/>
      <c r="B526" s="168"/>
      <c r="C526" s="168"/>
      <c r="D526" s="168"/>
      <c r="E526" s="168"/>
      <c r="F526" s="168"/>
      <c r="G526" s="168"/>
      <c r="H526" s="168"/>
      <c r="I526" s="168"/>
      <c r="J526" s="186"/>
      <c r="K526" s="186"/>
      <c r="L526" s="186"/>
      <c r="M526" s="186"/>
      <c r="N526" s="168"/>
      <c r="O526" s="168"/>
      <c r="P526" s="168"/>
      <c r="Q526" s="168"/>
      <c r="R526" s="168"/>
      <c r="S526" s="168"/>
      <c r="T526" s="168"/>
      <c r="U526" s="168"/>
      <c r="V526" s="168"/>
      <c r="W526" s="168"/>
      <c r="X526" s="168"/>
      <c r="Y526" s="168"/>
      <c r="Z526" s="168"/>
    </row>
    <row r="527" spans="1:26" ht="14.25" customHeight="1">
      <c r="A527" s="168"/>
      <c r="B527" s="168"/>
      <c r="C527" s="168"/>
      <c r="D527" s="168"/>
      <c r="E527" s="168"/>
      <c r="F527" s="168"/>
      <c r="G527" s="168"/>
      <c r="H527" s="168"/>
      <c r="I527" s="168"/>
      <c r="J527" s="186"/>
      <c r="K527" s="186"/>
      <c r="L527" s="186"/>
      <c r="M527" s="186"/>
      <c r="N527" s="168"/>
      <c r="O527" s="168"/>
      <c r="P527" s="168"/>
      <c r="Q527" s="168"/>
      <c r="R527" s="168"/>
      <c r="S527" s="168"/>
      <c r="T527" s="168"/>
      <c r="U527" s="168"/>
      <c r="V527" s="168"/>
      <c r="W527" s="168"/>
      <c r="X527" s="168"/>
      <c r="Y527" s="168"/>
      <c r="Z527" s="168"/>
    </row>
    <row r="528" spans="1:26" ht="14.25" customHeight="1">
      <c r="A528" s="168"/>
      <c r="B528" s="168"/>
      <c r="C528" s="168"/>
      <c r="D528" s="168"/>
      <c r="E528" s="168"/>
      <c r="F528" s="168"/>
      <c r="G528" s="168"/>
      <c r="H528" s="168"/>
      <c r="I528" s="168"/>
      <c r="J528" s="186"/>
      <c r="K528" s="186"/>
      <c r="L528" s="186"/>
      <c r="M528" s="186"/>
      <c r="N528" s="168"/>
      <c r="O528" s="168"/>
      <c r="P528" s="168"/>
      <c r="Q528" s="168"/>
      <c r="R528" s="168"/>
      <c r="S528" s="168"/>
      <c r="T528" s="168"/>
      <c r="U528" s="168"/>
      <c r="V528" s="168"/>
      <c r="W528" s="168"/>
      <c r="X528" s="168"/>
      <c r="Y528" s="168"/>
      <c r="Z528" s="168"/>
    </row>
    <row r="529" spans="1:26" ht="14.25" customHeight="1">
      <c r="A529" s="168"/>
      <c r="B529" s="168"/>
      <c r="C529" s="168"/>
      <c r="D529" s="168"/>
      <c r="E529" s="168"/>
      <c r="F529" s="168"/>
      <c r="G529" s="168"/>
      <c r="H529" s="168"/>
      <c r="I529" s="168"/>
      <c r="J529" s="186"/>
      <c r="K529" s="186"/>
      <c r="L529" s="186"/>
      <c r="M529" s="186"/>
      <c r="N529" s="168"/>
      <c r="O529" s="168"/>
      <c r="P529" s="168"/>
      <c r="Q529" s="168"/>
      <c r="R529" s="168"/>
      <c r="S529" s="168"/>
      <c r="T529" s="168"/>
      <c r="U529" s="168"/>
      <c r="V529" s="168"/>
      <c r="W529" s="168"/>
      <c r="X529" s="168"/>
      <c r="Y529" s="168"/>
      <c r="Z529" s="168"/>
    </row>
    <row r="530" spans="1:26" ht="14.25" customHeight="1">
      <c r="A530" s="168"/>
      <c r="B530" s="168"/>
      <c r="C530" s="168"/>
      <c r="D530" s="168"/>
      <c r="E530" s="168"/>
      <c r="F530" s="168"/>
      <c r="G530" s="168"/>
      <c r="H530" s="168"/>
      <c r="I530" s="168"/>
      <c r="J530" s="186"/>
      <c r="K530" s="186"/>
      <c r="L530" s="186"/>
      <c r="M530" s="186"/>
      <c r="N530" s="168"/>
      <c r="O530" s="168"/>
      <c r="P530" s="168"/>
      <c r="Q530" s="168"/>
      <c r="R530" s="168"/>
      <c r="S530" s="168"/>
      <c r="T530" s="168"/>
      <c r="U530" s="168"/>
      <c r="V530" s="168"/>
      <c r="W530" s="168"/>
      <c r="X530" s="168"/>
      <c r="Y530" s="168"/>
      <c r="Z530" s="168"/>
    </row>
    <row r="531" spans="1:26" ht="14.25" customHeight="1">
      <c r="A531" s="168"/>
      <c r="B531" s="168"/>
      <c r="C531" s="168"/>
      <c r="D531" s="168"/>
      <c r="E531" s="168"/>
      <c r="F531" s="168"/>
      <c r="G531" s="168"/>
      <c r="H531" s="168"/>
      <c r="I531" s="168"/>
      <c r="J531" s="186"/>
      <c r="K531" s="186"/>
      <c r="L531" s="186"/>
      <c r="M531" s="186"/>
      <c r="N531" s="168"/>
      <c r="O531" s="168"/>
      <c r="P531" s="168"/>
      <c r="Q531" s="168"/>
      <c r="R531" s="168"/>
      <c r="S531" s="168"/>
      <c r="T531" s="168"/>
      <c r="U531" s="168"/>
      <c r="V531" s="168"/>
      <c r="W531" s="168"/>
      <c r="X531" s="168"/>
      <c r="Y531" s="168"/>
      <c r="Z531" s="168"/>
    </row>
    <row r="532" spans="1:26" ht="14.25" customHeight="1">
      <c r="A532" s="168"/>
      <c r="B532" s="168"/>
      <c r="C532" s="168"/>
      <c r="D532" s="168"/>
      <c r="E532" s="168"/>
      <c r="F532" s="168"/>
      <c r="G532" s="168"/>
      <c r="H532" s="168"/>
      <c r="I532" s="168"/>
      <c r="J532" s="186"/>
      <c r="K532" s="186"/>
      <c r="L532" s="186"/>
      <c r="M532" s="186"/>
      <c r="N532" s="168"/>
      <c r="O532" s="168"/>
      <c r="P532" s="168"/>
      <c r="Q532" s="168"/>
      <c r="R532" s="168"/>
      <c r="S532" s="168"/>
      <c r="T532" s="168"/>
      <c r="U532" s="168"/>
      <c r="V532" s="168"/>
      <c r="W532" s="168"/>
      <c r="X532" s="168"/>
      <c r="Y532" s="168"/>
      <c r="Z532" s="168"/>
    </row>
    <row r="533" spans="1:26" ht="14.25" customHeight="1">
      <c r="A533" s="168"/>
      <c r="B533" s="168"/>
      <c r="C533" s="168"/>
      <c r="D533" s="168"/>
      <c r="E533" s="168"/>
      <c r="F533" s="168"/>
      <c r="G533" s="168"/>
      <c r="H533" s="168"/>
      <c r="I533" s="168"/>
      <c r="J533" s="186"/>
      <c r="K533" s="186"/>
      <c r="L533" s="186"/>
      <c r="M533" s="186"/>
      <c r="N533" s="168"/>
      <c r="O533" s="168"/>
      <c r="P533" s="168"/>
      <c r="Q533" s="168"/>
      <c r="R533" s="168"/>
      <c r="S533" s="168"/>
      <c r="T533" s="168"/>
      <c r="U533" s="168"/>
      <c r="V533" s="168"/>
      <c r="W533" s="168"/>
      <c r="X533" s="168"/>
      <c r="Y533" s="168"/>
      <c r="Z533" s="168"/>
    </row>
    <row r="534" spans="1:26" ht="14.25" customHeight="1">
      <c r="A534" s="168"/>
      <c r="B534" s="168"/>
      <c r="C534" s="168"/>
      <c r="D534" s="168"/>
      <c r="E534" s="168"/>
      <c r="F534" s="168"/>
      <c r="G534" s="168"/>
      <c r="H534" s="168"/>
      <c r="I534" s="168"/>
      <c r="J534" s="186"/>
      <c r="K534" s="186"/>
      <c r="L534" s="186"/>
      <c r="M534" s="186"/>
      <c r="N534" s="168"/>
      <c r="O534" s="168"/>
      <c r="P534" s="168"/>
      <c r="Q534" s="168"/>
      <c r="R534" s="168"/>
      <c r="S534" s="168"/>
      <c r="T534" s="168"/>
      <c r="U534" s="168"/>
      <c r="V534" s="168"/>
      <c r="W534" s="168"/>
      <c r="X534" s="168"/>
      <c r="Y534" s="168"/>
      <c r="Z534" s="168"/>
    </row>
    <row r="535" spans="1:26" ht="14.25" customHeight="1">
      <c r="A535" s="168"/>
      <c r="B535" s="168"/>
      <c r="C535" s="168"/>
      <c r="D535" s="168"/>
      <c r="E535" s="168"/>
      <c r="F535" s="168"/>
      <c r="G535" s="168"/>
      <c r="H535" s="168"/>
      <c r="I535" s="168"/>
      <c r="J535" s="186"/>
      <c r="K535" s="186"/>
      <c r="L535" s="186"/>
      <c r="M535" s="186"/>
      <c r="N535" s="168"/>
      <c r="O535" s="168"/>
      <c r="P535" s="168"/>
      <c r="Q535" s="168"/>
      <c r="R535" s="168"/>
      <c r="S535" s="168"/>
      <c r="T535" s="168"/>
      <c r="U535" s="168"/>
      <c r="V535" s="168"/>
      <c r="W535" s="168"/>
      <c r="X535" s="168"/>
      <c r="Y535" s="168"/>
      <c r="Z535" s="168"/>
    </row>
    <row r="536" spans="1:26" ht="14.25" customHeight="1">
      <c r="A536" s="168"/>
      <c r="B536" s="168"/>
      <c r="C536" s="168"/>
      <c r="D536" s="168"/>
      <c r="E536" s="168"/>
      <c r="F536" s="168"/>
      <c r="G536" s="168"/>
      <c r="H536" s="168"/>
      <c r="I536" s="168"/>
      <c r="J536" s="186"/>
      <c r="K536" s="186"/>
      <c r="L536" s="186"/>
      <c r="M536" s="186"/>
      <c r="N536" s="168"/>
      <c r="O536" s="168"/>
      <c r="P536" s="168"/>
      <c r="Q536" s="168"/>
      <c r="R536" s="168"/>
      <c r="S536" s="168"/>
      <c r="T536" s="168"/>
      <c r="U536" s="168"/>
      <c r="V536" s="168"/>
      <c r="W536" s="168"/>
      <c r="X536" s="168"/>
      <c r="Y536" s="168"/>
      <c r="Z536" s="168"/>
    </row>
    <row r="537" spans="1:26" ht="14.25" customHeight="1">
      <c r="A537" s="168"/>
      <c r="B537" s="168"/>
      <c r="C537" s="168"/>
      <c r="D537" s="168"/>
      <c r="E537" s="168"/>
      <c r="F537" s="168"/>
      <c r="G537" s="168"/>
      <c r="H537" s="168"/>
      <c r="I537" s="168"/>
      <c r="J537" s="186"/>
      <c r="K537" s="186"/>
      <c r="L537" s="186"/>
      <c r="M537" s="186"/>
      <c r="N537" s="168"/>
      <c r="O537" s="168"/>
      <c r="P537" s="168"/>
      <c r="Q537" s="168"/>
      <c r="R537" s="168"/>
      <c r="S537" s="168"/>
      <c r="T537" s="168"/>
      <c r="U537" s="168"/>
      <c r="V537" s="168"/>
      <c r="W537" s="168"/>
      <c r="X537" s="168"/>
      <c r="Y537" s="168"/>
      <c r="Z537" s="168"/>
    </row>
    <row r="538" spans="1:26" ht="14.25" customHeight="1">
      <c r="A538" s="168"/>
      <c r="B538" s="168"/>
      <c r="C538" s="168"/>
      <c r="D538" s="168"/>
      <c r="E538" s="168"/>
      <c r="F538" s="168"/>
      <c r="G538" s="168"/>
      <c r="H538" s="168"/>
      <c r="I538" s="168"/>
      <c r="J538" s="186"/>
      <c r="K538" s="186"/>
      <c r="L538" s="186"/>
      <c r="M538" s="186"/>
      <c r="N538" s="168"/>
      <c r="O538" s="168"/>
      <c r="P538" s="168"/>
      <c r="Q538" s="168"/>
      <c r="R538" s="168"/>
      <c r="S538" s="168"/>
      <c r="T538" s="168"/>
      <c r="U538" s="168"/>
      <c r="V538" s="168"/>
      <c r="W538" s="168"/>
      <c r="X538" s="168"/>
      <c r="Y538" s="168"/>
      <c r="Z538" s="168"/>
    </row>
    <row r="539" spans="1:26" ht="14.25" customHeight="1">
      <c r="A539" s="168"/>
      <c r="B539" s="168"/>
      <c r="C539" s="168"/>
      <c r="D539" s="168"/>
      <c r="E539" s="168"/>
      <c r="F539" s="168"/>
      <c r="G539" s="168"/>
      <c r="H539" s="168"/>
      <c r="I539" s="168"/>
      <c r="J539" s="186"/>
      <c r="K539" s="186"/>
      <c r="L539" s="186"/>
      <c r="M539" s="186"/>
      <c r="N539" s="168"/>
      <c r="O539" s="168"/>
      <c r="P539" s="168"/>
      <c r="Q539" s="168"/>
      <c r="R539" s="168"/>
      <c r="S539" s="168"/>
      <c r="T539" s="168"/>
      <c r="U539" s="168"/>
      <c r="V539" s="168"/>
      <c r="W539" s="168"/>
      <c r="X539" s="168"/>
      <c r="Y539" s="168"/>
      <c r="Z539" s="168"/>
    </row>
    <row r="540" spans="1:26" ht="14.25" customHeight="1">
      <c r="A540" s="168"/>
      <c r="B540" s="168"/>
      <c r="C540" s="168"/>
      <c r="D540" s="168"/>
      <c r="E540" s="168"/>
      <c r="F540" s="168"/>
      <c r="G540" s="168"/>
      <c r="H540" s="168"/>
      <c r="I540" s="168"/>
      <c r="J540" s="186"/>
      <c r="K540" s="186"/>
      <c r="L540" s="186"/>
      <c r="M540" s="186"/>
      <c r="N540" s="168"/>
      <c r="O540" s="168"/>
      <c r="P540" s="168"/>
      <c r="Q540" s="168"/>
      <c r="R540" s="168"/>
      <c r="S540" s="168"/>
      <c r="T540" s="168"/>
      <c r="U540" s="168"/>
      <c r="V540" s="168"/>
      <c r="W540" s="168"/>
      <c r="X540" s="168"/>
      <c r="Y540" s="168"/>
      <c r="Z540" s="168"/>
    </row>
    <row r="541" spans="1:26" ht="14.25" customHeight="1">
      <c r="A541" s="168"/>
      <c r="B541" s="168"/>
      <c r="C541" s="168"/>
      <c r="D541" s="168"/>
      <c r="E541" s="168"/>
      <c r="F541" s="168"/>
      <c r="G541" s="168"/>
      <c r="H541" s="168"/>
      <c r="I541" s="168"/>
      <c r="J541" s="186"/>
      <c r="K541" s="186"/>
      <c r="L541" s="186"/>
      <c r="M541" s="186"/>
      <c r="N541" s="168"/>
      <c r="O541" s="168"/>
      <c r="P541" s="168"/>
      <c r="Q541" s="168"/>
      <c r="R541" s="168"/>
      <c r="S541" s="168"/>
      <c r="T541" s="168"/>
      <c r="U541" s="168"/>
      <c r="V541" s="168"/>
      <c r="W541" s="168"/>
      <c r="X541" s="168"/>
      <c r="Y541" s="168"/>
      <c r="Z541" s="168"/>
    </row>
    <row r="542" spans="1:26" ht="14.25" customHeight="1">
      <c r="A542" s="168"/>
      <c r="B542" s="168"/>
      <c r="C542" s="168"/>
      <c r="D542" s="168"/>
      <c r="E542" s="168"/>
      <c r="F542" s="168"/>
      <c r="G542" s="168"/>
      <c r="H542" s="168"/>
      <c r="I542" s="168"/>
      <c r="J542" s="186"/>
      <c r="K542" s="186"/>
      <c r="L542" s="186"/>
      <c r="M542" s="186"/>
      <c r="N542" s="168"/>
      <c r="O542" s="168"/>
      <c r="P542" s="168"/>
      <c r="Q542" s="168"/>
      <c r="R542" s="168"/>
      <c r="S542" s="168"/>
      <c r="T542" s="168"/>
      <c r="U542" s="168"/>
      <c r="V542" s="168"/>
      <c r="W542" s="168"/>
      <c r="X542" s="168"/>
      <c r="Y542" s="168"/>
      <c r="Z542" s="168"/>
    </row>
    <row r="543" spans="1:26" ht="14.25" customHeight="1">
      <c r="A543" s="168"/>
      <c r="B543" s="168"/>
      <c r="C543" s="168"/>
      <c r="D543" s="168"/>
      <c r="E543" s="168"/>
      <c r="F543" s="168"/>
      <c r="G543" s="168"/>
      <c r="H543" s="168"/>
      <c r="I543" s="168"/>
      <c r="J543" s="186"/>
      <c r="K543" s="186"/>
      <c r="L543" s="186"/>
      <c r="M543" s="186"/>
      <c r="N543" s="168"/>
      <c r="O543" s="168"/>
      <c r="P543" s="168"/>
      <c r="Q543" s="168"/>
      <c r="R543" s="168"/>
      <c r="S543" s="168"/>
      <c r="T543" s="168"/>
      <c r="U543" s="168"/>
      <c r="V543" s="168"/>
      <c r="W543" s="168"/>
      <c r="X543" s="168"/>
      <c r="Y543" s="168"/>
      <c r="Z543" s="168"/>
    </row>
    <row r="544" spans="1:26" ht="14.25" customHeight="1">
      <c r="A544" s="168"/>
      <c r="B544" s="168"/>
      <c r="C544" s="168"/>
      <c r="D544" s="168"/>
      <c r="E544" s="168"/>
      <c r="F544" s="168"/>
      <c r="G544" s="168"/>
      <c r="H544" s="168"/>
      <c r="I544" s="168"/>
      <c r="J544" s="186"/>
      <c r="K544" s="186"/>
      <c r="L544" s="186"/>
      <c r="M544" s="186"/>
      <c r="N544" s="168"/>
      <c r="O544" s="168"/>
      <c r="P544" s="168"/>
      <c r="Q544" s="168"/>
      <c r="R544" s="168"/>
      <c r="S544" s="168"/>
      <c r="T544" s="168"/>
      <c r="U544" s="168"/>
      <c r="V544" s="168"/>
      <c r="W544" s="168"/>
      <c r="X544" s="168"/>
      <c r="Y544" s="168"/>
      <c r="Z544" s="168"/>
    </row>
    <row r="545" spans="1:26" ht="14.25" customHeight="1">
      <c r="A545" s="168"/>
      <c r="B545" s="168"/>
      <c r="C545" s="168"/>
      <c r="D545" s="168"/>
      <c r="E545" s="168"/>
      <c r="F545" s="168"/>
      <c r="G545" s="168"/>
      <c r="H545" s="168"/>
      <c r="I545" s="168"/>
      <c r="J545" s="186"/>
      <c r="K545" s="186"/>
      <c r="L545" s="186"/>
      <c r="M545" s="186"/>
      <c r="N545" s="168"/>
      <c r="O545" s="168"/>
      <c r="P545" s="168"/>
      <c r="Q545" s="168"/>
      <c r="R545" s="168"/>
      <c r="S545" s="168"/>
      <c r="T545" s="168"/>
      <c r="U545" s="168"/>
      <c r="V545" s="168"/>
      <c r="W545" s="168"/>
      <c r="X545" s="168"/>
      <c r="Y545" s="168"/>
      <c r="Z545" s="168"/>
    </row>
    <row r="546" spans="1:26" ht="14.25" customHeight="1">
      <c r="A546" s="168"/>
      <c r="B546" s="168"/>
      <c r="C546" s="168"/>
      <c r="D546" s="168"/>
      <c r="E546" s="168"/>
      <c r="F546" s="168"/>
      <c r="G546" s="168"/>
      <c r="H546" s="168"/>
      <c r="I546" s="168"/>
      <c r="J546" s="186"/>
      <c r="K546" s="186"/>
      <c r="L546" s="186"/>
      <c r="M546" s="186"/>
      <c r="N546" s="168"/>
      <c r="O546" s="168"/>
      <c r="P546" s="168"/>
      <c r="Q546" s="168"/>
      <c r="R546" s="168"/>
      <c r="S546" s="168"/>
      <c r="T546" s="168"/>
      <c r="U546" s="168"/>
      <c r="V546" s="168"/>
      <c r="W546" s="168"/>
      <c r="X546" s="168"/>
      <c r="Y546" s="168"/>
      <c r="Z546" s="168"/>
    </row>
    <row r="547" spans="1:26" ht="14.25" customHeight="1">
      <c r="A547" s="168"/>
      <c r="B547" s="168"/>
      <c r="C547" s="168"/>
      <c r="D547" s="168"/>
      <c r="E547" s="168"/>
      <c r="F547" s="168"/>
      <c r="G547" s="168"/>
      <c r="H547" s="168"/>
      <c r="I547" s="168"/>
      <c r="J547" s="186"/>
      <c r="K547" s="186"/>
      <c r="L547" s="186"/>
      <c r="M547" s="186"/>
      <c r="N547" s="168"/>
      <c r="O547" s="168"/>
      <c r="P547" s="168"/>
      <c r="Q547" s="168"/>
      <c r="R547" s="168"/>
      <c r="S547" s="168"/>
      <c r="T547" s="168"/>
      <c r="U547" s="168"/>
      <c r="V547" s="168"/>
      <c r="W547" s="168"/>
      <c r="X547" s="168"/>
      <c r="Y547" s="168"/>
      <c r="Z547" s="168"/>
    </row>
    <row r="548" spans="1:26" ht="14.25" customHeight="1">
      <c r="A548" s="168"/>
      <c r="B548" s="168"/>
      <c r="C548" s="168"/>
      <c r="D548" s="168"/>
      <c r="E548" s="168"/>
      <c r="F548" s="168"/>
      <c r="G548" s="168"/>
      <c r="H548" s="168"/>
      <c r="I548" s="168"/>
      <c r="J548" s="186"/>
      <c r="K548" s="186"/>
      <c r="L548" s="186"/>
      <c r="M548" s="186"/>
      <c r="N548" s="168"/>
      <c r="O548" s="168"/>
      <c r="P548" s="168"/>
      <c r="Q548" s="168"/>
      <c r="R548" s="168"/>
      <c r="S548" s="168"/>
      <c r="T548" s="168"/>
      <c r="U548" s="168"/>
      <c r="V548" s="168"/>
      <c r="W548" s="168"/>
      <c r="X548" s="168"/>
      <c r="Y548" s="168"/>
      <c r="Z548" s="168"/>
    </row>
    <row r="549" spans="1:26" ht="14.25" customHeight="1">
      <c r="A549" s="168"/>
      <c r="B549" s="168"/>
      <c r="C549" s="168"/>
      <c r="D549" s="168"/>
      <c r="E549" s="168"/>
      <c r="F549" s="168"/>
      <c r="G549" s="168"/>
      <c r="H549" s="168"/>
      <c r="I549" s="168"/>
      <c r="J549" s="186"/>
      <c r="K549" s="186"/>
      <c r="L549" s="186"/>
      <c r="M549" s="186"/>
      <c r="N549" s="168"/>
      <c r="O549" s="168"/>
      <c r="P549" s="168"/>
      <c r="Q549" s="168"/>
      <c r="R549" s="168"/>
      <c r="S549" s="168"/>
      <c r="T549" s="168"/>
      <c r="U549" s="168"/>
      <c r="V549" s="168"/>
      <c r="W549" s="168"/>
      <c r="X549" s="168"/>
      <c r="Y549" s="168"/>
      <c r="Z549" s="168"/>
    </row>
    <row r="550" spans="1:26" ht="14.25" customHeight="1">
      <c r="A550" s="168"/>
      <c r="B550" s="168"/>
      <c r="C550" s="168"/>
      <c r="D550" s="168"/>
      <c r="E550" s="168"/>
      <c r="F550" s="168"/>
      <c r="G550" s="168"/>
      <c r="H550" s="168"/>
      <c r="I550" s="168"/>
      <c r="J550" s="186"/>
      <c r="K550" s="186"/>
      <c r="L550" s="186"/>
      <c r="M550" s="186"/>
      <c r="N550" s="168"/>
      <c r="O550" s="168"/>
      <c r="P550" s="168"/>
      <c r="Q550" s="168"/>
      <c r="R550" s="168"/>
      <c r="S550" s="168"/>
      <c r="T550" s="168"/>
      <c r="U550" s="168"/>
      <c r="V550" s="168"/>
      <c r="W550" s="168"/>
      <c r="X550" s="168"/>
      <c r="Y550" s="168"/>
      <c r="Z550" s="168"/>
    </row>
    <row r="551" spans="1:26" ht="14.25" customHeight="1">
      <c r="A551" s="168"/>
      <c r="B551" s="168"/>
      <c r="C551" s="168"/>
      <c r="D551" s="168"/>
      <c r="E551" s="168"/>
      <c r="F551" s="168"/>
      <c r="G551" s="168"/>
      <c r="H551" s="168"/>
      <c r="I551" s="168"/>
      <c r="J551" s="186"/>
      <c r="K551" s="186"/>
      <c r="L551" s="186"/>
      <c r="M551" s="186"/>
      <c r="N551" s="168"/>
      <c r="O551" s="168"/>
      <c r="P551" s="168"/>
      <c r="Q551" s="168"/>
      <c r="R551" s="168"/>
      <c r="S551" s="168"/>
      <c r="T551" s="168"/>
      <c r="U551" s="168"/>
      <c r="V551" s="168"/>
      <c r="W551" s="168"/>
      <c r="X551" s="168"/>
      <c r="Y551" s="168"/>
      <c r="Z551" s="168"/>
    </row>
    <row r="552" spans="1:26" ht="14.25" customHeight="1">
      <c r="A552" s="168"/>
      <c r="B552" s="168"/>
      <c r="C552" s="168"/>
      <c r="D552" s="168"/>
      <c r="E552" s="168"/>
      <c r="F552" s="168"/>
      <c r="G552" s="168"/>
      <c r="H552" s="168"/>
      <c r="I552" s="168"/>
      <c r="J552" s="186"/>
      <c r="K552" s="186"/>
      <c r="L552" s="186"/>
      <c r="M552" s="186"/>
      <c r="N552" s="168"/>
      <c r="O552" s="168"/>
      <c r="P552" s="168"/>
      <c r="Q552" s="168"/>
      <c r="R552" s="168"/>
      <c r="S552" s="168"/>
      <c r="T552" s="168"/>
      <c r="U552" s="168"/>
      <c r="V552" s="168"/>
      <c r="W552" s="168"/>
      <c r="X552" s="168"/>
      <c r="Y552" s="168"/>
      <c r="Z552" s="168"/>
    </row>
    <row r="553" spans="1:26" ht="14.25" customHeight="1">
      <c r="A553" s="168"/>
      <c r="B553" s="168"/>
      <c r="C553" s="168"/>
      <c r="D553" s="168"/>
      <c r="E553" s="168"/>
      <c r="F553" s="168"/>
      <c r="G553" s="168"/>
      <c r="H553" s="168"/>
      <c r="I553" s="168"/>
      <c r="J553" s="186"/>
      <c r="K553" s="186"/>
      <c r="L553" s="186"/>
      <c r="M553" s="186"/>
      <c r="N553" s="168"/>
      <c r="O553" s="168"/>
      <c r="P553" s="168"/>
      <c r="Q553" s="168"/>
      <c r="R553" s="168"/>
      <c r="S553" s="168"/>
      <c r="T553" s="168"/>
      <c r="U553" s="168"/>
      <c r="V553" s="168"/>
      <c r="W553" s="168"/>
      <c r="X553" s="168"/>
      <c r="Y553" s="168"/>
      <c r="Z553" s="168"/>
    </row>
    <row r="554" spans="1:26" ht="14.25" customHeight="1">
      <c r="A554" s="168"/>
      <c r="B554" s="168"/>
      <c r="C554" s="168"/>
      <c r="D554" s="168"/>
      <c r="E554" s="168"/>
      <c r="F554" s="168"/>
      <c r="G554" s="168"/>
      <c r="H554" s="168"/>
      <c r="I554" s="168"/>
      <c r="J554" s="186"/>
      <c r="K554" s="186"/>
      <c r="L554" s="186"/>
      <c r="M554" s="186"/>
      <c r="N554" s="168"/>
      <c r="O554" s="168"/>
      <c r="P554" s="168"/>
      <c r="Q554" s="168"/>
      <c r="R554" s="168"/>
      <c r="S554" s="168"/>
      <c r="T554" s="168"/>
      <c r="U554" s="168"/>
      <c r="V554" s="168"/>
      <c r="W554" s="168"/>
      <c r="X554" s="168"/>
      <c r="Y554" s="168"/>
      <c r="Z554" s="168"/>
    </row>
    <row r="555" spans="1:26" ht="14.25" customHeight="1">
      <c r="A555" s="168"/>
      <c r="B555" s="168"/>
      <c r="C555" s="168"/>
      <c r="D555" s="168"/>
      <c r="E555" s="168"/>
      <c r="F555" s="168"/>
      <c r="G555" s="168"/>
      <c r="H555" s="168"/>
      <c r="I555" s="168"/>
      <c r="J555" s="186"/>
      <c r="K555" s="186"/>
      <c r="L555" s="186"/>
      <c r="M555" s="186"/>
      <c r="N555" s="168"/>
      <c r="O555" s="168"/>
      <c r="P555" s="168"/>
      <c r="Q555" s="168"/>
      <c r="R555" s="168"/>
      <c r="S555" s="168"/>
      <c r="T555" s="168"/>
      <c r="U555" s="168"/>
      <c r="V555" s="168"/>
      <c r="W555" s="168"/>
      <c r="X555" s="168"/>
      <c r="Y555" s="168"/>
      <c r="Z555" s="168"/>
    </row>
    <row r="556" spans="1:26" ht="14.25" customHeight="1">
      <c r="A556" s="168"/>
      <c r="B556" s="168"/>
      <c r="C556" s="168"/>
      <c r="D556" s="168"/>
      <c r="E556" s="168"/>
      <c r="F556" s="168"/>
      <c r="G556" s="168"/>
      <c r="H556" s="168"/>
      <c r="I556" s="168"/>
      <c r="J556" s="186"/>
      <c r="K556" s="186"/>
      <c r="L556" s="186"/>
      <c r="M556" s="186"/>
      <c r="N556" s="168"/>
      <c r="O556" s="168"/>
      <c r="P556" s="168"/>
      <c r="Q556" s="168"/>
      <c r="R556" s="168"/>
      <c r="S556" s="168"/>
      <c r="T556" s="168"/>
      <c r="U556" s="168"/>
      <c r="V556" s="168"/>
      <c r="W556" s="168"/>
      <c r="X556" s="168"/>
      <c r="Y556" s="168"/>
      <c r="Z556" s="168"/>
    </row>
    <row r="557" spans="1:26" ht="14.25" customHeight="1">
      <c r="A557" s="168"/>
      <c r="B557" s="168"/>
      <c r="C557" s="168"/>
      <c r="D557" s="168"/>
      <c r="E557" s="168"/>
      <c r="F557" s="168"/>
      <c r="G557" s="168"/>
      <c r="H557" s="168"/>
      <c r="I557" s="168"/>
      <c r="J557" s="186"/>
      <c r="K557" s="186"/>
      <c r="L557" s="186"/>
      <c r="M557" s="186"/>
      <c r="N557" s="168"/>
      <c r="O557" s="168"/>
      <c r="P557" s="168"/>
      <c r="Q557" s="168"/>
      <c r="R557" s="168"/>
      <c r="S557" s="168"/>
      <c r="T557" s="168"/>
      <c r="U557" s="168"/>
      <c r="V557" s="168"/>
      <c r="W557" s="168"/>
      <c r="X557" s="168"/>
      <c r="Y557" s="168"/>
      <c r="Z557" s="168"/>
    </row>
    <row r="558" spans="1:26" ht="14.25" customHeight="1">
      <c r="A558" s="168"/>
      <c r="B558" s="168"/>
      <c r="C558" s="168"/>
      <c r="D558" s="168"/>
      <c r="E558" s="168"/>
      <c r="F558" s="168"/>
      <c r="G558" s="168"/>
      <c r="H558" s="168"/>
      <c r="I558" s="168"/>
      <c r="J558" s="186"/>
      <c r="K558" s="186"/>
      <c r="L558" s="186"/>
      <c r="M558" s="186"/>
      <c r="N558" s="168"/>
      <c r="O558" s="168"/>
      <c r="P558" s="168"/>
      <c r="Q558" s="168"/>
      <c r="R558" s="168"/>
      <c r="S558" s="168"/>
      <c r="T558" s="168"/>
      <c r="U558" s="168"/>
      <c r="V558" s="168"/>
      <c r="W558" s="168"/>
      <c r="X558" s="168"/>
      <c r="Y558" s="168"/>
      <c r="Z558" s="168"/>
    </row>
    <row r="559" spans="1:26" ht="14.25" customHeight="1">
      <c r="A559" s="168"/>
      <c r="B559" s="168"/>
      <c r="C559" s="168"/>
      <c r="D559" s="168"/>
      <c r="E559" s="168"/>
      <c r="F559" s="168"/>
      <c r="G559" s="168"/>
      <c r="H559" s="168"/>
      <c r="I559" s="168"/>
      <c r="J559" s="186"/>
      <c r="K559" s="186"/>
      <c r="L559" s="186"/>
      <c r="M559" s="186"/>
      <c r="N559" s="168"/>
      <c r="O559" s="168"/>
      <c r="P559" s="168"/>
      <c r="Q559" s="168"/>
      <c r="R559" s="168"/>
      <c r="S559" s="168"/>
      <c r="T559" s="168"/>
      <c r="U559" s="168"/>
      <c r="V559" s="168"/>
      <c r="W559" s="168"/>
      <c r="X559" s="168"/>
      <c r="Y559" s="168"/>
      <c r="Z559" s="168"/>
    </row>
    <row r="560" spans="1:26" ht="14.25" customHeight="1">
      <c r="A560" s="168"/>
      <c r="B560" s="168"/>
      <c r="C560" s="168"/>
      <c r="D560" s="168"/>
      <c r="E560" s="168"/>
      <c r="F560" s="168"/>
      <c r="G560" s="168"/>
      <c r="H560" s="168"/>
      <c r="I560" s="168"/>
      <c r="J560" s="186"/>
      <c r="K560" s="186"/>
      <c r="L560" s="186"/>
      <c r="M560" s="186"/>
      <c r="N560" s="168"/>
      <c r="O560" s="168"/>
      <c r="P560" s="168"/>
      <c r="Q560" s="168"/>
      <c r="R560" s="168"/>
      <c r="S560" s="168"/>
      <c r="T560" s="168"/>
      <c r="U560" s="168"/>
      <c r="V560" s="168"/>
      <c r="W560" s="168"/>
      <c r="X560" s="168"/>
      <c r="Y560" s="168"/>
      <c r="Z560" s="168"/>
    </row>
    <row r="561" spans="1:26" ht="14.25" customHeight="1">
      <c r="A561" s="168"/>
      <c r="B561" s="168"/>
      <c r="C561" s="168"/>
      <c r="D561" s="168"/>
      <c r="E561" s="168"/>
      <c r="F561" s="168"/>
      <c r="G561" s="168"/>
      <c r="H561" s="168"/>
      <c r="I561" s="168"/>
      <c r="J561" s="186"/>
      <c r="K561" s="186"/>
      <c r="L561" s="186"/>
      <c r="M561" s="186"/>
      <c r="N561" s="168"/>
      <c r="O561" s="168"/>
      <c r="P561" s="168"/>
      <c r="Q561" s="168"/>
      <c r="R561" s="168"/>
      <c r="S561" s="168"/>
      <c r="T561" s="168"/>
      <c r="U561" s="168"/>
      <c r="V561" s="168"/>
      <c r="W561" s="168"/>
      <c r="X561" s="168"/>
      <c r="Y561" s="168"/>
      <c r="Z561" s="168"/>
    </row>
    <row r="562" spans="1:26" ht="14.25" customHeight="1">
      <c r="A562" s="168"/>
      <c r="B562" s="168"/>
      <c r="C562" s="168"/>
      <c r="D562" s="168"/>
      <c r="E562" s="168"/>
      <c r="F562" s="168"/>
      <c r="G562" s="168"/>
      <c r="H562" s="168"/>
      <c r="I562" s="168"/>
      <c r="J562" s="186"/>
      <c r="K562" s="186"/>
      <c r="L562" s="186"/>
      <c r="M562" s="186"/>
      <c r="N562" s="168"/>
      <c r="O562" s="168"/>
      <c r="P562" s="168"/>
      <c r="Q562" s="168"/>
      <c r="R562" s="168"/>
      <c r="S562" s="168"/>
      <c r="T562" s="168"/>
      <c r="U562" s="168"/>
      <c r="V562" s="168"/>
      <c r="W562" s="168"/>
      <c r="X562" s="168"/>
      <c r="Y562" s="168"/>
      <c r="Z562" s="168"/>
    </row>
    <row r="563" spans="1:26" ht="14.25" customHeight="1">
      <c r="A563" s="168"/>
      <c r="B563" s="168"/>
      <c r="C563" s="168"/>
      <c r="D563" s="168"/>
      <c r="E563" s="168"/>
      <c r="F563" s="168"/>
      <c r="G563" s="168"/>
      <c r="H563" s="168"/>
      <c r="I563" s="168"/>
      <c r="J563" s="186"/>
      <c r="K563" s="186"/>
      <c r="L563" s="186"/>
      <c r="M563" s="186"/>
      <c r="N563" s="168"/>
      <c r="O563" s="168"/>
      <c r="P563" s="168"/>
      <c r="Q563" s="168"/>
      <c r="R563" s="168"/>
      <c r="S563" s="168"/>
      <c r="T563" s="168"/>
      <c r="U563" s="168"/>
      <c r="V563" s="168"/>
      <c r="W563" s="168"/>
      <c r="X563" s="168"/>
      <c r="Y563" s="168"/>
      <c r="Z563" s="168"/>
    </row>
    <row r="564" spans="1:26" ht="14.25" customHeight="1">
      <c r="A564" s="168"/>
      <c r="B564" s="168"/>
      <c r="C564" s="168"/>
      <c r="D564" s="168"/>
      <c r="E564" s="168"/>
      <c r="F564" s="168"/>
      <c r="G564" s="168"/>
      <c r="H564" s="168"/>
      <c r="I564" s="168"/>
      <c r="J564" s="186"/>
      <c r="K564" s="186"/>
      <c r="L564" s="186"/>
      <c r="M564" s="186"/>
      <c r="N564" s="168"/>
      <c r="O564" s="168"/>
      <c r="P564" s="168"/>
      <c r="Q564" s="168"/>
      <c r="R564" s="168"/>
      <c r="S564" s="168"/>
      <c r="T564" s="168"/>
      <c r="U564" s="168"/>
      <c r="V564" s="168"/>
      <c r="W564" s="168"/>
      <c r="X564" s="168"/>
      <c r="Y564" s="168"/>
      <c r="Z564" s="168"/>
    </row>
    <row r="565" spans="1:26" ht="14.25" customHeight="1">
      <c r="A565" s="168"/>
      <c r="B565" s="168"/>
      <c r="C565" s="168"/>
      <c r="D565" s="168"/>
      <c r="E565" s="168"/>
      <c r="F565" s="168"/>
      <c r="G565" s="168"/>
      <c r="H565" s="168"/>
      <c r="I565" s="168"/>
      <c r="J565" s="186"/>
      <c r="K565" s="186"/>
      <c r="L565" s="186"/>
      <c r="M565" s="186"/>
      <c r="N565" s="168"/>
      <c r="O565" s="168"/>
      <c r="P565" s="168"/>
      <c r="Q565" s="168"/>
      <c r="R565" s="168"/>
      <c r="S565" s="168"/>
      <c r="T565" s="168"/>
      <c r="U565" s="168"/>
      <c r="V565" s="168"/>
      <c r="W565" s="168"/>
      <c r="X565" s="168"/>
      <c r="Y565" s="168"/>
      <c r="Z565" s="168"/>
    </row>
    <row r="566" spans="1:26" ht="14.25" customHeight="1">
      <c r="A566" s="168"/>
      <c r="B566" s="168"/>
      <c r="C566" s="168"/>
      <c r="D566" s="168"/>
      <c r="E566" s="168"/>
      <c r="F566" s="168"/>
      <c r="G566" s="168"/>
      <c r="H566" s="168"/>
      <c r="I566" s="168"/>
      <c r="J566" s="186"/>
      <c r="K566" s="186"/>
      <c r="L566" s="186"/>
      <c r="M566" s="186"/>
      <c r="N566" s="168"/>
      <c r="O566" s="168"/>
      <c r="P566" s="168"/>
      <c r="Q566" s="168"/>
      <c r="R566" s="168"/>
      <c r="S566" s="168"/>
      <c r="T566" s="168"/>
      <c r="U566" s="168"/>
      <c r="V566" s="168"/>
      <c r="W566" s="168"/>
      <c r="X566" s="168"/>
      <c r="Y566" s="168"/>
      <c r="Z566" s="168"/>
    </row>
    <row r="567" spans="1:26" ht="14.25" customHeight="1">
      <c r="A567" s="168"/>
      <c r="B567" s="168"/>
      <c r="C567" s="168"/>
      <c r="D567" s="168"/>
      <c r="E567" s="168"/>
      <c r="F567" s="168"/>
      <c r="G567" s="168"/>
      <c r="H567" s="168"/>
      <c r="I567" s="168"/>
      <c r="J567" s="186"/>
      <c r="K567" s="186"/>
      <c r="L567" s="186"/>
      <c r="M567" s="186"/>
      <c r="N567" s="168"/>
      <c r="O567" s="168"/>
      <c r="P567" s="168"/>
      <c r="Q567" s="168"/>
      <c r="R567" s="168"/>
      <c r="S567" s="168"/>
      <c r="T567" s="168"/>
      <c r="U567" s="168"/>
      <c r="V567" s="168"/>
      <c r="W567" s="168"/>
      <c r="X567" s="168"/>
      <c r="Y567" s="168"/>
      <c r="Z567" s="168"/>
    </row>
    <row r="568" spans="1:26" ht="14.25" customHeight="1">
      <c r="A568" s="168"/>
      <c r="B568" s="168"/>
      <c r="C568" s="168"/>
      <c r="D568" s="168"/>
      <c r="E568" s="168"/>
      <c r="F568" s="168"/>
      <c r="G568" s="168"/>
      <c r="H568" s="168"/>
      <c r="I568" s="168"/>
      <c r="J568" s="186"/>
      <c r="K568" s="186"/>
      <c r="L568" s="186"/>
      <c r="M568" s="186"/>
      <c r="N568" s="168"/>
      <c r="O568" s="168"/>
      <c r="P568" s="168"/>
      <c r="Q568" s="168"/>
      <c r="R568" s="168"/>
      <c r="S568" s="168"/>
      <c r="T568" s="168"/>
      <c r="U568" s="168"/>
      <c r="V568" s="168"/>
      <c r="W568" s="168"/>
      <c r="X568" s="168"/>
      <c r="Y568" s="168"/>
      <c r="Z568" s="168"/>
    </row>
    <row r="569" spans="1:26" ht="14.25" customHeight="1">
      <c r="A569" s="168"/>
      <c r="B569" s="168"/>
      <c r="C569" s="168"/>
      <c r="D569" s="168"/>
      <c r="E569" s="168"/>
      <c r="F569" s="168"/>
      <c r="G569" s="168"/>
      <c r="H569" s="168"/>
      <c r="I569" s="168"/>
      <c r="J569" s="186"/>
      <c r="K569" s="186"/>
      <c r="L569" s="186"/>
      <c r="M569" s="186"/>
      <c r="N569" s="168"/>
      <c r="O569" s="168"/>
      <c r="P569" s="168"/>
      <c r="Q569" s="168"/>
      <c r="R569" s="168"/>
      <c r="S569" s="168"/>
      <c r="T569" s="168"/>
      <c r="U569" s="168"/>
      <c r="V569" s="168"/>
      <c r="W569" s="168"/>
      <c r="X569" s="168"/>
      <c r="Y569" s="168"/>
      <c r="Z569" s="168"/>
    </row>
    <row r="570" spans="1:26" ht="14.25" customHeight="1">
      <c r="A570" s="168"/>
      <c r="B570" s="168"/>
      <c r="C570" s="168"/>
      <c r="D570" s="168"/>
      <c r="E570" s="168"/>
      <c r="F570" s="168"/>
      <c r="G570" s="168"/>
      <c r="H570" s="168"/>
      <c r="I570" s="168"/>
      <c r="J570" s="186"/>
      <c r="K570" s="186"/>
      <c r="L570" s="186"/>
      <c r="M570" s="186"/>
      <c r="N570" s="168"/>
      <c r="O570" s="168"/>
      <c r="P570" s="168"/>
      <c r="Q570" s="168"/>
      <c r="R570" s="168"/>
      <c r="S570" s="168"/>
      <c r="T570" s="168"/>
      <c r="U570" s="168"/>
      <c r="V570" s="168"/>
      <c r="W570" s="168"/>
      <c r="X570" s="168"/>
      <c r="Y570" s="168"/>
      <c r="Z570" s="168"/>
    </row>
    <row r="571" spans="1:26" ht="14.25" customHeight="1">
      <c r="A571" s="168"/>
      <c r="B571" s="168"/>
      <c r="C571" s="168"/>
      <c r="D571" s="168"/>
      <c r="E571" s="168"/>
      <c r="F571" s="168"/>
      <c r="G571" s="168"/>
      <c r="H571" s="168"/>
      <c r="I571" s="168"/>
      <c r="J571" s="186"/>
      <c r="K571" s="186"/>
      <c r="L571" s="186"/>
      <c r="M571" s="186"/>
      <c r="N571" s="168"/>
      <c r="O571" s="168"/>
      <c r="P571" s="168"/>
      <c r="Q571" s="168"/>
      <c r="R571" s="168"/>
      <c r="S571" s="168"/>
      <c r="T571" s="168"/>
      <c r="U571" s="168"/>
      <c r="V571" s="168"/>
      <c r="W571" s="168"/>
      <c r="X571" s="168"/>
      <c r="Y571" s="168"/>
      <c r="Z571" s="168"/>
    </row>
    <row r="572" spans="1:26" ht="14.25" customHeight="1">
      <c r="A572" s="168"/>
      <c r="B572" s="168"/>
      <c r="C572" s="168"/>
      <c r="D572" s="168"/>
      <c r="E572" s="168"/>
      <c r="F572" s="168"/>
      <c r="G572" s="168"/>
      <c r="H572" s="168"/>
      <c r="I572" s="168"/>
      <c r="J572" s="186"/>
      <c r="K572" s="186"/>
      <c r="L572" s="186"/>
      <c r="M572" s="186"/>
      <c r="N572" s="168"/>
      <c r="O572" s="168"/>
      <c r="P572" s="168"/>
      <c r="Q572" s="168"/>
      <c r="R572" s="168"/>
      <c r="S572" s="168"/>
      <c r="T572" s="168"/>
      <c r="U572" s="168"/>
      <c r="V572" s="168"/>
      <c r="W572" s="168"/>
      <c r="X572" s="168"/>
      <c r="Y572" s="168"/>
      <c r="Z572" s="168"/>
    </row>
    <row r="573" spans="1:26" ht="14.25" customHeight="1">
      <c r="A573" s="168"/>
      <c r="B573" s="168"/>
      <c r="C573" s="168"/>
      <c r="D573" s="168"/>
      <c r="E573" s="168"/>
      <c r="F573" s="168"/>
      <c r="G573" s="168"/>
      <c r="H573" s="168"/>
      <c r="I573" s="168"/>
      <c r="J573" s="186"/>
      <c r="K573" s="186"/>
      <c r="L573" s="186"/>
      <c r="M573" s="186"/>
      <c r="N573" s="168"/>
      <c r="O573" s="168"/>
      <c r="P573" s="168"/>
      <c r="Q573" s="168"/>
      <c r="R573" s="168"/>
      <c r="S573" s="168"/>
      <c r="T573" s="168"/>
      <c r="U573" s="168"/>
      <c r="V573" s="168"/>
      <c r="W573" s="168"/>
      <c r="X573" s="168"/>
      <c r="Y573" s="168"/>
      <c r="Z573" s="168"/>
    </row>
    <row r="574" spans="1:26" ht="14.25" customHeight="1">
      <c r="A574" s="168"/>
      <c r="B574" s="168"/>
      <c r="C574" s="168"/>
      <c r="D574" s="168"/>
      <c r="E574" s="168"/>
      <c r="F574" s="168"/>
      <c r="G574" s="168"/>
      <c r="H574" s="168"/>
      <c r="I574" s="168"/>
      <c r="J574" s="186"/>
      <c r="K574" s="186"/>
      <c r="L574" s="186"/>
      <c r="M574" s="186"/>
      <c r="N574" s="168"/>
      <c r="O574" s="168"/>
      <c r="P574" s="168"/>
      <c r="Q574" s="168"/>
      <c r="R574" s="168"/>
      <c r="S574" s="168"/>
      <c r="T574" s="168"/>
      <c r="U574" s="168"/>
      <c r="V574" s="168"/>
      <c r="W574" s="168"/>
      <c r="X574" s="168"/>
      <c r="Y574" s="168"/>
      <c r="Z574" s="168"/>
    </row>
    <row r="575" spans="1:26" ht="14.25" customHeight="1">
      <c r="A575" s="168"/>
      <c r="B575" s="168"/>
      <c r="C575" s="168"/>
      <c r="D575" s="168"/>
      <c r="E575" s="168"/>
      <c r="F575" s="168"/>
      <c r="G575" s="168"/>
      <c r="H575" s="168"/>
      <c r="I575" s="168"/>
      <c r="J575" s="186"/>
      <c r="K575" s="186"/>
      <c r="L575" s="186"/>
      <c r="M575" s="186"/>
      <c r="N575" s="168"/>
      <c r="O575" s="168"/>
      <c r="P575" s="168"/>
      <c r="Q575" s="168"/>
      <c r="R575" s="168"/>
      <c r="S575" s="168"/>
      <c r="T575" s="168"/>
      <c r="U575" s="168"/>
      <c r="V575" s="168"/>
      <c r="W575" s="168"/>
      <c r="X575" s="168"/>
      <c r="Y575" s="168"/>
      <c r="Z575" s="168"/>
    </row>
    <row r="576" spans="1:26" ht="14.25" customHeight="1">
      <c r="A576" s="168"/>
      <c r="B576" s="168"/>
      <c r="C576" s="168"/>
      <c r="D576" s="168"/>
      <c r="E576" s="168"/>
      <c r="F576" s="168"/>
      <c r="G576" s="168"/>
      <c r="H576" s="168"/>
      <c r="I576" s="168"/>
      <c r="J576" s="186"/>
      <c r="K576" s="186"/>
      <c r="L576" s="186"/>
      <c r="M576" s="186"/>
      <c r="N576" s="168"/>
      <c r="O576" s="168"/>
      <c r="P576" s="168"/>
      <c r="Q576" s="168"/>
      <c r="R576" s="168"/>
      <c r="S576" s="168"/>
      <c r="T576" s="168"/>
      <c r="U576" s="168"/>
      <c r="V576" s="168"/>
      <c r="W576" s="168"/>
      <c r="X576" s="168"/>
      <c r="Y576" s="168"/>
      <c r="Z576" s="168"/>
    </row>
    <row r="577" spans="1:26" ht="14.25" customHeight="1">
      <c r="A577" s="168"/>
      <c r="B577" s="168"/>
      <c r="C577" s="168"/>
      <c r="D577" s="168"/>
      <c r="E577" s="168"/>
      <c r="F577" s="168"/>
      <c r="G577" s="168"/>
      <c r="H577" s="168"/>
      <c r="I577" s="168"/>
      <c r="J577" s="186"/>
      <c r="K577" s="186"/>
      <c r="L577" s="186"/>
      <c r="M577" s="186"/>
      <c r="N577" s="168"/>
      <c r="O577" s="168"/>
      <c r="P577" s="168"/>
      <c r="Q577" s="168"/>
      <c r="R577" s="168"/>
      <c r="S577" s="168"/>
      <c r="T577" s="168"/>
      <c r="U577" s="168"/>
      <c r="V577" s="168"/>
      <c r="W577" s="168"/>
      <c r="X577" s="168"/>
      <c r="Y577" s="168"/>
      <c r="Z577" s="168"/>
    </row>
    <row r="578" spans="1:26" ht="14.25" customHeight="1">
      <c r="A578" s="168"/>
      <c r="B578" s="168"/>
      <c r="C578" s="168"/>
      <c r="D578" s="168"/>
      <c r="E578" s="168"/>
      <c r="F578" s="168"/>
      <c r="G578" s="168"/>
      <c r="H578" s="168"/>
      <c r="I578" s="168"/>
      <c r="J578" s="186"/>
      <c r="K578" s="186"/>
      <c r="L578" s="186"/>
      <c r="M578" s="186"/>
      <c r="N578" s="168"/>
      <c r="O578" s="168"/>
      <c r="P578" s="168"/>
      <c r="Q578" s="168"/>
      <c r="R578" s="168"/>
      <c r="S578" s="168"/>
      <c r="T578" s="168"/>
      <c r="U578" s="168"/>
      <c r="V578" s="168"/>
      <c r="W578" s="168"/>
      <c r="X578" s="168"/>
      <c r="Y578" s="168"/>
      <c r="Z578" s="168"/>
    </row>
    <row r="579" spans="1:26" ht="14.25" customHeight="1">
      <c r="A579" s="168"/>
      <c r="B579" s="168"/>
      <c r="C579" s="168"/>
      <c r="D579" s="168"/>
      <c r="E579" s="168"/>
      <c r="F579" s="168"/>
      <c r="G579" s="168"/>
      <c r="H579" s="168"/>
      <c r="I579" s="168"/>
      <c r="J579" s="186"/>
      <c r="K579" s="186"/>
      <c r="L579" s="186"/>
      <c r="M579" s="186"/>
      <c r="N579" s="168"/>
      <c r="O579" s="168"/>
      <c r="P579" s="168"/>
      <c r="Q579" s="168"/>
      <c r="R579" s="168"/>
      <c r="S579" s="168"/>
      <c r="T579" s="168"/>
      <c r="U579" s="168"/>
      <c r="V579" s="168"/>
      <c r="W579" s="168"/>
      <c r="X579" s="168"/>
      <c r="Y579" s="168"/>
      <c r="Z579" s="168"/>
    </row>
    <row r="580" spans="1:26" ht="14.25" customHeight="1">
      <c r="A580" s="168"/>
      <c r="B580" s="168"/>
      <c r="C580" s="168"/>
      <c r="D580" s="168"/>
      <c r="E580" s="168"/>
      <c r="F580" s="168"/>
      <c r="G580" s="168"/>
      <c r="H580" s="168"/>
      <c r="I580" s="168"/>
      <c r="J580" s="186"/>
      <c r="K580" s="186"/>
      <c r="L580" s="186"/>
      <c r="M580" s="186"/>
      <c r="N580" s="168"/>
      <c r="O580" s="168"/>
      <c r="P580" s="168"/>
      <c r="Q580" s="168"/>
      <c r="R580" s="168"/>
      <c r="S580" s="168"/>
      <c r="T580" s="168"/>
      <c r="U580" s="168"/>
      <c r="V580" s="168"/>
      <c r="W580" s="168"/>
      <c r="X580" s="168"/>
      <c r="Y580" s="168"/>
      <c r="Z580" s="168"/>
    </row>
    <row r="581" spans="1:26" ht="14.25" customHeight="1">
      <c r="A581" s="168"/>
      <c r="B581" s="168"/>
      <c r="C581" s="168"/>
      <c r="D581" s="168"/>
      <c r="E581" s="168"/>
      <c r="F581" s="168"/>
      <c r="G581" s="168"/>
      <c r="H581" s="168"/>
      <c r="I581" s="168"/>
      <c r="J581" s="186"/>
      <c r="K581" s="186"/>
      <c r="L581" s="186"/>
      <c r="M581" s="186"/>
      <c r="N581" s="168"/>
      <c r="O581" s="168"/>
      <c r="P581" s="168"/>
      <c r="Q581" s="168"/>
      <c r="R581" s="168"/>
      <c r="S581" s="168"/>
      <c r="T581" s="168"/>
      <c r="U581" s="168"/>
      <c r="V581" s="168"/>
      <c r="W581" s="168"/>
      <c r="X581" s="168"/>
      <c r="Y581" s="168"/>
      <c r="Z581" s="168"/>
    </row>
    <row r="582" spans="1:26" ht="14.25" customHeight="1">
      <c r="A582" s="168"/>
      <c r="B582" s="168"/>
      <c r="C582" s="168"/>
      <c r="D582" s="168"/>
      <c r="E582" s="168"/>
      <c r="F582" s="168"/>
      <c r="G582" s="168"/>
      <c r="H582" s="168"/>
      <c r="I582" s="168"/>
      <c r="J582" s="186"/>
      <c r="K582" s="186"/>
      <c r="L582" s="186"/>
      <c r="M582" s="186"/>
      <c r="N582" s="168"/>
      <c r="O582" s="168"/>
      <c r="P582" s="168"/>
      <c r="Q582" s="168"/>
      <c r="R582" s="168"/>
      <c r="S582" s="168"/>
      <c r="T582" s="168"/>
      <c r="U582" s="168"/>
      <c r="V582" s="168"/>
      <c r="W582" s="168"/>
      <c r="X582" s="168"/>
      <c r="Y582" s="168"/>
      <c r="Z582" s="168"/>
    </row>
    <row r="583" spans="1:26" ht="14.25" customHeight="1">
      <c r="A583" s="168"/>
      <c r="B583" s="168"/>
      <c r="C583" s="168"/>
      <c r="D583" s="168"/>
      <c r="E583" s="168"/>
      <c r="F583" s="168"/>
      <c r="G583" s="168"/>
      <c r="H583" s="168"/>
      <c r="I583" s="168"/>
      <c r="J583" s="186"/>
      <c r="K583" s="186"/>
      <c r="L583" s="186"/>
      <c r="M583" s="186"/>
      <c r="N583" s="168"/>
      <c r="O583" s="168"/>
      <c r="P583" s="168"/>
      <c r="Q583" s="168"/>
      <c r="R583" s="168"/>
      <c r="S583" s="168"/>
      <c r="T583" s="168"/>
      <c r="U583" s="168"/>
      <c r="V583" s="168"/>
      <c r="W583" s="168"/>
      <c r="X583" s="168"/>
      <c r="Y583" s="168"/>
      <c r="Z583" s="168"/>
    </row>
    <row r="584" spans="1:26" ht="14.25" customHeight="1">
      <c r="A584" s="168"/>
      <c r="B584" s="168"/>
      <c r="C584" s="168"/>
      <c r="D584" s="168"/>
      <c r="E584" s="168"/>
      <c r="F584" s="168"/>
      <c r="G584" s="168"/>
      <c r="H584" s="168"/>
      <c r="I584" s="168"/>
      <c r="J584" s="186"/>
      <c r="K584" s="186"/>
      <c r="L584" s="186"/>
      <c r="M584" s="186"/>
      <c r="N584" s="168"/>
      <c r="O584" s="168"/>
      <c r="P584" s="168"/>
      <c r="Q584" s="168"/>
      <c r="R584" s="168"/>
      <c r="S584" s="168"/>
      <c r="T584" s="168"/>
      <c r="U584" s="168"/>
      <c r="V584" s="168"/>
      <c r="W584" s="168"/>
      <c r="X584" s="168"/>
      <c r="Y584" s="168"/>
      <c r="Z584" s="168"/>
    </row>
    <row r="585" spans="1:26" ht="14.25" customHeight="1">
      <c r="A585" s="168"/>
      <c r="B585" s="168"/>
      <c r="C585" s="168"/>
      <c r="D585" s="168"/>
      <c r="E585" s="168"/>
      <c r="F585" s="168"/>
      <c r="G585" s="168"/>
      <c r="H585" s="168"/>
      <c r="I585" s="168"/>
      <c r="J585" s="186"/>
      <c r="K585" s="186"/>
      <c r="L585" s="186"/>
      <c r="M585" s="186"/>
      <c r="N585" s="168"/>
      <c r="O585" s="168"/>
      <c r="P585" s="168"/>
      <c r="Q585" s="168"/>
      <c r="R585" s="168"/>
      <c r="S585" s="168"/>
      <c r="T585" s="168"/>
      <c r="U585" s="168"/>
      <c r="V585" s="168"/>
      <c r="W585" s="168"/>
      <c r="X585" s="168"/>
      <c r="Y585" s="168"/>
      <c r="Z585" s="168"/>
    </row>
    <row r="586" spans="1:26" ht="14.25" customHeight="1">
      <c r="A586" s="168"/>
      <c r="B586" s="168"/>
      <c r="C586" s="168"/>
      <c r="D586" s="168"/>
      <c r="E586" s="168"/>
      <c r="F586" s="168"/>
      <c r="G586" s="168"/>
      <c r="H586" s="168"/>
      <c r="I586" s="168"/>
      <c r="J586" s="186"/>
      <c r="K586" s="186"/>
      <c r="L586" s="186"/>
      <c r="M586" s="186"/>
      <c r="N586" s="168"/>
      <c r="O586" s="168"/>
      <c r="P586" s="168"/>
      <c r="Q586" s="168"/>
      <c r="R586" s="168"/>
      <c r="S586" s="168"/>
      <c r="T586" s="168"/>
      <c r="U586" s="168"/>
      <c r="V586" s="168"/>
      <c r="W586" s="168"/>
      <c r="X586" s="168"/>
      <c r="Y586" s="168"/>
      <c r="Z586" s="168"/>
    </row>
    <row r="587" spans="1:26" ht="14.25" customHeight="1">
      <c r="A587" s="168"/>
      <c r="B587" s="168"/>
      <c r="C587" s="168"/>
      <c r="D587" s="168"/>
      <c r="E587" s="168"/>
      <c r="F587" s="168"/>
      <c r="G587" s="168"/>
      <c r="H587" s="168"/>
      <c r="I587" s="168"/>
      <c r="J587" s="186"/>
      <c r="K587" s="186"/>
      <c r="L587" s="186"/>
      <c r="M587" s="186"/>
      <c r="N587" s="168"/>
      <c r="O587" s="168"/>
      <c r="P587" s="168"/>
      <c r="Q587" s="168"/>
      <c r="R587" s="168"/>
      <c r="S587" s="168"/>
      <c r="T587" s="168"/>
      <c r="U587" s="168"/>
      <c r="V587" s="168"/>
      <c r="W587" s="168"/>
      <c r="X587" s="168"/>
      <c r="Y587" s="168"/>
      <c r="Z587" s="168"/>
    </row>
    <row r="588" spans="1:26" ht="14.25" customHeight="1">
      <c r="A588" s="168"/>
      <c r="B588" s="168"/>
      <c r="C588" s="168"/>
      <c r="D588" s="168"/>
      <c r="E588" s="168"/>
      <c r="F588" s="168"/>
      <c r="G588" s="168"/>
      <c r="H588" s="168"/>
      <c r="I588" s="168"/>
      <c r="J588" s="186"/>
      <c r="K588" s="186"/>
      <c r="L588" s="186"/>
      <c r="M588" s="186"/>
      <c r="N588" s="168"/>
      <c r="O588" s="168"/>
      <c r="P588" s="168"/>
      <c r="Q588" s="168"/>
      <c r="R588" s="168"/>
      <c r="S588" s="168"/>
      <c r="T588" s="168"/>
      <c r="U588" s="168"/>
      <c r="V588" s="168"/>
      <c r="W588" s="168"/>
      <c r="X588" s="168"/>
      <c r="Y588" s="168"/>
      <c r="Z588" s="168"/>
    </row>
    <row r="589" spans="1:26" ht="14.25" customHeight="1">
      <c r="A589" s="168"/>
      <c r="B589" s="168"/>
      <c r="C589" s="168"/>
      <c r="D589" s="168"/>
      <c r="E589" s="168"/>
      <c r="F589" s="168"/>
      <c r="G589" s="168"/>
      <c r="H589" s="168"/>
      <c r="I589" s="168"/>
      <c r="J589" s="186"/>
      <c r="K589" s="186"/>
      <c r="L589" s="186"/>
      <c r="M589" s="186"/>
      <c r="N589" s="168"/>
      <c r="O589" s="168"/>
      <c r="P589" s="168"/>
      <c r="Q589" s="168"/>
      <c r="R589" s="168"/>
      <c r="S589" s="168"/>
      <c r="T589" s="168"/>
      <c r="U589" s="168"/>
      <c r="V589" s="168"/>
      <c r="W589" s="168"/>
      <c r="X589" s="168"/>
      <c r="Y589" s="168"/>
      <c r="Z589" s="168"/>
    </row>
    <row r="590" spans="1:26" ht="14.25" customHeight="1">
      <c r="A590" s="168"/>
      <c r="B590" s="168"/>
      <c r="C590" s="168"/>
      <c r="D590" s="168"/>
      <c r="E590" s="168"/>
      <c r="F590" s="168"/>
      <c r="G590" s="168"/>
      <c r="H590" s="168"/>
      <c r="I590" s="168"/>
      <c r="J590" s="186"/>
      <c r="K590" s="186"/>
      <c r="L590" s="186"/>
      <c r="M590" s="186"/>
      <c r="N590" s="168"/>
      <c r="O590" s="168"/>
      <c r="P590" s="168"/>
      <c r="Q590" s="168"/>
      <c r="R590" s="168"/>
      <c r="S590" s="168"/>
      <c r="T590" s="168"/>
      <c r="U590" s="168"/>
      <c r="V590" s="168"/>
      <c r="W590" s="168"/>
      <c r="X590" s="168"/>
      <c r="Y590" s="168"/>
      <c r="Z590" s="168"/>
    </row>
    <row r="591" spans="1:26" ht="14.25" customHeight="1">
      <c r="A591" s="168"/>
      <c r="B591" s="168"/>
      <c r="C591" s="168"/>
      <c r="D591" s="168"/>
      <c r="E591" s="168"/>
      <c r="F591" s="168"/>
      <c r="G591" s="168"/>
      <c r="H591" s="168"/>
      <c r="I591" s="168"/>
      <c r="J591" s="186"/>
      <c r="K591" s="186"/>
      <c r="L591" s="186"/>
      <c r="M591" s="186"/>
      <c r="N591" s="168"/>
      <c r="O591" s="168"/>
      <c r="P591" s="168"/>
      <c r="Q591" s="168"/>
      <c r="R591" s="168"/>
      <c r="S591" s="168"/>
      <c r="T591" s="168"/>
      <c r="U591" s="168"/>
      <c r="V591" s="168"/>
      <c r="W591" s="168"/>
      <c r="X591" s="168"/>
      <c r="Y591" s="168"/>
      <c r="Z591" s="168"/>
    </row>
    <row r="592" spans="1:26" ht="14.25" customHeight="1">
      <c r="A592" s="168"/>
      <c r="B592" s="168"/>
      <c r="C592" s="168"/>
      <c r="D592" s="168"/>
      <c r="E592" s="168"/>
      <c r="F592" s="168"/>
      <c r="G592" s="168"/>
      <c r="H592" s="168"/>
      <c r="I592" s="168"/>
      <c r="J592" s="186"/>
      <c r="K592" s="186"/>
      <c r="L592" s="186"/>
      <c r="M592" s="186"/>
      <c r="N592" s="168"/>
      <c r="O592" s="168"/>
      <c r="P592" s="168"/>
      <c r="Q592" s="168"/>
      <c r="R592" s="168"/>
      <c r="S592" s="168"/>
      <c r="T592" s="168"/>
      <c r="U592" s="168"/>
      <c r="V592" s="168"/>
      <c r="W592" s="168"/>
      <c r="X592" s="168"/>
      <c r="Y592" s="168"/>
      <c r="Z592" s="168"/>
    </row>
    <row r="593" spans="1:26" ht="14.25" customHeight="1">
      <c r="A593" s="168"/>
      <c r="B593" s="168"/>
      <c r="C593" s="168"/>
      <c r="D593" s="168"/>
      <c r="E593" s="168"/>
      <c r="F593" s="168"/>
      <c r="G593" s="168"/>
      <c r="H593" s="168"/>
      <c r="I593" s="168"/>
      <c r="J593" s="186"/>
      <c r="K593" s="186"/>
      <c r="L593" s="186"/>
      <c r="M593" s="186"/>
      <c r="N593" s="168"/>
      <c r="O593" s="168"/>
      <c r="P593" s="168"/>
      <c r="Q593" s="168"/>
      <c r="R593" s="168"/>
      <c r="S593" s="168"/>
      <c r="T593" s="168"/>
      <c r="U593" s="168"/>
      <c r="V593" s="168"/>
      <c r="W593" s="168"/>
      <c r="X593" s="168"/>
      <c r="Y593" s="168"/>
      <c r="Z593" s="168"/>
    </row>
    <row r="594" spans="1:26" ht="14.25" customHeight="1">
      <c r="A594" s="168"/>
      <c r="B594" s="168"/>
      <c r="C594" s="168"/>
      <c r="D594" s="168"/>
      <c r="E594" s="168"/>
      <c r="F594" s="168"/>
      <c r="G594" s="168"/>
      <c r="H594" s="168"/>
      <c r="I594" s="168"/>
      <c r="J594" s="186"/>
      <c r="K594" s="186"/>
      <c r="L594" s="186"/>
      <c r="M594" s="186"/>
      <c r="N594" s="168"/>
      <c r="O594" s="168"/>
      <c r="P594" s="168"/>
      <c r="Q594" s="168"/>
      <c r="R594" s="168"/>
      <c r="S594" s="168"/>
      <c r="T594" s="168"/>
      <c r="U594" s="168"/>
      <c r="V594" s="168"/>
      <c r="W594" s="168"/>
      <c r="X594" s="168"/>
      <c r="Y594" s="168"/>
      <c r="Z594" s="168"/>
    </row>
    <row r="595" spans="1:26" ht="14.25" customHeight="1">
      <c r="A595" s="168"/>
      <c r="B595" s="168"/>
      <c r="C595" s="168"/>
      <c r="D595" s="168"/>
      <c r="E595" s="168"/>
      <c r="F595" s="168"/>
      <c r="G595" s="168"/>
      <c r="H595" s="168"/>
      <c r="I595" s="168"/>
      <c r="J595" s="186"/>
      <c r="K595" s="186"/>
      <c r="L595" s="186"/>
      <c r="M595" s="186"/>
      <c r="N595" s="168"/>
      <c r="O595" s="168"/>
      <c r="P595" s="168"/>
      <c r="Q595" s="168"/>
      <c r="R595" s="168"/>
      <c r="S595" s="168"/>
      <c r="T595" s="168"/>
      <c r="U595" s="168"/>
      <c r="V595" s="168"/>
      <c r="W595" s="168"/>
      <c r="X595" s="168"/>
      <c r="Y595" s="168"/>
      <c r="Z595" s="168"/>
    </row>
    <row r="596" spans="1:26" ht="14.25" customHeight="1">
      <c r="A596" s="168"/>
      <c r="B596" s="168"/>
      <c r="C596" s="168"/>
      <c r="D596" s="168"/>
      <c r="E596" s="168"/>
      <c r="F596" s="168"/>
      <c r="G596" s="168"/>
      <c r="H596" s="168"/>
      <c r="I596" s="168"/>
      <c r="J596" s="186"/>
      <c r="K596" s="186"/>
      <c r="L596" s="186"/>
      <c r="M596" s="186"/>
      <c r="N596" s="168"/>
      <c r="O596" s="168"/>
      <c r="P596" s="168"/>
      <c r="Q596" s="168"/>
      <c r="R596" s="168"/>
      <c r="S596" s="168"/>
      <c r="T596" s="168"/>
      <c r="U596" s="168"/>
      <c r="V596" s="168"/>
      <c r="W596" s="168"/>
      <c r="X596" s="168"/>
      <c r="Y596" s="168"/>
      <c r="Z596" s="168"/>
    </row>
    <row r="597" spans="1:26" ht="14.25" customHeight="1">
      <c r="A597" s="168"/>
      <c r="B597" s="168"/>
      <c r="C597" s="168"/>
      <c r="D597" s="168"/>
      <c r="E597" s="168"/>
      <c r="F597" s="168"/>
      <c r="G597" s="168"/>
      <c r="H597" s="168"/>
      <c r="I597" s="168"/>
      <c r="J597" s="186"/>
      <c r="K597" s="186"/>
      <c r="L597" s="186"/>
      <c r="M597" s="186"/>
      <c r="N597" s="168"/>
      <c r="O597" s="168"/>
      <c r="P597" s="168"/>
      <c r="Q597" s="168"/>
      <c r="R597" s="168"/>
      <c r="S597" s="168"/>
      <c r="T597" s="168"/>
      <c r="U597" s="168"/>
      <c r="V597" s="168"/>
      <c r="W597" s="168"/>
      <c r="X597" s="168"/>
      <c r="Y597" s="168"/>
      <c r="Z597" s="168"/>
    </row>
    <row r="598" spans="1:26" ht="14.25" customHeight="1">
      <c r="A598" s="168"/>
      <c r="B598" s="168"/>
      <c r="C598" s="168"/>
      <c r="D598" s="168"/>
      <c r="E598" s="168"/>
      <c r="F598" s="168"/>
      <c r="G598" s="168"/>
      <c r="H598" s="168"/>
      <c r="I598" s="168"/>
      <c r="J598" s="186"/>
      <c r="K598" s="186"/>
      <c r="L598" s="186"/>
      <c r="M598" s="186"/>
      <c r="N598" s="168"/>
      <c r="O598" s="168"/>
      <c r="P598" s="168"/>
      <c r="Q598" s="168"/>
      <c r="R598" s="168"/>
      <c r="S598" s="168"/>
      <c r="T598" s="168"/>
      <c r="U598" s="168"/>
      <c r="V598" s="168"/>
      <c r="W598" s="168"/>
      <c r="X598" s="168"/>
      <c r="Y598" s="168"/>
      <c r="Z598" s="168"/>
    </row>
    <row r="599" spans="1:26" ht="14.25" customHeight="1">
      <c r="A599" s="168"/>
      <c r="B599" s="168"/>
      <c r="C599" s="168"/>
      <c r="D599" s="168"/>
      <c r="E599" s="168"/>
      <c r="F599" s="168"/>
      <c r="G599" s="168"/>
      <c r="H599" s="168"/>
      <c r="I599" s="168"/>
      <c r="J599" s="186"/>
      <c r="K599" s="186"/>
      <c r="L599" s="186"/>
      <c r="M599" s="186"/>
      <c r="N599" s="168"/>
      <c r="O599" s="168"/>
      <c r="P599" s="168"/>
      <c r="Q599" s="168"/>
      <c r="R599" s="168"/>
      <c r="S599" s="168"/>
      <c r="T599" s="168"/>
      <c r="U599" s="168"/>
      <c r="V599" s="168"/>
      <c r="W599" s="168"/>
      <c r="X599" s="168"/>
      <c r="Y599" s="168"/>
      <c r="Z599" s="168"/>
    </row>
    <row r="600" spans="1:26" ht="14.25" customHeight="1">
      <c r="A600" s="168"/>
      <c r="B600" s="168"/>
      <c r="C600" s="168"/>
      <c r="D600" s="168"/>
      <c r="E600" s="168"/>
      <c r="F600" s="168"/>
      <c r="G600" s="168"/>
      <c r="H600" s="168"/>
      <c r="I600" s="168"/>
      <c r="J600" s="186"/>
      <c r="K600" s="186"/>
      <c r="L600" s="186"/>
      <c r="M600" s="186"/>
      <c r="N600" s="168"/>
      <c r="O600" s="168"/>
      <c r="P600" s="168"/>
      <c r="Q600" s="168"/>
      <c r="R600" s="168"/>
      <c r="S600" s="168"/>
      <c r="T600" s="168"/>
      <c r="U600" s="168"/>
      <c r="V600" s="168"/>
      <c r="W600" s="168"/>
      <c r="X600" s="168"/>
      <c r="Y600" s="168"/>
      <c r="Z600" s="168"/>
    </row>
    <row r="601" spans="1:26" ht="14.25" customHeight="1">
      <c r="A601" s="168"/>
      <c r="B601" s="168"/>
      <c r="C601" s="168"/>
      <c r="D601" s="168"/>
      <c r="E601" s="168"/>
      <c r="F601" s="168"/>
      <c r="G601" s="168"/>
      <c r="H601" s="168"/>
      <c r="I601" s="168"/>
      <c r="J601" s="186"/>
      <c r="K601" s="186"/>
      <c r="L601" s="186"/>
      <c r="M601" s="186"/>
      <c r="N601" s="168"/>
      <c r="O601" s="168"/>
      <c r="P601" s="168"/>
      <c r="Q601" s="168"/>
      <c r="R601" s="168"/>
      <c r="S601" s="168"/>
      <c r="T601" s="168"/>
      <c r="U601" s="168"/>
      <c r="V601" s="168"/>
      <c r="W601" s="168"/>
      <c r="X601" s="168"/>
      <c r="Y601" s="168"/>
      <c r="Z601" s="168"/>
    </row>
    <row r="602" spans="1:26" ht="14.25" customHeight="1">
      <c r="A602" s="168"/>
      <c r="B602" s="168"/>
      <c r="C602" s="168"/>
      <c r="D602" s="168"/>
      <c r="E602" s="168"/>
      <c r="F602" s="168"/>
      <c r="G602" s="168"/>
      <c r="H602" s="168"/>
      <c r="I602" s="168"/>
      <c r="J602" s="186"/>
      <c r="K602" s="186"/>
      <c r="L602" s="186"/>
      <c r="M602" s="186"/>
      <c r="N602" s="168"/>
      <c r="O602" s="168"/>
      <c r="P602" s="168"/>
      <c r="Q602" s="168"/>
      <c r="R602" s="168"/>
      <c r="S602" s="168"/>
      <c r="T602" s="168"/>
      <c r="U602" s="168"/>
      <c r="V602" s="168"/>
      <c r="W602" s="168"/>
      <c r="X602" s="168"/>
      <c r="Y602" s="168"/>
      <c r="Z602" s="168"/>
    </row>
    <row r="603" spans="1:26" ht="14.25" customHeight="1">
      <c r="A603" s="168"/>
      <c r="B603" s="168"/>
      <c r="C603" s="168"/>
      <c r="D603" s="168"/>
      <c r="E603" s="168"/>
      <c r="F603" s="168"/>
      <c r="G603" s="168"/>
      <c r="H603" s="168"/>
      <c r="I603" s="168"/>
      <c r="J603" s="186"/>
      <c r="K603" s="186"/>
      <c r="L603" s="186"/>
      <c r="M603" s="186"/>
      <c r="N603" s="168"/>
      <c r="O603" s="168"/>
      <c r="P603" s="168"/>
      <c r="Q603" s="168"/>
      <c r="R603" s="168"/>
      <c r="S603" s="168"/>
      <c r="T603" s="168"/>
      <c r="U603" s="168"/>
      <c r="V603" s="168"/>
      <c r="W603" s="168"/>
      <c r="X603" s="168"/>
      <c r="Y603" s="168"/>
      <c r="Z603" s="168"/>
    </row>
    <row r="604" spans="1:26" ht="14.25" customHeight="1">
      <c r="A604" s="168"/>
      <c r="B604" s="168"/>
      <c r="C604" s="168"/>
      <c r="D604" s="168"/>
      <c r="E604" s="168"/>
      <c r="F604" s="168"/>
      <c r="G604" s="168"/>
      <c r="H604" s="168"/>
      <c r="I604" s="168"/>
      <c r="J604" s="186"/>
      <c r="K604" s="186"/>
      <c r="L604" s="186"/>
      <c r="M604" s="186"/>
      <c r="N604" s="168"/>
      <c r="O604" s="168"/>
      <c r="P604" s="168"/>
      <c r="Q604" s="168"/>
      <c r="R604" s="168"/>
      <c r="S604" s="168"/>
      <c r="T604" s="168"/>
      <c r="U604" s="168"/>
      <c r="V604" s="168"/>
      <c r="W604" s="168"/>
      <c r="X604" s="168"/>
      <c r="Y604" s="168"/>
      <c r="Z604" s="168"/>
    </row>
    <row r="605" spans="1:26" ht="14.25" customHeight="1">
      <c r="A605" s="168"/>
      <c r="B605" s="168"/>
      <c r="C605" s="168"/>
      <c r="D605" s="168"/>
      <c r="E605" s="168"/>
      <c r="F605" s="168"/>
      <c r="G605" s="168"/>
      <c r="H605" s="168"/>
      <c r="I605" s="168"/>
      <c r="J605" s="186"/>
      <c r="K605" s="186"/>
      <c r="L605" s="186"/>
      <c r="M605" s="186"/>
      <c r="N605" s="168"/>
      <c r="O605" s="168"/>
      <c r="P605" s="168"/>
      <c r="Q605" s="168"/>
      <c r="R605" s="168"/>
      <c r="S605" s="168"/>
      <c r="T605" s="168"/>
      <c r="U605" s="168"/>
      <c r="V605" s="168"/>
      <c r="W605" s="168"/>
      <c r="X605" s="168"/>
      <c r="Y605" s="168"/>
      <c r="Z605" s="168"/>
    </row>
    <row r="606" spans="1:26" ht="14.25" customHeight="1">
      <c r="A606" s="168"/>
      <c r="B606" s="168"/>
      <c r="C606" s="168"/>
      <c r="D606" s="168"/>
      <c r="E606" s="168"/>
      <c r="F606" s="168"/>
      <c r="G606" s="168"/>
      <c r="H606" s="168"/>
      <c r="I606" s="168"/>
      <c r="J606" s="186"/>
      <c r="K606" s="186"/>
      <c r="L606" s="186"/>
      <c r="M606" s="186"/>
      <c r="N606" s="168"/>
      <c r="O606" s="168"/>
      <c r="P606" s="168"/>
      <c r="Q606" s="168"/>
      <c r="R606" s="168"/>
      <c r="S606" s="168"/>
      <c r="T606" s="168"/>
      <c r="U606" s="168"/>
      <c r="V606" s="168"/>
      <c r="W606" s="168"/>
      <c r="X606" s="168"/>
      <c r="Y606" s="168"/>
      <c r="Z606" s="168"/>
    </row>
    <row r="607" spans="1:26" ht="14.25" customHeight="1">
      <c r="A607" s="168"/>
      <c r="B607" s="168"/>
      <c r="C607" s="168"/>
      <c r="D607" s="168"/>
      <c r="E607" s="168"/>
      <c r="F607" s="168"/>
      <c r="G607" s="168"/>
      <c r="H607" s="168"/>
      <c r="I607" s="168"/>
      <c r="J607" s="186"/>
      <c r="K607" s="186"/>
      <c r="L607" s="186"/>
      <c r="M607" s="186"/>
      <c r="N607" s="168"/>
      <c r="O607" s="168"/>
      <c r="P607" s="168"/>
      <c r="Q607" s="168"/>
      <c r="R607" s="168"/>
      <c r="S607" s="168"/>
      <c r="T607" s="168"/>
      <c r="U607" s="168"/>
      <c r="V607" s="168"/>
      <c r="W607" s="168"/>
      <c r="X607" s="168"/>
      <c r="Y607" s="168"/>
      <c r="Z607" s="168"/>
    </row>
    <row r="608" spans="1:26" ht="14.25" customHeight="1">
      <c r="A608" s="168"/>
      <c r="B608" s="168"/>
      <c r="C608" s="168"/>
      <c r="D608" s="168"/>
      <c r="E608" s="168"/>
      <c r="F608" s="168"/>
      <c r="G608" s="168"/>
      <c r="H608" s="168"/>
      <c r="I608" s="168"/>
      <c r="J608" s="186"/>
      <c r="K608" s="186"/>
      <c r="L608" s="186"/>
      <c r="M608" s="186"/>
      <c r="N608" s="168"/>
      <c r="O608" s="168"/>
      <c r="P608" s="168"/>
      <c r="Q608" s="168"/>
      <c r="R608" s="168"/>
      <c r="S608" s="168"/>
      <c r="T608" s="168"/>
      <c r="U608" s="168"/>
      <c r="V608" s="168"/>
      <c r="W608" s="168"/>
      <c r="X608" s="168"/>
      <c r="Y608" s="168"/>
      <c r="Z608" s="168"/>
    </row>
    <row r="609" spans="1:26" ht="14.25" customHeight="1">
      <c r="A609" s="168"/>
      <c r="B609" s="168"/>
      <c r="C609" s="168"/>
      <c r="D609" s="168"/>
      <c r="E609" s="168"/>
      <c r="F609" s="168"/>
      <c r="G609" s="168"/>
      <c r="H609" s="168"/>
      <c r="I609" s="168"/>
      <c r="J609" s="186"/>
      <c r="K609" s="186"/>
      <c r="L609" s="186"/>
      <c r="M609" s="186"/>
      <c r="N609" s="168"/>
      <c r="O609" s="168"/>
      <c r="P609" s="168"/>
      <c r="Q609" s="168"/>
      <c r="R609" s="168"/>
      <c r="S609" s="168"/>
      <c r="T609" s="168"/>
      <c r="U609" s="168"/>
      <c r="V609" s="168"/>
      <c r="W609" s="168"/>
      <c r="X609" s="168"/>
      <c r="Y609" s="168"/>
      <c r="Z609" s="168"/>
    </row>
    <row r="610" spans="1:26" ht="14.25" customHeight="1">
      <c r="A610" s="168"/>
      <c r="B610" s="168"/>
      <c r="C610" s="168"/>
      <c r="D610" s="168"/>
      <c r="E610" s="168"/>
      <c r="F610" s="168"/>
      <c r="G610" s="168"/>
      <c r="H610" s="168"/>
      <c r="I610" s="168"/>
      <c r="J610" s="186"/>
      <c r="K610" s="186"/>
      <c r="L610" s="186"/>
      <c r="M610" s="186"/>
      <c r="N610" s="168"/>
      <c r="O610" s="168"/>
      <c r="P610" s="168"/>
      <c r="Q610" s="168"/>
      <c r="R610" s="168"/>
      <c r="S610" s="168"/>
      <c r="T610" s="168"/>
      <c r="U610" s="168"/>
      <c r="V610" s="168"/>
      <c r="W610" s="168"/>
      <c r="X610" s="168"/>
      <c r="Y610" s="168"/>
      <c r="Z610" s="168"/>
    </row>
    <row r="611" spans="1:26" ht="14.25" customHeight="1">
      <c r="A611" s="168"/>
      <c r="B611" s="168"/>
      <c r="C611" s="168"/>
      <c r="D611" s="168"/>
      <c r="E611" s="168"/>
      <c r="F611" s="168"/>
      <c r="G611" s="168"/>
      <c r="H611" s="168"/>
      <c r="I611" s="168"/>
      <c r="J611" s="186"/>
      <c r="K611" s="186"/>
      <c r="L611" s="186"/>
      <c r="M611" s="186"/>
      <c r="N611" s="168"/>
      <c r="O611" s="168"/>
      <c r="P611" s="168"/>
      <c r="Q611" s="168"/>
      <c r="R611" s="168"/>
      <c r="S611" s="168"/>
      <c r="T611" s="168"/>
      <c r="U611" s="168"/>
      <c r="V611" s="168"/>
      <c r="W611" s="168"/>
      <c r="X611" s="168"/>
      <c r="Y611" s="168"/>
      <c r="Z611" s="168"/>
    </row>
    <row r="612" spans="1:26" ht="14.25" customHeight="1">
      <c r="A612" s="168"/>
      <c r="B612" s="168"/>
      <c r="C612" s="168"/>
      <c r="D612" s="168"/>
      <c r="E612" s="168"/>
      <c r="F612" s="168"/>
      <c r="G612" s="168"/>
      <c r="H612" s="168"/>
      <c r="I612" s="168"/>
      <c r="J612" s="186"/>
      <c r="K612" s="186"/>
      <c r="L612" s="186"/>
      <c r="M612" s="186"/>
      <c r="N612" s="168"/>
      <c r="O612" s="168"/>
      <c r="P612" s="168"/>
      <c r="Q612" s="168"/>
      <c r="R612" s="168"/>
      <c r="S612" s="168"/>
      <c r="T612" s="168"/>
      <c r="U612" s="168"/>
      <c r="V612" s="168"/>
      <c r="W612" s="168"/>
      <c r="X612" s="168"/>
      <c r="Y612" s="168"/>
      <c r="Z612" s="168"/>
    </row>
    <row r="613" spans="1:26" ht="14.25" customHeight="1">
      <c r="A613" s="168"/>
      <c r="B613" s="168"/>
      <c r="C613" s="168"/>
      <c r="D613" s="168"/>
      <c r="E613" s="168"/>
      <c r="F613" s="168"/>
      <c r="G613" s="168"/>
      <c r="H613" s="168"/>
      <c r="I613" s="168"/>
      <c r="J613" s="186"/>
      <c r="K613" s="186"/>
      <c r="L613" s="186"/>
      <c r="M613" s="186"/>
      <c r="N613" s="168"/>
      <c r="O613" s="168"/>
      <c r="P613" s="168"/>
      <c r="Q613" s="168"/>
      <c r="R613" s="168"/>
      <c r="S613" s="168"/>
      <c r="T613" s="168"/>
      <c r="U613" s="168"/>
      <c r="V613" s="168"/>
      <c r="W613" s="168"/>
      <c r="X613" s="168"/>
      <c r="Y613" s="168"/>
      <c r="Z613" s="168"/>
    </row>
    <row r="614" spans="1:26" ht="14.25" customHeight="1">
      <c r="A614" s="168"/>
      <c r="B614" s="168"/>
      <c r="C614" s="168"/>
      <c r="D614" s="168"/>
      <c r="E614" s="168"/>
      <c r="F614" s="168"/>
      <c r="G614" s="168"/>
      <c r="H614" s="168"/>
      <c r="I614" s="168"/>
      <c r="J614" s="186"/>
      <c r="K614" s="186"/>
      <c r="L614" s="186"/>
      <c r="M614" s="186"/>
      <c r="N614" s="168"/>
      <c r="O614" s="168"/>
      <c r="P614" s="168"/>
      <c r="Q614" s="168"/>
      <c r="R614" s="168"/>
      <c r="S614" s="168"/>
      <c r="T614" s="168"/>
      <c r="U614" s="168"/>
      <c r="V614" s="168"/>
      <c r="W614" s="168"/>
      <c r="X614" s="168"/>
      <c r="Y614" s="168"/>
      <c r="Z614" s="168"/>
    </row>
    <row r="615" spans="1:26" ht="14.25" customHeight="1">
      <c r="A615" s="168"/>
      <c r="B615" s="168"/>
      <c r="C615" s="168"/>
      <c r="D615" s="168"/>
      <c r="E615" s="168"/>
      <c r="F615" s="168"/>
      <c r="G615" s="168"/>
      <c r="H615" s="168"/>
      <c r="I615" s="168"/>
      <c r="J615" s="186"/>
      <c r="K615" s="186"/>
      <c r="L615" s="186"/>
      <c r="M615" s="186"/>
      <c r="N615" s="168"/>
      <c r="O615" s="168"/>
      <c r="P615" s="168"/>
      <c r="Q615" s="168"/>
      <c r="R615" s="168"/>
      <c r="S615" s="168"/>
      <c r="T615" s="168"/>
      <c r="U615" s="168"/>
      <c r="V615" s="168"/>
      <c r="W615" s="168"/>
      <c r="X615" s="168"/>
      <c r="Y615" s="168"/>
      <c r="Z615" s="168"/>
    </row>
    <row r="616" spans="1:26" ht="14.25" customHeight="1">
      <c r="A616" s="168"/>
      <c r="B616" s="168"/>
      <c r="C616" s="168"/>
      <c r="D616" s="168"/>
      <c r="E616" s="168"/>
      <c r="F616" s="168"/>
      <c r="G616" s="168"/>
      <c r="H616" s="168"/>
      <c r="I616" s="168"/>
      <c r="J616" s="186"/>
      <c r="K616" s="186"/>
      <c r="L616" s="186"/>
      <c r="M616" s="186"/>
      <c r="N616" s="168"/>
      <c r="O616" s="168"/>
      <c r="P616" s="168"/>
      <c r="Q616" s="168"/>
      <c r="R616" s="168"/>
      <c r="S616" s="168"/>
      <c r="T616" s="168"/>
      <c r="U616" s="168"/>
      <c r="V616" s="168"/>
      <c r="W616" s="168"/>
      <c r="X616" s="168"/>
      <c r="Y616" s="168"/>
      <c r="Z616" s="168"/>
    </row>
    <row r="617" spans="1:26" ht="14.25" customHeight="1">
      <c r="A617" s="168"/>
      <c r="B617" s="168"/>
      <c r="C617" s="168"/>
      <c r="D617" s="168"/>
      <c r="E617" s="168"/>
      <c r="F617" s="168"/>
      <c r="G617" s="168"/>
      <c r="H617" s="168"/>
      <c r="I617" s="168"/>
      <c r="J617" s="186"/>
      <c r="K617" s="186"/>
      <c r="L617" s="186"/>
      <c r="M617" s="186"/>
      <c r="N617" s="168"/>
      <c r="O617" s="168"/>
      <c r="P617" s="168"/>
      <c r="Q617" s="168"/>
      <c r="R617" s="168"/>
      <c r="S617" s="168"/>
      <c r="T617" s="168"/>
      <c r="U617" s="168"/>
      <c r="V617" s="168"/>
      <c r="W617" s="168"/>
      <c r="X617" s="168"/>
      <c r="Y617" s="168"/>
      <c r="Z617" s="168"/>
    </row>
    <row r="618" spans="1:26" ht="14.25" customHeight="1">
      <c r="A618" s="168"/>
      <c r="B618" s="168"/>
      <c r="C618" s="168"/>
      <c r="D618" s="168"/>
      <c r="E618" s="168"/>
      <c r="F618" s="168"/>
      <c r="G618" s="168"/>
      <c r="H618" s="168"/>
      <c r="I618" s="168"/>
      <c r="J618" s="186"/>
      <c r="K618" s="186"/>
      <c r="L618" s="186"/>
      <c r="M618" s="186"/>
      <c r="N618" s="168"/>
      <c r="O618" s="168"/>
      <c r="P618" s="168"/>
      <c r="Q618" s="168"/>
      <c r="R618" s="168"/>
      <c r="S618" s="168"/>
      <c r="T618" s="168"/>
      <c r="U618" s="168"/>
      <c r="V618" s="168"/>
      <c r="W618" s="168"/>
      <c r="X618" s="168"/>
      <c r="Y618" s="168"/>
      <c r="Z618" s="168"/>
    </row>
    <row r="619" spans="1:26" ht="14.25" customHeight="1">
      <c r="A619" s="168"/>
      <c r="B619" s="168"/>
      <c r="C619" s="168"/>
      <c r="D619" s="168"/>
      <c r="E619" s="168"/>
      <c r="F619" s="168"/>
      <c r="G619" s="168"/>
      <c r="H619" s="168"/>
      <c r="I619" s="168"/>
      <c r="J619" s="186"/>
      <c r="K619" s="186"/>
      <c r="L619" s="186"/>
      <c r="M619" s="186"/>
      <c r="N619" s="168"/>
      <c r="O619" s="168"/>
      <c r="P619" s="168"/>
      <c r="Q619" s="168"/>
      <c r="R619" s="168"/>
      <c r="S619" s="168"/>
      <c r="T619" s="168"/>
      <c r="U619" s="168"/>
      <c r="V619" s="168"/>
      <c r="W619" s="168"/>
      <c r="X619" s="168"/>
      <c r="Y619" s="168"/>
      <c r="Z619" s="168"/>
    </row>
    <row r="620" spans="1:26" ht="14.25" customHeight="1">
      <c r="A620" s="168"/>
      <c r="B620" s="168"/>
      <c r="C620" s="168"/>
      <c r="D620" s="168"/>
      <c r="E620" s="168"/>
      <c r="F620" s="168"/>
      <c r="G620" s="168"/>
      <c r="H620" s="168"/>
      <c r="I620" s="168"/>
      <c r="J620" s="186"/>
      <c r="K620" s="186"/>
      <c r="L620" s="186"/>
      <c r="M620" s="186"/>
      <c r="N620" s="168"/>
      <c r="O620" s="168"/>
      <c r="P620" s="168"/>
      <c r="Q620" s="168"/>
      <c r="R620" s="168"/>
      <c r="S620" s="168"/>
      <c r="T620" s="168"/>
      <c r="U620" s="168"/>
      <c r="V620" s="168"/>
      <c r="W620" s="168"/>
      <c r="X620" s="168"/>
      <c r="Y620" s="168"/>
      <c r="Z620" s="168"/>
    </row>
    <row r="621" spans="1:26" ht="14.25" customHeight="1">
      <c r="A621" s="168"/>
      <c r="B621" s="168"/>
      <c r="C621" s="168"/>
      <c r="D621" s="168"/>
      <c r="E621" s="168"/>
      <c r="F621" s="168"/>
      <c r="G621" s="168"/>
      <c r="H621" s="168"/>
      <c r="I621" s="168"/>
      <c r="J621" s="186"/>
      <c r="K621" s="186"/>
      <c r="L621" s="186"/>
      <c r="M621" s="186"/>
      <c r="N621" s="168"/>
      <c r="O621" s="168"/>
      <c r="P621" s="168"/>
      <c r="Q621" s="168"/>
      <c r="R621" s="168"/>
      <c r="S621" s="168"/>
      <c r="T621" s="168"/>
      <c r="U621" s="168"/>
      <c r="V621" s="168"/>
      <c r="W621" s="168"/>
      <c r="X621" s="168"/>
      <c r="Y621" s="168"/>
      <c r="Z621" s="168"/>
    </row>
    <row r="622" spans="1:26" ht="14.25" customHeight="1">
      <c r="A622" s="168"/>
      <c r="B622" s="168"/>
      <c r="C622" s="168"/>
      <c r="D622" s="168"/>
      <c r="E622" s="168"/>
      <c r="F622" s="168"/>
      <c r="G622" s="168"/>
      <c r="H622" s="168"/>
      <c r="I622" s="168"/>
      <c r="J622" s="186"/>
      <c r="K622" s="186"/>
      <c r="L622" s="186"/>
      <c r="M622" s="186"/>
      <c r="N622" s="168"/>
      <c r="O622" s="168"/>
      <c r="P622" s="168"/>
      <c r="Q622" s="168"/>
      <c r="R622" s="168"/>
      <c r="S622" s="168"/>
      <c r="T622" s="168"/>
      <c r="U622" s="168"/>
      <c r="V622" s="168"/>
      <c r="W622" s="168"/>
      <c r="X622" s="168"/>
      <c r="Y622" s="168"/>
      <c r="Z622" s="168"/>
    </row>
    <row r="623" spans="1:26" ht="14.25" customHeight="1">
      <c r="A623" s="168"/>
      <c r="B623" s="168"/>
      <c r="C623" s="168"/>
      <c r="D623" s="168"/>
      <c r="E623" s="168"/>
      <c r="F623" s="168"/>
      <c r="G623" s="168"/>
      <c r="H623" s="168"/>
      <c r="I623" s="168"/>
      <c r="J623" s="186"/>
      <c r="K623" s="186"/>
      <c r="L623" s="186"/>
      <c r="M623" s="186"/>
      <c r="N623" s="168"/>
      <c r="O623" s="168"/>
      <c r="P623" s="168"/>
      <c r="Q623" s="168"/>
      <c r="R623" s="168"/>
      <c r="S623" s="168"/>
      <c r="T623" s="168"/>
      <c r="U623" s="168"/>
      <c r="V623" s="168"/>
      <c r="W623" s="168"/>
      <c r="X623" s="168"/>
      <c r="Y623" s="168"/>
      <c r="Z623" s="168"/>
    </row>
    <row r="624" spans="1:26" ht="14.25" customHeight="1">
      <c r="A624" s="168"/>
      <c r="B624" s="168"/>
      <c r="C624" s="168"/>
      <c r="D624" s="168"/>
      <c r="E624" s="168"/>
      <c r="F624" s="168"/>
      <c r="G624" s="168"/>
      <c r="H624" s="168"/>
      <c r="I624" s="168"/>
      <c r="J624" s="186"/>
      <c r="K624" s="186"/>
      <c r="L624" s="186"/>
      <c r="M624" s="186"/>
      <c r="N624" s="168"/>
      <c r="O624" s="168"/>
      <c r="P624" s="168"/>
      <c r="Q624" s="168"/>
      <c r="R624" s="168"/>
      <c r="S624" s="168"/>
      <c r="T624" s="168"/>
      <c r="U624" s="168"/>
      <c r="V624" s="168"/>
      <c r="W624" s="168"/>
      <c r="X624" s="168"/>
      <c r="Y624" s="168"/>
      <c r="Z624" s="168"/>
    </row>
    <row r="625" spans="1:26" ht="14.25" customHeight="1">
      <c r="A625" s="168"/>
      <c r="B625" s="168"/>
      <c r="C625" s="168"/>
      <c r="D625" s="168"/>
      <c r="E625" s="168"/>
      <c r="F625" s="168"/>
      <c r="G625" s="168"/>
      <c r="H625" s="168"/>
      <c r="I625" s="168"/>
      <c r="J625" s="186"/>
      <c r="K625" s="186"/>
      <c r="L625" s="186"/>
      <c r="M625" s="186"/>
      <c r="N625" s="168"/>
      <c r="O625" s="168"/>
      <c r="P625" s="168"/>
      <c r="Q625" s="168"/>
      <c r="R625" s="168"/>
      <c r="S625" s="168"/>
      <c r="T625" s="168"/>
      <c r="U625" s="168"/>
      <c r="V625" s="168"/>
      <c r="W625" s="168"/>
      <c r="X625" s="168"/>
      <c r="Y625" s="168"/>
      <c r="Z625" s="168"/>
    </row>
    <row r="626" spans="1:26" ht="14.25" customHeight="1">
      <c r="A626" s="168"/>
      <c r="B626" s="168"/>
      <c r="C626" s="168"/>
      <c r="D626" s="168"/>
      <c r="E626" s="168"/>
      <c r="F626" s="168"/>
      <c r="G626" s="168"/>
      <c r="H626" s="168"/>
      <c r="I626" s="168"/>
      <c r="J626" s="186"/>
      <c r="K626" s="186"/>
      <c r="L626" s="186"/>
      <c r="M626" s="186"/>
      <c r="N626" s="168"/>
      <c r="O626" s="168"/>
      <c r="P626" s="168"/>
      <c r="Q626" s="168"/>
      <c r="R626" s="168"/>
      <c r="S626" s="168"/>
      <c r="T626" s="168"/>
      <c r="U626" s="168"/>
      <c r="V626" s="168"/>
      <c r="W626" s="168"/>
      <c r="X626" s="168"/>
      <c r="Y626" s="168"/>
      <c r="Z626" s="168"/>
    </row>
    <row r="627" spans="1:26" ht="14.25" customHeight="1">
      <c r="A627" s="168"/>
      <c r="B627" s="168"/>
      <c r="C627" s="168"/>
      <c r="D627" s="168"/>
      <c r="E627" s="168"/>
      <c r="F627" s="168"/>
      <c r="G627" s="168"/>
      <c r="H627" s="168"/>
      <c r="I627" s="168"/>
      <c r="J627" s="186"/>
      <c r="K627" s="186"/>
      <c r="L627" s="186"/>
      <c r="M627" s="186"/>
      <c r="N627" s="168"/>
      <c r="O627" s="168"/>
      <c r="P627" s="168"/>
      <c r="Q627" s="168"/>
      <c r="R627" s="168"/>
      <c r="S627" s="168"/>
      <c r="T627" s="168"/>
      <c r="U627" s="168"/>
      <c r="V627" s="168"/>
      <c r="W627" s="168"/>
      <c r="X627" s="168"/>
      <c r="Y627" s="168"/>
      <c r="Z627" s="168"/>
    </row>
    <row r="628" spans="1:26" ht="14.25" customHeight="1">
      <c r="A628" s="168"/>
      <c r="B628" s="168"/>
      <c r="C628" s="168"/>
      <c r="D628" s="168"/>
      <c r="E628" s="168"/>
      <c r="F628" s="168"/>
      <c r="G628" s="168"/>
      <c r="H628" s="168"/>
      <c r="I628" s="168"/>
      <c r="J628" s="186"/>
      <c r="K628" s="186"/>
      <c r="L628" s="186"/>
      <c r="M628" s="186"/>
      <c r="N628" s="168"/>
      <c r="O628" s="168"/>
      <c r="P628" s="168"/>
      <c r="Q628" s="168"/>
      <c r="R628" s="168"/>
      <c r="S628" s="168"/>
      <c r="T628" s="168"/>
      <c r="U628" s="168"/>
      <c r="V628" s="168"/>
      <c r="W628" s="168"/>
      <c r="X628" s="168"/>
      <c r="Y628" s="168"/>
      <c r="Z628" s="168"/>
    </row>
    <row r="629" spans="1:26" ht="14.25" customHeight="1">
      <c r="A629" s="168"/>
      <c r="B629" s="168"/>
      <c r="C629" s="168"/>
      <c r="D629" s="168"/>
      <c r="E629" s="168"/>
      <c r="F629" s="168"/>
      <c r="G629" s="168"/>
      <c r="H629" s="168"/>
      <c r="I629" s="168"/>
      <c r="J629" s="186"/>
      <c r="K629" s="186"/>
      <c r="L629" s="186"/>
      <c r="M629" s="186"/>
      <c r="N629" s="168"/>
      <c r="O629" s="168"/>
      <c r="P629" s="168"/>
      <c r="Q629" s="168"/>
      <c r="R629" s="168"/>
      <c r="S629" s="168"/>
      <c r="T629" s="168"/>
      <c r="U629" s="168"/>
      <c r="V629" s="168"/>
      <c r="W629" s="168"/>
      <c r="X629" s="168"/>
      <c r="Y629" s="168"/>
      <c r="Z629" s="168"/>
    </row>
    <row r="630" spans="1:26" ht="14.25" customHeight="1">
      <c r="A630" s="168"/>
      <c r="B630" s="168"/>
      <c r="C630" s="168"/>
      <c r="D630" s="168"/>
      <c r="E630" s="168"/>
      <c r="F630" s="168"/>
      <c r="G630" s="168"/>
      <c r="H630" s="168"/>
      <c r="I630" s="168"/>
      <c r="J630" s="186"/>
      <c r="K630" s="186"/>
      <c r="L630" s="186"/>
      <c r="M630" s="186"/>
      <c r="N630" s="168"/>
      <c r="O630" s="168"/>
      <c r="P630" s="168"/>
      <c r="Q630" s="168"/>
      <c r="R630" s="168"/>
      <c r="S630" s="168"/>
      <c r="T630" s="168"/>
      <c r="U630" s="168"/>
      <c r="V630" s="168"/>
      <c r="W630" s="168"/>
      <c r="X630" s="168"/>
      <c r="Y630" s="168"/>
      <c r="Z630" s="168"/>
    </row>
    <row r="631" spans="1:26" ht="14.25" customHeight="1">
      <c r="A631" s="168"/>
      <c r="B631" s="168"/>
      <c r="C631" s="168"/>
      <c r="D631" s="168"/>
      <c r="E631" s="168"/>
      <c r="F631" s="168"/>
      <c r="G631" s="168"/>
      <c r="H631" s="168"/>
      <c r="I631" s="168"/>
      <c r="J631" s="186"/>
      <c r="K631" s="186"/>
      <c r="L631" s="186"/>
      <c r="M631" s="186"/>
      <c r="N631" s="168"/>
      <c r="O631" s="168"/>
      <c r="P631" s="168"/>
      <c r="Q631" s="168"/>
      <c r="R631" s="168"/>
      <c r="S631" s="168"/>
      <c r="T631" s="168"/>
      <c r="U631" s="168"/>
      <c r="V631" s="168"/>
      <c r="W631" s="168"/>
      <c r="X631" s="168"/>
      <c r="Y631" s="168"/>
      <c r="Z631" s="168"/>
    </row>
    <row r="632" spans="1:26" ht="14.25" customHeight="1">
      <c r="A632" s="168"/>
      <c r="B632" s="168"/>
      <c r="C632" s="168"/>
      <c r="D632" s="168"/>
      <c r="E632" s="168"/>
      <c r="F632" s="168"/>
      <c r="G632" s="168"/>
      <c r="H632" s="168"/>
      <c r="I632" s="168"/>
      <c r="J632" s="186"/>
      <c r="K632" s="186"/>
      <c r="L632" s="186"/>
      <c r="M632" s="186"/>
      <c r="N632" s="168"/>
      <c r="O632" s="168"/>
      <c r="P632" s="168"/>
      <c r="Q632" s="168"/>
      <c r="R632" s="168"/>
      <c r="S632" s="168"/>
      <c r="T632" s="168"/>
      <c r="U632" s="168"/>
      <c r="V632" s="168"/>
      <c r="W632" s="168"/>
      <c r="X632" s="168"/>
      <c r="Y632" s="168"/>
      <c r="Z632" s="168"/>
    </row>
    <row r="633" spans="1:26" ht="14.25" customHeight="1">
      <c r="A633" s="168"/>
      <c r="B633" s="168"/>
      <c r="C633" s="168"/>
      <c r="D633" s="168"/>
      <c r="E633" s="168"/>
      <c r="F633" s="168"/>
      <c r="G633" s="168"/>
      <c r="H633" s="168"/>
      <c r="I633" s="168"/>
      <c r="J633" s="186"/>
      <c r="K633" s="186"/>
      <c r="L633" s="186"/>
      <c r="M633" s="186"/>
      <c r="N633" s="168"/>
      <c r="O633" s="168"/>
      <c r="P633" s="168"/>
      <c r="Q633" s="168"/>
      <c r="R633" s="168"/>
      <c r="S633" s="168"/>
      <c r="T633" s="168"/>
      <c r="U633" s="168"/>
      <c r="V633" s="168"/>
      <c r="W633" s="168"/>
      <c r="X633" s="168"/>
      <c r="Y633" s="168"/>
      <c r="Z633" s="168"/>
    </row>
    <row r="634" spans="1:26" ht="14.25" customHeight="1">
      <c r="A634" s="168"/>
      <c r="B634" s="168"/>
      <c r="C634" s="168"/>
      <c r="D634" s="168"/>
      <c r="E634" s="168"/>
      <c r="F634" s="168"/>
      <c r="G634" s="168"/>
      <c r="H634" s="168"/>
      <c r="I634" s="168"/>
      <c r="J634" s="186"/>
      <c r="K634" s="186"/>
      <c r="L634" s="186"/>
      <c r="M634" s="186"/>
      <c r="N634" s="168"/>
      <c r="O634" s="168"/>
      <c r="P634" s="168"/>
      <c r="Q634" s="168"/>
      <c r="R634" s="168"/>
      <c r="S634" s="168"/>
      <c r="T634" s="168"/>
      <c r="U634" s="168"/>
      <c r="V634" s="168"/>
      <c r="W634" s="168"/>
      <c r="X634" s="168"/>
      <c r="Y634" s="168"/>
      <c r="Z634" s="168"/>
    </row>
    <row r="635" spans="1:26" ht="14.25" customHeight="1">
      <c r="A635" s="168"/>
      <c r="B635" s="168"/>
      <c r="C635" s="168"/>
      <c r="D635" s="168"/>
      <c r="E635" s="168"/>
      <c r="F635" s="168"/>
      <c r="G635" s="168"/>
      <c r="H635" s="168"/>
      <c r="I635" s="168"/>
      <c r="J635" s="186"/>
      <c r="K635" s="186"/>
      <c r="L635" s="186"/>
      <c r="M635" s="186"/>
      <c r="N635" s="168"/>
      <c r="O635" s="168"/>
      <c r="P635" s="168"/>
      <c r="Q635" s="168"/>
      <c r="R635" s="168"/>
      <c r="S635" s="168"/>
      <c r="T635" s="168"/>
      <c r="U635" s="168"/>
      <c r="V635" s="168"/>
      <c r="W635" s="168"/>
      <c r="X635" s="168"/>
      <c r="Y635" s="168"/>
      <c r="Z635" s="168"/>
    </row>
    <row r="636" spans="1:26" ht="14.25" customHeight="1">
      <c r="A636" s="168"/>
      <c r="B636" s="168"/>
      <c r="C636" s="168"/>
      <c r="D636" s="168"/>
      <c r="E636" s="168"/>
      <c r="F636" s="168"/>
      <c r="G636" s="168"/>
      <c r="H636" s="168"/>
      <c r="I636" s="168"/>
      <c r="J636" s="186"/>
      <c r="K636" s="186"/>
      <c r="L636" s="186"/>
      <c r="M636" s="186"/>
      <c r="N636" s="168"/>
      <c r="O636" s="168"/>
      <c r="P636" s="168"/>
      <c r="Q636" s="168"/>
      <c r="R636" s="168"/>
      <c r="S636" s="168"/>
      <c r="T636" s="168"/>
      <c r="U636" s="168"/>
      <c r="V636" s="168"/>
      <c r="W636" s="168"/>
      <c r="X636" s="168"/>
      <c r="Y636" s="168"/>
      <c r="Z636" s="168"/>
    </row>
    <row r="637" spans="1:26" ht="14.25" customHeight="1">
      <c r="A637" s="168"/>
      <c r="B637" s="168"/>
      <c r="C637" s="168"/>
      <c r="D637" s="168"/>
      <c r="E637" s="168"/>
      <c r="F637" s="168"/>
      <c r="G637" s="168"/>
      <c r="H637" s="168"/>
      <c r="I637" s="168"/>
      <c r="J637" s="186"/>
      <c r="K637" s="186"/>
      <c r="L637" s="186"/>
      <c r="M637" s="186"/>
      <c r="N637" s="168"/>
      <c r="O637" s="168"/>
      <c r="P637" s="168"/>
      <c r="Q637" s="168"/>
      <c r="R637" s="168"/>
      <c r="S637" s="168"/>
      <c r="T637" s="168"/>
      <c r="U637" s="168"/>
      <c r="V637" s="168"/>
      <c r="W637" s="168"/>
      <c r="X637" s="168"/>
      <c r="Y637" s="168"/>
      <c r="Z637" s="168"/>
    </row>
    <row r="638" spans="1:26" ht="14.25" customHeight="1">
      <c r="A638" s="168"/>
      <c r="B638" s="168"/>
      <c r="C638" s="168"/>
      <c r="D638" s="168"/>
      <c r="E638" s="168"/>
      <c r="F638" s="168"/>
      <c r="G638" s="168"/>
      <c r="H638" s="168"/>
      <c r="I638" s="168"/>
      <c r="J638" s="186"/>
      <c r="K638" s="186"/>
      <c r="L638" s="186"/>
      <c r="M638" s="186"/>
      <c r="N638" s="168"/>
      <c r="O638" s="168"/>
      <c r="P638" s="168"/>
      <c r="Q638" s="168"/>
      <c r="R638" s="168"/>
      <c r="S638" s="168"/>
      <c r="T638" s="168"/>
      <c r="U638" s="168"/>
      <c r="V638" s="168"/>
      <c r="W638" s="168"/>
      <c r="X638" s="168"/>
      <c r="Y638" s="168"/>
      <c r="Z638" s="168"/>
    </row>
    <row r="639" spans="1:26" ht="14.25" customHeight="1">
      <c r="A639" s="168"/>
      <c r="B639" s="168"/>
      <c r="C639" s="168"/>
      <c r="D639" s="168"/>
      <c r="E639" s="168"/>
      <c r="F639" s="168"/>
      <c r="G639" s="168"/>
      <c r="H639" s="168"/>
      <c r="I639" s="168"/>
      <c r="J639" s="186"/>
      <c r="K639" s="186"/>
      <c r="L639" s="186"/>
      <c r="M639" s="186"/>
      <c r="N639" s="168"/>
      <c r="O639" s="168"/>
      <c r="P639" s="168"/>
      <c r="Q639" s="168"/>
      <c r="R639" s="168"/>
      <c r="S639" s="168"/>
      <c r="T639" s="168"/>
      <c r="U639" s="168"/>
      <c r="V639" s="168"/>
      <c r="W639" s="168"/>
      <c r="X639" s="168"/>
      <c r="Y639" s="168"/>
      <c r="Z639" s="168"/>
    </row>
    <row r="640" spans="1:26" ht="14.25" customHeight="1">
      <c r="A640" s="168"/>
      <c r="B640" s="168"/>
      <c r="C640" s="168"/>
      <c r="D640" s="168"/>
      <c r="E640" s="168"/>
      <c r="F640" s="168"/>
      <c r="G640" s="168"/>
      <c r="H640" s="168"/>
      <c r="I640" s="168"/>
      <c r="J640" s="186"/>
      <c r="K640" s="186"/>
      <c r="L640" s="186"/>
      <c r="M640" s="186"/>
      <c r="N640" s="168"/>
      <c r="O640" s="168"/>
      <c r="P640" s="168"/>
      <c r="Q640" s="168"/>
      <c r="R640" s="168"/>
      <c r="S640" s="168"/>
      <c r="T640" s="168"/>
      <c r="U640" s="168"/>
      <c r="V640" s="168"/>
      <c r="W640" s="168"/>
      <c r="X640" s="168"/>
      <c r="Y640" s="168"/>
      <c r="Z640" s="168"/>
    </row>
    <row r="641" spans="1:26" ht="14.25" customHeight="1">
      <c r="A641" s="168"/>
      <c r="B641" s="168"/>
      <c r="C641" s="168"/>
      <c r="D641" s="168"/>
      <c r="E641" s="168"/>
      <c r="F641" s="168"/>
      <c r="G641" s="168"/>
      <c r="H641" s="168"/>
      <c r="I641" s="168"/>
      <c r="J641" s="186"/>
      <c r="K641" s="186"/>
      <c r="L641" s="186"/>
      <c r="M641" s="186"/>
      <c r="N641" s="168"/>
      <c r="O641" s="168"/>
      <c r="P641" s="168"/>
      <c r="Q641" s="168"/>
      <c r="R641" s="168"/>
      <c r="S641" s="168"/>
      <c r="T641" s="168"/>
      <c r="U641" s="168"/>
      <c r="V641" s="168"/>
      <c r="W641" s="168"/>
      <c r="X641" s="168"/>
      <c r="Y641" s="168"/>
      <c r="Z641" s="168"/>
    </row>
    <row r="642" spans="1:26" ht="14.25" customHeight="1">
      <c r="A642" s="168"/>
      <c r="B642" s="168"/>
      <c r="C642" s="168"/>
      <c r="D642" s="168"/>
      <c r="E642" s="168"/>
      <c r="F642" s="168"/>
      <c r="G642" s="168"/>
      <c r="H642" s="168"/>
      <c r="I642" s="168"/>
      <c r="J642" s="186"/>
      <c r="K642" s="186"/>
      <c r="L642" s="186"/>
      <c r="M642" s="186"/>
      <c r="N642" s="168"/>
      <c r="O642" s="168"/>
      <c r="P642" s="168"/>
      <c r="Q642" s="168"/>
      <c r="R642" s="168"/>
      <c r="S642" s="168"/>
      <c r="T642" s="168"/>
      <c r="U642" s="168"/>
      <c r="V642" s="168"/>
      <c r="W642" s="168"/>
      <c r="X642" s="168"/>
      <c r="Y642" s="168"/>
      <c r="Z642" s="168"/>
    </row>
    <row r="643" spans="1:26" ht="14.25" customHeight="1">
      <c r="A643" s="168"/>
      <c r="B643" s="168"/>
      <c r="C643" s="168"/>
      <c r="D643" s="168"/>
      <c r="E643" s="168"/>
      <c r="F643" s="168"/>
      <c r="G643" s="168"/>
      <c r="H643" s="168"/>
      <c r="I643" s="168"/>
      <c r="J643" s="186"/>
      <c r="K643" s="186"/>
      <c r="L643" s="186"/>
      <c r="M643" s="186"/>
      <c r="N643" s="168"/>
      <c r="O643" s="168"/>
      <c r="P643" s="168"/>
      <c r="Q643" s="168"/>
      <c r="R643" s="168"/>
      <c r="S643" s="168"/>
      <c r="T643" s="168"/>
      <c r="U643" s="168"/>
      <c r="V643" s="168"/>
      <c r="W643" s="168"/>
      <c r="X643" s="168"/>
      <c r="Y643" s="168"/>
      <c r="Z643" s="168"/>
    </row>
    <row r="644" spans="1:26" ht="14.25" customHeight="1">
      <c r="A644" s="168"/>
      <c r="B644" s="168"/>
      <c r="C644" s="168"/>
      <c r="D644" s="168"/>
      <c r="E644" s="168"/>
      <c r="F644" s="168"/>
      <c r="G644" s="168"/>
      <c r="H644" s="168"/>
      <c r="I644" s="168"/>
      <c r="J644" s="186"/>
      <c r="K644" s="186"/>
      <c r="L644" s="186"/>
      <c r="M644" s="186"/>
      <c r="N644" s="168"/>
      <c r="O644" s="168"/>
      <c r="P644" s="168"/>
      <c r="Q644" s="168"/>
      <c r="R644" s="168"/>
      <c r="S644" s="168"/>
      <c r="T644" s="168"/>
      <c r="U644" s="168"/>
      <c r="V644" s="168"/>
      <c r="W644" s="168"/>
      <c r="X644" s="168"/>
      <c r="Y644" s="168"/>
      <c r="Z644" s="168"/>
    </row>
    <row r="645" spans="1:26" ht="14.25" customHeight="1">
      <c r="A645" s="168"/>
      <c r="B645" s="168"/>
      <c r="C645" s="168"/>
      <c r="D645" s="168"/>
      <c r="E645" s="168"/>
      <c r="F645" s="168"/>
      <c r="G645" s="168"/>
      <c r="H645" s="168"/>
      <c r="I645" s="168"/>
      <c r="J645" s="186"/>
      <c r="K645" s="186"/>
      <c r="L645" s="186"/>
      <c r="M645" s="186"/>
      <c r="N645" s="168"/>
      <c r="O645" s="168"/>
      <c r="P645" s="168"/>
      <c r="Q645" s="168"/>
      <c r="R645" s="168"/>
      <c r="S645" s="168"/>
      <c r="T645" s="168"/>
      <c r="U645" s="168"/>
      <c r="V645" s="168"/>
      <c r="W645" s="168"/>
      <c r="X645" s="168"/>
      <c r="Y645" s="168"/>
      <c r="Z645" s="168"/>
    </row>
    <row r="646" spans="1:26" ht="14.25" customHeight="1">
      <c r="A646" s="168"/>
      <c r="B646" s="168"/>
      <c r="C646" s="168"/>
      <c r="D646" s="168"/>
      <c r="E646" s="168"/>
      <c r="F646" s="168"/>
      <c r="G646" s="168"/>
      <c r="H646" s="168"/>
      <c r="I646" s="168"/>
      <c r="J646" s="186"/>
      <c r="K646" s="186"/>
      <c r="L646" s="186"/>
      <c r="M646" s="186"/>
      <c r="N646" s="168"/>
      <c r="O646" s="168"/>
      <c r="P646" s="168"/>
      <c r="Q646" s="168"/>
      <c r="R646" s="168"/>
      <c r="S646" s="168"/>
      <c r="T646" s="168"/>
      <c r="U646" s="168"/>
      <c r="V646" s="168"/>
      <c r="W646" s="168"/>
      <c r="X646" s="168"/>
      <c r="Y646" s="168"/>
      <c r="Z646" s="168"/>
    </row>
    <row r="647" spans="1:26" ht="14.25" customHeight="1">
      <c r="A647" s="168"/>
      <c r="B647" s="168"/>
      <c r="C647" s="168"/>
      <c r="D647" s="168"/>
      <c r="E647" s="168"/>
      <c r="F647" s="168"/>
      <c r="G647" s="168"/>
      <c r="H647" s="168"/>
      <c r="I647" s="168"/>
      <c r="J647" s="186"/>
      <c r="K647" s="186"/>
      <c r="L647" s="186"/>
      <c r="M647" s="186"/>
      <c r="N647" s="168"/>
      <c r="O647" s="168"/>
      <c r="P647" s="168"/>
      <c r="Q647" s="168"/>
      <c r="R647" s="168"/>
      <c r="S647" s="168"/>
      <c r="T647" s="168"/>
      <c r="U647" s="168"/>
      <c r="V647" s="168"/>
      <c r="W647" s="168"/>
      <c r="X647" s="168"/>
      <c r="Y647" s="168"/>
      <c r="Z647" s="168"/>
    </row>
    <row r="648" spans="1:26" ht="14.25" customHeight="1">
      <c r="A648" s="168"/>
      <c r="B648" s="168"/>
      <c r="C648" s="168"/>
      <c r="D648" s="168"/>
      <c r="E648" s="168"/>
      <c r="F648" s="168"/>
      <c r="G648" s="168"/>
      <c r="H648" s="168"/>
      <c r="I648" s="168"/>
      <c r="J648" s="186"/>
      <c r="K648" s="186"/>
      <c r="L648" s="186"/>
      <c r="M648" s="186"/>
      <c r="N648" s="168"/>
      <c r="O648" s="168"/>
      <c r="P648" s="168"/>
      <c r="Q648" s="168"/>
      <c r="R648" s="168"/>
      <c r="S648" s="168"/>
      <c r="T648" s="168"/>
      <c r="U648" s="168"/>
      <c r="V648" s="168"/>
      <c r="W648" s="168"/>
      <c r="X648" s="168"/>
      <c r="Y648" s="168"/>
      <c r="Z648" s="168"/>
    </row>
    <row r="649" spans="1:26" ht="14.25" customHeight="1">
      <c r="A649" s="168"/>
      <c r="B649" s="168"/>
      <c r="C649" s="168"/>
      <c r="D649" s="168"/>
      <c r="E649" s="168"/>
      <c r="F649" s="168"/>
      <c r="G649" s="168"/>
      <c r="H649" s="168"/>
      <c r="I649" s="168"/>
      <c r="J649" s="186"/>
      <c r="K649" s="186"/>
      <c r="L649" s="186"/>
      <c r="M649" s="186"/>
      <c r="N649" s="168"/>
      <c r="O649" s="168"/>
      <c r="P649" s="168"/>
      <c r="Q649" s="168"/>
      <c r="R649" s="168"/>
      <c r="S649" s="168"/>
      <c r="T649" s="168"/>
      <c r="U649" s="168"/>
      <c r="V649" s="168"/>
      <c r="W649" s="168"/>
      <c r="X649" s="168"/>
      <c r="Y649" s="168"/>
      <c r="Z649" s="168"/>
    </row>
    <row r="650" spans="1:26" ht="14.25" customHeight="1">
      <c r="A650" s="168"/>
      <c r="B650" s="168"/>
      <c r="C650" s="168"/>
      <c r="D650" s="168"/>
      <c r="E650" s="168"/>
      <c r="F650" s="168"/>
      <c r="G650" s="168"/>
      <c r="H650" s="168"/>
      <c r="I650" s="168"/>
      <c r="J650" s="186"/>
      <c r="K650" s="186"/>
      <c r="L650" s="186"/>
      <c r="M650" s="186"/>
      <c r="N650" s="168"/>
      <c r="O650" s="168"/>
      <c r="P650" s="168"/>
      <c r="Q650" s="168"/>
      <c r="R650" s="168"/>
      <c r="S650" s="168"/>
      <c r="T650" s="168"/>
      <c r="U650" s="168"/>
      <c r="V650" s="168"/>
      <c r="W650" s="168"/>
      <c r="X650" s="168"/>
      <c r="Y650" s="168"/>
      <c r="Z650" s="168"/>
    </row>
    <row r="651" spans="1:26" ht="14.25" customHeight="1">
      <c r="A651" s="168"/>
      <c r="B651" s="168"/>
      <c r="C651" s="168"/>
      <c r="D651" s="168"/>
      <c r="E651" s="168"/>
      <c r="F651" s="168"/>
      <c r="G651" s="168"/>
      <c r="H651" s="168"/>
      <c r="I651" s="168"/>
      <c r="J651" s="186"/>
      <c r="K651" s="186"/>
      <c r="L651" s="186"/>
      <c r="M651" s="186"/>
      <c r="N651" s="168"/>
      <c r="O651" s="168"/>
      <c r="P651" s="168"/>
      <c r="Q651" s="168"/>
      <c r="R651" s="168"/>
      <c r="S651" s="168"/>
      <c r="T651" s="168"/>
      <c r="U651" s="168"/>
      <c r="V651" s="168"/>
      <c r="W651" s="168"/>
      <c r="X651" s="168"/>
      <c r="Y651" s="168"/>
      <c r="Z651" s="168"/>
    </row>
    <row r="652" spans="1:26" ht="14.25" customHeight="1">
      <c r="A652" s="168"/>
      <c r="B652" s="168"/>
      <c r="C652" s="168"/>
      <c r="D652" s="168"/>
      <c r="E652" s="168"/>
      <c r="F652" s="168"/>
      <c r="G652" s="168"/>
      <c r="H652" s="168"/>
      <c r="I652" s="168"/>
      <c r="J652" s="186"/>
      <c r="K652" s="186"/>
      <c r="L652" s="186"/>
      <c r="M652" s="186"/>
      <c r="N652" s="168"/>
      <c r="O652" s="168"/>
      <c r="P652" s="168"/>
      <c r="Q652" s="168"/>
      <c r="R652" s="168"/>
      <c r="S652" s="168"/>
      <c r="T652" s="168"/>
      <c r="U652" s="168"/>
      <c r="V652" s="168"/>
      <c r="W652" s="168"/>
      <c r="X652" s="168"/>
      <c r="Y652" s="168"/>
      <c r="Z652" s="168"/>
    </row>
    <row r="653" spans="1:26" ht="14.25" customHeight="1">
      <c r="A653" s="168"/>
      <c r="B653" s="168"/>
      <c r="C653" s="168"/>
      <c r="D653" s="168"/>
      <c r="E653" s="168"/>
      <c r="F653" s="168"/>
      <c r="G653" s="168"/>
      <c r="H653" s="168"/>
      <c r="I653" s="168"/>
      <c r="J653" s="186"/>
      <c r="K653" s="186"/>
      <c r="L653" s="186"/>
      <c r="M653" s="186"/>
      <c r="N653" s="168"/>
      <c r="O653" s="168"/>
      <c r="P653" s="168"/>
      <c r="Q653" s="168"/>
      <c r="R653" s="168"/>
      <c r="S653" s="168"/>
      <c r="T653" s="168"/>
      <c r="U653" s="168"/>
      <c r="V653" s="168"/>
      <c r="W653" s="168"/>
      <c r="X653" s="168"/>
      <c r="Y653" s="168"/>
      <c r="Z653" s="168"/>
    </row>
    <row r="654" spans="1:26" ht="14.25" customHeight="1">
      <c r="A654" s="168"/>
      <c r="B654" s="168"/>
      <c r="C654" s="168"/>
      <c r="D654" s="168"/>
      <c r="E654" s="168"/>
      <c r="F654" s="168"/>
      <c r="G654" s="168"/>
      <c r="H654" s="168"/>
      <c r="I654" s="168"/>
      <c r="J654" s="186"/>
      <c r="K654" s="186"/>
      <c r="L654" s="186"/>
      <c r="M654" s="186"/>
      <c r="N654" s="168"/>
      <c r="O654" s="168"/>
      <c r="P654" s="168"/>
      <c r="Q654" s="168"/>
      <c r="R654" s="168"/>
      <c r="S654" s="168"/>
      <c r="T654" s="168"/>
      <c r="U654" s="168"/>
      <c r="V654" s="168"/>
      <c r="W654" s="168"/>
      <c r="X654" s="168"/>
      <c r="Y654" s="168"/>
      <c r="Z654" s="168"/>
    </row>
    <row r="655" spans="1:26" ht="14.25" customHeight="1">
      <c r="A655" s="168"/>
      <c r="B655" s="168"/>
      <c r="C655" s="168"/>
      <c r="D655" s="168"/>
      <c r="E655" s="168"/>
      <c r="F655" s="168"/>
      <c r="G655" s="168"/>
      <c r="H655" s="168"/>
      <c r="I655" s="168"/>
      <c r="J655" s="186"/>
      <c r="K655" s="186"/>
      <c r="L655" s="186"/>
      <c r="M655" s="186"/>
      <c r="N655" s="168"/>
      <c r="O655" s="168"/>
      <c r="P655" s="168"/>
      <c r="Q655" s="168"/>
      <c r="R655" s="168"/>
      <c r="S655" s="168"/>
      <c r="T655" s="168"/>
      <c r="U655" s="168"/>
      <c r="V655" s="168"/>
      <c r="W655" s="168"/>
      <c r="X655" s="168"/>
      <c r="Y655" s="168"/>
      <c r="Z655" s="168"/>
    </row>
    <row r="656" spans="1:26" ht="14.25" customHeight="1">
      <c r="A656" s="168"/>
      <c r="B656" s="168"/>
      <c r="C656" s="168"/>
      <c r="D656" s="168"/>
      <c r="E656" s="168"/>
      <c r="F656" s="168"/>
      <c r="G656" s="168"/>
      <c r="H656" s="168"/>
      <c r="I656" s="168"/>
      <c r="J656" s="186"/>
      <c r="K656" s="186"/>
      <c r="L656" s="186"/>
      <c r="M656" s="186"/>
      <c r="N656" s="168"/>
      <c r="O656" s="168"/>
      <c r="P656" s="168"/>
      <c r="Q656" s="168"/>
      <c r="R656" s="168"/>
      <c r="S656" s="168"/>
      <c r="T656" s="168"/>
      <c r="U656" s="168"/>
      <c r="V656" s="168"/>
      <c r="W656" s="168"/>
      <c r="X656" s="168"/>
      <c r="Y656" s="168"/>
      <c r="Z656" s="168"/>
    </row>
    <row r="657" spans="1:26" ht="14.25" customHeight="1">
      <c r="A657" s="168"/>
      <c r="B657" s="168"/>
      <c r="C657" s="168"/>
      <c r="D657" s="168"/>
      <c r="E657" s="168"/>
      <c r="F657" s="168"/>
      <c r="G657" s="168"/>
      <c r="H657" s="168"/>
      <c r="I657" s="168"/>
      <c r="J657" s="186"/>
      <c r="K657" s="186"/>
      <c r="L657" s="186"/>
      <c r="M657" s="186"/>
      <c r="N657" s="168"/>
      <c r="O657" s="168"/>
      <c r="P657" s="168"/>
      <c r="Q657" s="168"/>
      <c r="R657" s="168"/>
      <c r="S657" s="168"/>
      <c r="T657" s="168"/>
      <c r="U657" s="168"/>
      <c r="V657" s="168"/>
      <c r="W657" s="168"/>
      <c r="X657" s="168"/>
      <c r="Y657" s="168"/>
      <c r="Z657" s="168"/>
    </row>
    <row r="658" spans="1:26" ht="14.25" customHeight="1">
      <c r="A658" s="168"/>
      <c r="B658" s="168"/>
      <c r="C658" s="168"/>
      <c r="D658" s="168"/>
      <c r="E658" s="168"/>
      <c r="F658" s="168"/>
      <c r="G658" s="168"/>
      <c r="H658" s="168"/>
      <c r="I658" s="168"/>
      <c r="J658" s="186"/>
      <c r="K658" s="186"/>
      <c r="L658" s="186"/>
      <c r="M658" s="186"/>
      <c r="N658" s="168"/>
      <c r="O658" s="168"/>
      <c r="P658" s="168"/>
      <c r="Q658" s="168"/>
      <c r="R658" s="168"/>
      <c r="S658" s="168"/>
      <c r="T658" s="168"/>
      <c r="U658" s="168"/>
      <c r="V658" s="168"/>
      <c r="W658" s="168"/>
      <c r="X658" s="168"/>
      <c r="Y658" s="168"/>
      <c r="Z658" s="168"/>
    </row>
    <row r="659" spans="1:26" ht="14.25" customHeight="1">
      <c r="A659" s="168"/>
      <c r="B659" s="168"/>
      <c r="C659" s="168"/>
      <c r="D659" s="168"/>
      <c r="E659" s="168"/>
      <c r="F659" s="168"/>
      <c r="G659" s="168"/>
      <c r="H659" s="168"/>
      <c r="I659" s="168"/>
      <c r="J659" s="186"/>
      <c r="K659" s="186"/>
      <c r="L659" s="186"/>
      <c r="M659" s="186"/>
      <c r="N659" s="168"/>
      <c r="O659" s="168"/>
      <c r="P659" s="168"/>
      <c r="Q659" s="168"/>
      <c r="R659" s="168"/>
      <c r="S659" s="168"/>
      <c r="T659" s="168"/>
      <c r="U659" s="168"/>
      <c r="V659" s="168"/>
      <c r="W659" s="168"/>
      <c r="X659" s="168"/>
      <c r="Y659" s="168"/>
      <c r="Z659" s="168"/>
    </row>
    <row r="660" spans="1:26" ht="14.25" customHeight="1">
      <c r="A660" s="168"/>
      <c r="B660" s="168"/>
      <c r="C660" s="168"/>
      <c r="D660" s="168"/>
      <c r="E660" s="168"/>
      <c r="F660" s="168"/>
      <c r="G660" s="168"/>
      <c r="H660" s="168"/>
      <c r="I660" s="168"/>
      <c r="J660" s="186"/>
      <c r="K660" s="186"/>
      <c r="L660" s="186"/>
      <c r="M660" s="186"/>
      <c r="N660" s="168"/>
      <c r="O660" s="168"/>
      <c r="P660" s="168"/>
      <c r="Q660" s="168"/>
      <c r="R660" s="168"/>
      <c r="S660" s="168"/>
      <c r="T660" s="168"/>
      <c r="U660" s="168"/>
      <c r="V660" s="168"/>
      <c r="W660" s="168"/>
      <c r="X660" s="168"/>
      <c r="Y660" s="168"/>
      <c r="Z660" s="168"/>
    </row>
    <row r="661" spans="1:26" ht="14.25" customHeight="1">
      <c r="A661" s="168"/>
      <c r="B661" s="168"/>
      <c r="C661" s="168"/>
      <c r="D661" s="168"/>
      <c r="E661" s="168"/>
      <c r="F661" s="168"/>
      <c r="G661" s="168"/>
      <c r="H661" s="168"/>
      <c r="I661" s="168"/>
      <c r="J661" s="186"/>
      <c r="K661" s="186"/>
      <c r="L661" s="186"/>
      <c r="M661" s="186"/>
      <c r="N661" s="168"/>
      <c r="O661" s="168"/>
      <c r="P661" s="168"/>
      <c r="Q661" s="168"/>
      <c r="R661" s="168"/>
      <c r="S661" s="168"/>
      <c r="T661" s="168"/>
      <c r="U661" s="168"/>
      <c r="V661" s="168"/>
      <c r="W661" s="168"/>
      <c r="X661" s="168"/>
      <c r="Y661" s="168"/>
      <c r="Z661" s="168"/>
    </row>
    <row r="662" spans="1:26" ht="14.25" customHeight="1">
      <c r="A662" s="168"/>
      <c r="B662" s="168"/>
      <c r="C662" s="168"/>
      <c r="D662" s="168"/>
      <c r="E662" s="168"/>
      <c r="F662" s="168"/>
      <c r="G662" s="168"/>
      <c r="H662" s="168"/>
      <c r="I662" s="168"/>
      <c r="J662" s="186"/>
      <c r="K662" s="186"/>
      <c r="L662" s="186"/>
      <c r="M662" s="186"/>
      <c r="N662" s="168"/>
      <c r="O662" s="168"/>
      <c r="P662" s="168"/>
      <c r="Q662" s="168"/>
      <c r="R662" s="168"/>
      <c r="S662" s="168"/>
      <c r="T662" s="168"/>
      <c r="U662" s="168"/>
      <c r="V662" s="168"/>
      <c r="W662" s="168"/>
      <c r="X662" s="168"/>
      <c r="Y662" s="168"/>
      <c r="Z662" s="168"/>
    </row>
    <row r="663" spans="1:26" ht="14.25" customHeight="1">
      <c r="A663" s="168"/>
      <c r="B663" s="168"/>
      <c r="C663" s="168"/>
      <c r="D663" s="168"/>
      <c r="E663" s="168"/>
      <c r="F663" s="168"/>
      <c r="G663" s="168"/>
      <c r="H663" s="168"/>
      <c r="I663" s="168"/>
      <c r="J663" s="186"/>
      <c r="K663" s="186"/>
      <c r="L663" s="186"/>
      <c r="M663" s="186"/>
      <c r="N663" s="168"/>
      <c r="O663" s="168"/>
      <c r="P663" s="168"/>
      <c r="Q663" s="168"/>
      <c r="R663" s="168"/>
      <c r="S663" s="168"/>
      <c r="T663" s="168"/>
      <c r="U663" s="168"/>
      <c r="V663" s="168"/>
      <c r="W663" s="168"/>
      <c r="X663" s="168"/>
      <c r="Y663" s="168"/>
      <c r="Z663" s="168"/>
    </row>
    <row r="664" spans="1:26" ht="14.25" customHeight="1">
      <c r="A664" s="168"/>
      <c r="B664" s="168"/>
      <c r="C664" s="168"/>
      <c r="D664" s="168"/>
      <c r="E664" s="168"/>
      <c r="F664" s="168"/>
      <c r="G664" s="168"/>
      <c r="H664" s="168"/>
      <c r="I664" s="168"/>
      <c r="J664" s="186"/>
      <c r="K664" s="186"/>
      <c r="L664" s="186"/>
      <c r="M664" s="186"/>
      <c r="N664" s="168"/>
      <c r="O664" s="168"/>
      <c r="P664" s="168"/>
      <c r="Q664" s="168"/>
      <c r="R664" s="168"/>
      <c r="S664" s="168"/>
      <c r="T664" s="168"/>
      <c r="U664" s="168"/>
      <c r="V664" s="168"/>
      <c r="W664" s="168"/>
      <c r="X664" s="168"/>
      <c r="Y664" s="168"/>
      <c r="Z664" s="168"/>
    </row>
    <row r="665" spans="1:26" ht="14.25" customHeight="1">
      <c r="A665" s="168"/>
      <c r="B665" s="168"/>
      <c r="C665" s="168"/>
      <c r="D665" s="168"/>
      <c r="E665" s="168"/>
      <c r="F665" s="168"/>
      <c r="G665" s="168"/>
      <c r="H665" s="168"/>
      <c r="I665" s="168"/>
      <c r="J665" s="186"/>
      <c r="K665" s="186"/>
      <c r="L665" s="186"/>
      <c r="M665" s="186"/>
      <c r="N665" s="168"/>
      <c r="O665" s="168"/>
      <c r="P665" s="168"/>
      <c r="Q665" s="168"/>
      <c r="R665" s="168"/>
      <c r="S665" s="168"/>
      <c r="T665" s="168"/>
      <c r="U665" s="168"/>
      <c r="V665" s="168"/>
      <c r="W665" s="168"/>
      <c r="X665" s="168"/>
      <c r="Y665" s="168"/>
      <c r="Z665" s="168"/>
    </row>
    <row r="666" spans="1:26" ht="14.25" customHeight="1">
      <c r="A666" s="168"/>
      <c r="B666" s="168"/>
      <c r="C666" s="168"/>
      <c r="D666" s="168"/>
      <c r="E666" s="168"/>
      <c r="F666" s="168"/>
      <c r="G666" s="168"/>
      <c r="H666" s="168"/>
      <c r="I666" s="168"/>
      <c r="J666" s="186"/>
      <c r="K666" s="186"/>
      <c r="L666" s="186"/>
      <c r="M666" s="186"/>
      <c r="N666" s="168"/>
      <c r="O666" s="168"/>
      <c r="P666" s="168"/>
      <c r="Q666" s="168"/>
      <c r="R666" s="168"/>
      <c r="S666" s="168"/>
      <c r="T666" s="168"/>
      <c r="U666" s="168"/>
      <c r="V666" s="168"/>
      <c r="W666" s="168"/>
      <c r="X666" s="168"/>
      <c r="Y666" s="168"/>
      <c r="Z666" s="168"/>
    </row>
    <row r="667" spans="1:26" ht="14.25" customHeight="1">
      <c r="A667" s="168"/>
      <c r="B667" s="168"/>
      <c r="C667" s="168"/>
      <c r="D667" s="168"/>
      <c r="E667" s="168"/>
      <c r="F667" s="168"/>
      <c r="G667" s="168"/>
      <c r="H667" s="168"/>
      <c r="I667" s="168"/>
      <c r="J667" s="186"/>
      <c r="K667" s="186"/>
      <c r="L667" s="186"/>
      <c r="M667" s="186"/>
      <c r="N667" s="168"/>
      <c r="O667" s="168"/>
      <c r="P667" s="168"/>
      <c r="Q667" s="168"/>
      <c r="R667" s="168"/>
      <c r="S667" s="168"/>
      <c r="T667" s="168"/>
      <c r="U667" s="168"/>
      <c r="V667" s="168"/>
      <c r="W667" s="168"/>
      <c r="X667" s="168"/>
      <c r="Y667" s="168"/>
      <c r="Z667" s="168"/>
    </row>
    <row r="668" spans="1:26" ht="14.25" customHeight="1">
      <c r="A668" s="168"/>
      <c r="B668" s="168"/>
      <c r="C668" s="168"/>
      <c r="D668" s="168"/>
      <c r="E668" s="168"/>
      <c r="F668" s="168"/>
      <c r="G668" s="168"/>
      <c r="H668" s="168"/>
      <c r="I668" s="168"/>
      <c r="J668" s="186"/>
      <c r="K668" s="186"/>
      <c r="L668" s="186"/>
      <c r="M668" s="186"/>
      <c r="N668" s="168"/>
      <c r="O668" s="168"/>
      <c r="P668" s="168"/>
      <c r="Q668" s="168"/>
      <c r="R668" s="168"/>
      <c r="S668" s="168"/>
      <c r="T668" s="168"/>
      <c r="U668" s="168"/>
      <c r="V668" s="168"/>
      <c r="W668" s="168"/>
      <c r="X668" s="168"/>
      <c r="Y668" s="168"/>
      <c r="Z668" s="168"/>
    </row>
    <row r="669" spans="1:26" ht="14.25" customHeight="1">
      <c r="A669" s="168"/>
      <c r="B669" s="168"/>
      <c r="C669" s="168"/>
      <c r="D669" s="168"/>
      <c r="E669" s="168"/>
      <c r="F669" s="168"/>
      <c r="G669" s="168"/>
      <c r="H669" s="168"/>
      <c r="I669" s="168"/>
      <c r="J669" s="186"/>
      <c r="K669" s="186"/>
      <c r="L669" s="186"/>
      <c r="M669" s="186"/>
      <c r="N669" s="168"/>
      <c r="O669" s="168"/>
      <c r="P669" s="168"/>
      <c r="Q669" s="168"/>
      <c r="R669" s="168"/>
      <c r="S669" s="168"/>
      <c r="T669" s="168"/>
      <c r="U669" s="168"/>
      <c r="V669" s="168"/>
      <c r="W669" s="168"/>
      <c r="X669" s="168"/>
      <c r="Y669" s="168"/>
      <c r="Z669" s="168"/>
    </row>
    <row r="670" spans="1:26" ht="14.25" customHeight="1">
      <c r="A670" s="168"/>
      <c r="B670" s="168"/>
      <c r="C670" s="168"/>
      <c r="D670" s="168"/>
      <c r="E670" s="168"/>
      <c r="F670" s="168"/>
      <c r="G670" s="168"/>
      <c r="H670" s="168"/>
      <c r="I670" s="168"/>
      <c r="J670" s="186"/>
      <c r="K670" s="186"/>
      <c r="L670" s="186"/>
      <c r="M670" s="186"/>
      <c r="N670" s="168"/>
      <c r="O670" s="168"/>
      <c r="P670" s="168"/>
      <c r="Q670" s="168"/>
      <c r="R670" s="168"/>
      <c r="S670" s="168"/>
      <c r="T670" s="168"/>
      <c r="U670" s="168"/>
      <c r="V670" s="168"/>
      <c r="W670" s="168"/>
      <c r="X670" s="168"/>
      <c r="Y670" s="168"/>
      <c r="Z670" s="168"/>
    </row>
    <row r="671" spans="1:26" ht="14.25" customHeight="1">
      <c r="A671" s="168"/>
      <c r="B671" s="168"/>
      <c r="C671" s="168"/>
      <c r="D671" s="168"/>
      <c r="E671" s="168"/>
      <c r="F671" s="168"/>
      <c r="G671" s="168"/>
      <c r="H671" s="168"/>
      <c r="I671" s="168"/>
      <c r="J671" s="186"/>
      <c r="K671" s="186"/>
      <c r="L671" s="186"/>
      <c r="M671" s="186"/>
      <c r="N671" s="168"/>
      <c r="O671" s="168"/>
      <c r="P671" s="168"/>
      <c r="Q671" s="168"/>
      <c r="R671" s="168"/>
      <c r="S671" s="168"/>
      <c r="T671" s="168"/>
      <c r="U671" s="168"/>
      <c r="V671" s="168"/>
      <c r="W671" s="168"/>
      <c r="X671" s="168"/>
      <c r="Y671" s="168"/>
      <c r="Z671" s="168"/>
    </row>
    <row r="672" spans="1:26" ht="14.25" customHeight="1">
      <c r="A672" s="168"/>
      <c r="B672" s="168"/>
      <c r="C672" s="168"/>
      <c r="D672" s="168"/>
      <c r="E672" s="168"/>
      <c r="F672" s="168"/>
      <c r="G672" s="168"/>
      <c r="H672" s="168"/>
      <c r="I672" s="168"/>
      <c r="J672" s="186"/>
      <c r="K672" s="186"/>
      <c r="L672" s="186"/>
      <c r="M672" s="186"/>
      <c r="N672" s="168"/>
      <c r="O672" s="168"/>
      <c r="P672" s="168"/>
      <c r="Q672" s="168"/>
      <c r="R672" s="168"/>
      <c r="S672" s="168"/>
      <c r="T672" s="168"/>
      <c r="U672" s="168"/>
      <c r="V672" s="168"/>
      <c r="W672" s="168"/>
      <c r="X672" s="168"/>
      <c r="Y672" s="168"/>
      <c r="Z672" s="168"/>
    </row>
    <row r="673" spans="1:26" ht="14.25" customHeight="1">
      <c r="A673" s="168"/>
      <c r="B673" s="168"/>
      <c r="C673" s="168"/>
      <c r="D673" s="168"/>
      <c r="E673" s="168"/>
      <c r="F673" s="168"/>
      <c r="G673" s="168"/>
      <c r="H673" s="168"/>
      <c r="I673" s="168"/>
      <c r="J673" s="186"/>
      <c r="K673" s="186"/>
      <c r="L673" s="186"/>
      <c r="M673" s="186"/>
      <c r="N673" s="168"/>
      <c r="O673" s="168"/>
      <c r="P673" s="168"/>
      <c r="Q673" s="168"/>
      <c r="R673" s="168"/>
      <c r="S673" s="168"/>
      <c r="T673" s="168"/>
      <c r="U673" s="168"/>
      <c r="V673" s="168"/>
      <c r="W673" s="168"/>
      <c r="X673" s="168"/>
      <c r="Y673" s="168"/>
      <c r="Z673" s="168"/>
    </row>
    <row r="674" spans="1:26" ht="14.25" customHeight="1">
      <c r="A674" s="168"/>
      <c r="B674" s="168"/>
      <c r="C674" s="168"/>
      <c r="D674" s="168"/>
      <c r="E674" s="168"/>
      <c r="F674" s="168"/>
      <c r="G674" s="168"/>
      <c r="H674" s="168"/>
      <c r="I674" s="168"/>
      <c r="J674" s="186"/>
      <c r="K674" s="186"/>
      <c r="L674" s="186"/>
      <c r="M674" s="186"/>
      <c r="N674" s="168"/>
      <c r="O674" s="168"/>
      <c r="P674" s="168"/>
      <c r="Q674" s="168"/>
      <c r="R674" s="168"/>
      <c r="S674" s="168"/>
      <c r="T674" s="168"/>
      <c r="U674" s="168"/>
      <c r="V674" s="168"/>
      <c r="W674" s="168"/>
      <c r="X674" s="168"/>
      <c r="Y674" s="168"/>
      <c r="Z674" s="168"/>
    </row>
    <row r="675" spans="1:26" ht="14.25" customHeight="1">
      <c r="A675" s="168"/>
      <c r="B675" s="168"/>
      <c r="C675" s="168"/>
      <c r="D675" s="168"/>
      <c r="E675" s="168"/>
      <c r="F675" s="168"/>
      <c r="G675" s="168"/>
      <c r="H675" s="168"/>
      <c r="I675" s="168"/>
      <c r="J675" s="186"/>
      <c r="K675" s="186"/>
      <c r="L675" s="186"/>
      <c r="M675" s="186"/>
      <c r="N675" s="168"/>
      <c r="O675" s="168"/>
      <c r="P675" s="168"/>
      <c r="Q675" s="168"/>
      <c r="R675" s="168"/>
      <c r="S675" s="168"/>
      <c r="T675" s="168"/>
      <c r="U675" s="168"/>
      <c r="V675" s="168"/>
      <c r="W675" s="168"/>
      <c r="X675" s="168"/>
      <c r="Y675" s="168"/>
      <c r="Z675" s="168"/>
    </row>
    <row r="676" spans="1:26" ht="14.25" customHeight="1">
      <c r="A676" s="168"/>
      <c r="B676" s="168"/>
      <c r="C676" s="168"/>
      <c r="D676" s="168"/>
      <c r="E676" s="168"/>
      <c r="F676" s="168"/>
      <c r="G676" s="168"/>
      <c r="H676" s="168"/>
      <c r="I676" s="168"/>
      <c r="J676" s="186"/>
      <c r="K676" s="186"/>
      <c r="L676" s="186"/>
      <c r="M676" s="186"/>
      <c r="N676" s="168"/>
      <c r="O676" s="168"/>
      <c r="P676" s="168"/>
      <c r="Q676" s="168"/>
      <c r="R676" s="168"/>
      <c r="S676" s="168"/>
      <c r="T676" s="168"/>
      <c r="U676" s="168"/>
      <c r="V676" s="168"/>
      <c r="W676" s="168"/>
      <c r="X676" s="168"/>
      <c r="Y676" s="168"/>
      <c r="Z676" s="168"/>
    </row>
    <row r="677" spans="1:26" ht="14.25" customHeight="1">
      <c r="A677" s="168"/>
      <c r="B677" s="168"/>
      <c r="C677" s="168"/>
      <c r="D677" s="168"/>
      <c r="E677" s="168"/>
      <c r="F677" s="168"/>
      <c r="G677" s="168"/>
      <c r="H677" s="168"/>
      <c r="I677" s="168"/>
      <c r="J677" s="186"/>
      <c r="K677" s="186"/>
      <c r="L677" s="186"/>
      <c r="M677" s="186"/>
      <c r="N677" s="168"/>
      <c r="O677" s="168"/>
      <c r="P677" s="168"/>
      <c r="Q677" s="168"/>
      <c r="R677" s="168"/>
      <c r="S677" s="168"/>
      <c r="T677" s="168"/>
      <c r="U677" s="168"/>
      <c r="V677" s="168"/>
      <c r="W677" s="168"/>
      <c r="X677" s="168"/>
      <c r="Y677" s="168"/>
      <c r="Z677" s="168"/>
    </row>
    <row r="678" spans="1:26" ht="14.25" customHeight="1">
      <c r="A678" s="168"/>
      <c r="B678" s="168"/>
      <c r="C678" s="168"/>
      <c r="D678" s="168"/>
      <c r="E678" s="168"/>
      <c r="F678" s="168"/>
      <c r="G678" s="168"/>
      <c r="H678" s="168"/>
      <c r="I678" s="168"/>
      <c r="J678" s="186"/>
      <c r="K678" s="186"/>
      <c r="L678" s="186"/>
      <c r="M678" s="186"/>
      <c r="N678" s="168"/>
      <c r="O678" s="168"/>
      <c r="P678" s="168"/>
      <c r="Q678" s="168"/>
      <c r="R678" s="168"/>
      <c r="S678" s="168"/>
      <c r="T678" s="168"/>
      <c r="U678" s="168"/>
      <c r="V678" s="168"/>
      <c r="W678" s="168"/>
      <c r="X678" s="168"/>
      <c r="Y678" s="168"/>
      <c r="Z678" s="168"/>
    </row>
    <row r="679" spans="1:26" ht="14.25" customHeight="1">
      <c r="A679" s="168"/>
      <c r="B679" s="168"/>
      <c r="C679" s="168"/>
      <c r="D679" s="168"/>
      <c r="E679" s="168"/>
      <c r="F679" s="168"/>
      <c r="G679" s="168"/>
      <c r="H679" s="168"/>
      <c r="I679" s="168"/>
      <c r="J679" s="186"/>
      <c r="K679" s="186"/>
      <c r="L679" s="186"/>
      <c r="M679" s="186"/>
      <c r="N679" s="168"/>
      <c r="O679" s="168"/>
      <c r="P679" s="168"/>
      <c r="Q679" s="168"/>
      <c r="R679" s="168"/>
      <c r="S679" s="168"/>
      <c r="T679" s="168"/>
      <c r="U679" s="168"/>
      <c r="V679" s="168"/>
      <c r="W679" s="168"/>
      <c r="X679" s="168"/>
      <c r="Y679" s="168"/>
      <c r="Z679" s="168"/>
    </row>
    <row r="680" spans="1:26" ht="14.25" customHeight="1">
      <c r="A680" s="168"/>
      <c r="B680" s="168"/>
      <c r="C680" s="168"/>
      <c r="D680" s="168"/>
      <c r="E680" s="168"/>
      <c r="F680" s="168"/>
      <c r="G680" s="168"/>
      <c r="H680" s="168"/>
      <c r="I680" s="168"/>
      <c r="J680" s="186"/>
      <c r="K680" s="186"/>
      <c r="L680" s="186"/>
      <c r="M680" s="186"/>
      <c r="N680" s="168"/>
      <c r="O680" s="168"/>
      <c r="P680" s="168"/>
      <c r="Q680" s="168"/>
      <c r="R680" s="168"/>
      <c r="S680" s="168"/>
      <c r="T680" s="168"/>
      <c r="U680" s="168"/>
      <c r="V680" s="168"/>
      <c r="W680" s="168"/>
      <c r="X680" s="168"/>
      <c r="Y680" s="168"/>
      <c r="Z680" s="168"/>
    </row>
    <row r="681" spans="1:26" ht="14.25" customHeight="1">
      <c r="A681" s="168"/>
      <c r="B681" s="168"/>
      <c r="C681" s="168"/>
      <c r="D681" s="168"/>
      <c r="E681" s="168"/>
      <c r="F681" s="168"/>
      <c r="G681" s="168"/>
      <c r="H681" s="168"/>
      <c r="I681" s="168"/>
      <c r="J681" s="186"/>
      <c r="K681" s="186"/>
      <c r="L681" s="186"/>
      <c r="M681" s="186"/>
      <c r="N681" s="168"/>
      <c r="O681" s="168"/>
      <c r="P681" s="168"/>
      <c r="Q681" s="168"/>
      <c r="R681" s="168"/>
      <c r="S681" s="168"/>
      <c r="T681" s="168"/>
      <c r="U681" s="168"/>
      <c r="V681" s="168"/>
      <c r="W681" s="168"/>
      <c r="X681" s="168"/>
      <c r="Y681" s="168"/>
      <c r="Z681" s="168"/>
    </row>
    <row r="682" spans="1:26" ht="14.25" customHeight="1">
      <c r="A682" s="168"/>
      <c r="B682" s="168"/>
      <c r="C682" s="168"/>
      <c r="D682" s="168"/>
      <c r="E682" s="168"/>
      <c r="F682" s="168"/>
      <c r="G682" s="168"/>
      <c r="H682" s="168"/>
      <c r="I682" s="168"/>
      <c r="J682" s="186"/>
      <c r="K682" s="186"/>
      <c r="L682" s="186"/>
      <c r="M682" s="186"/>
      <c r="N682" s="168"/>
      <c r="O682" s="168"/>
      <c r="P682" s="168"/>
      <c r="Q682" s="168"/>
      <c r="R682" s="168"/>
      <c r="S682" s="168"/>
      <c r="T682" s="168"/>
      <c r="U682" s="168"/>
      <c r="V682" s="168"/>
      <c r="W682" s="168"/>
      <c r="X682" s="168"/>
      <c r="Y682" s="168"/>
      <c r="Z682" s="168"/>
    </row>
    <row r="683" spans="1:26" ht="14.25" customHeight="1">
      <c r="A683" s="168"/>
      <c r="B683" s="168"/>
      <c r="C683" s="168"/>
      <c r="D683" s="168"/>
      <c r="E683" s="168"/>
      <c r="F683" s="168"/>
      <c r="G683" s="168"/>
      <c r="H683" s="168"/>
      <c r="I683" s="168"/>
      <c r="J683" s="186"/>
      <c r="K683" s="186"/>
      <c r="L683" s="186"/>
      <c r="M683" s="186"/>
      <c r="N683" s="168"/>
      <c r="O683" s="168"/>
      <c r="P683" s="168"/>
      <c r="Q683" s="168"/>
      <c r="R683" s="168"/>
      <c r="S683" s="168"/>
      <c r="T683" s="168"/>
      <c r="U683" s="168"/>
      <c r="V683" s="168"/>
      <c r="W683" s="168"/>
      <c r="X683" s="168"/>
      <c r="Y683" s="168"/>
      <c r="Z683" s="168"/>
    </row>
    <row r="684" spans="1:26" ht="14.25" customHeight="1">
      <c r="A684" s="168"/>
      <c r="B684" s="168"/>
      <c r="C684" s="168"/>
      <c r="D684" s="168"/>
      <c r="E684" s="168"/>
      <c r="F684" s="168"/>
      <c r="G684" s="168"/>
      <c r="H684" s="168"/>
      <c r="I684" s="168"/>
      <c r="J684" s="186"/>
      <c r="K684" s="186"/>
      <c r="L684" s="186"/>
      <c r="M684" s="186"/>
      <c r="N684" s="168"/>
      <c r="O684" s="168"/>
      <c r="P684" s="168"/>
      <c r="Q684" s="168"/>
      <c r="R684" s="168"/>
      <c r="S684" s="168"/>
      <c r="T684" s="168"/>
      <c r="U684" s="168"/>
      <c r="V684" s="168"/>
      <c r="W684" s="168"/>
      <c r="X684" s="168"/>
      <c r="Y684" s="168"/>
      <c r="Z684" s="168"/>
    </row>
    <row r="685" spans="1:26" ht="14.25" customHeight="1">
      <c r="A685" s="168"/>
      <c r="B685" s="168"/>
      <c r="C685" s="168"/>
      <c r="D685" s="168"/>
      <c r="E685" s="168"/>
      <c r="F685" s="168"/>
      <c r="G685" s="168"/>
      <c r="H685" s="168"/>
      <c r="I685" s="168"/>
      <c r="J685" s="186"/>
      <c r="K685" s="186"/>
      <c r="L685" s="186"/>
      <c r="M685" s="186"/>
      <c r="N685" s="168"/>
      <c r="O685" s="168"/>
      <c r="P685" s="168"/>
      <c r="Q685" s="168"/>
      <c r="R685" s="168"/>
      <c r="S685" s="168"/>
      <c r="T685" s="168"/>
      <c r="U685" s="168"/>
      <c r="V685" s="168"/>
      <c r="W685" s="168"/>
      <c r="X685" s="168"/>
      <c r="Y685" s="168"/>
      <c r="Z685" s="168"/>
    </row>
    <row r="686" spans="1:26" ht="14.25" customHeight="1">
      <c r="A686" s="168"/>
      <c r="B686" s="168"/>
      <c r="C686" s="168"/>
      <c r="D686" s="168"/>
      <c r="E686" s="168"/>
      <c r="F686" s="168"/>
      <c r="G686" s="168"/>
      <c r="H686" s="168"/>
      <c r="I686" s="168"/>
      <c r="J686" s="186"/>
      <c r="K686" s="186"/>
      <c r="L686" s="186"/>
      <c r="M686" s="186"/>
      <c r="N686" s="168"/>
      <c r="O686" s="168"/>
      <c r="P686" s="168"/>
      <c r="Q686" s="168"/>
      <c r="R686" s="168"/>
      <c r="S686" s="168"/>
      <c r="T686" s="168"/>
      <c r="U686" s="168"/>
      <c r="V686" s="168"/>
      <c r="W686" s="168"/>
      <c r="X686" s="168"/>
      <c r="Y686" s="168"/>
      <c r="Z686" s="168"/>
    </row>
    <row r="687" spans="1:26" ht="14.25" customHeight="1">
      <c r="A687" s="168"/>
      <c r="B687" s="168"/>
      <c r="C687" s="168"/>
      <c r="D687" s="168"/>
      <c r="E687" s="168"/>
      <c r="F687" s="168"/>
      <c r="G687" s="168"/>
      <c r="H687" s="168"/>
      <c r="I687" s="168"/>
      <c r="J687" s="186"/>
      <c r="K687" s="186"/>
      <c r="L687" s="186"/>
      <c r="M687" s="186"/>
      <c r="N687" s="168"/>
      <c r="O687" s="168"/>
      <c r="P687" s="168"/>
      <c r="Q687" s="168"/>
      <c r="R687" s="168"/>
      <c r="S687" s="168"/>
      <c r="T687" s="168"/>
      <c r="U687" s="168"/>
      <c r="V687" s="168"/>
      <c r="W687" s="168"/>
      <c r="X687" s="168"/>
      <c r="Y687" s="168"/>
      <c r="Z687" s="168"/>
    </row>
    <row r="688" spans="1:26" ht="14.25" customHeight="1">
      <c r="A688" s="168"/>
      <c r="B688" s="168"/>
      <c r="C688" s="168"/>
      <c r="D688" s="168"/>
      <c r="E688" s="168"/>
      <c r="F688" s="168"/>
      <c r="G688" s="168"/>
      <c r="H688" s="168"/>
      <c r="I688" s="168"/>
      <c r="J688" s="186"/>
      <c r="K688" s="186"/>
      <c r="L688" s="186"/>
      <c r="M688" s="186"/>
      <c r="N688" s="168"/>
      <c r="O688" s="168"/>
      <c r="P688" s="168"/>
      <c r="Q688" s="168"/>
      <c r="R688" s="168"/>
      <c r="S688" s="168"/>
      <c r="T688" s="168"/>
      <c r="U688" s="168"/>
      <c r="V688" s="168"/>
      <c r="W688" s="168"/>
      <c r="X688" s="168"/>
      <c r="Y688" s="168"/>
      <c r="Z688" s="168"/>
    </row>
    <row r="689" spans="1:26" ht="14.25" customHeight="1">
      <c r="A689" s="168"/>
      <c r="B689" s="168"/>
      <c r="C689" s="168"/>
      <c r="D689" s="168"/>
      <c r="E689" s="168"/>
      <c r="F689" s="168"/>
      <c r="G689" s="168"/>
      <c r="H689" s="168"/>
      <c r="I689" s="168"/>
      <c r="J689" s="186"/>
      <c r="K689" s="186"/>
      <c r="L689" s="186"/>
      <c r="M689" s="186"/>
      <c r="N689" s="168"/>
      <c r="O689" s="168"/>
      <c r="P689" s="168"/>
      <c r="Q689" s="168"/>
      <c r="R689" s="168"/>
      <c r="S689" s="168"/>
      <c r="T689" s="168"/>
      <c r="U689" s="168"/>
      <c r="V689" s="168"/>
      <c r="W689" s="168"/>
      <c r="X689" s="168"/>
      <c r="Y689" s="168"/>
      <c r="Z689" s="168"/>
    </row>
    <row r="690" spans="1:26" ht="14.25" customHeight="1">
      <c r="A690" s="168"/>
      <c r="B690" s="168"/>
      <c r="C690" s="168"/>
      <c r="D690" s="168"/>
      <c r="E690" s="168"/>
      <c r="F690" s="168"/>
      <c r="G690" s="168"/>
      <c r="H690" s="168"/>
      <c r="I690" s="168"/>
      <c r="J690" s="186"/>
      <c r="K690" s="186"/>
      <c r="L690" s="186"/>
      <c r="M690" s="186"/>
      <c r="N690" s="168"/>
      <c r="O690" s="168"/>
      <c r="P690" s="168"/>
      <c r="Q690" s="168"/>
      <c r="R690" s="168"/>
      <c r="S690" s="168"/>
      <c r="T690" s="168"/>
      <c r="U690" s="168"/>
      <c r="V690" s="168"/>
      <c r="W690" s="168"/>
      <c r="X690" s="168"/>
      <c r="Y690" s="168"/>
      <c r="Z690" s="168"/>
    </row>
    <row r="691" spans="1:26" ht="14.25" customHeight="1">
      <c r="A691" s="168"/>
      <c r="B691" s="168"/>
      <c r="C691" s="168"/>
      <c r="D691" s="168"/>
      <c r="E691" s="168"/>
      <c r="F691" s="168"/>
      <c r="G691" s="168"/>
      <c r="H691" s="168"/>
      <c r="I691" s="168"/>
      <c r="J691" s="186"/>
      <c r="K691" s="186"/>
      <c r="L691" s="186"/>
      <c r="M691" s="186"/>
      <c r="N691" s="168"/>
      <c r="O691" s="168"/>
      <c r="P691" s="168"/>
      <c r="Q691" s="168"/>
      <c r="R691" s="168"/>
      <c r="S691" s="168"/>
      <c r="T691" s="168"/>
      <c r="U691" s="168"/>
      <c r="V691" s="168"/>
      <c r="W691" s="168"/>
      <c r="X691" s="168"/>
      <c r="Y691" s="168"/>
      <c r="Z691" s="168"/>
    </row>
    <row r="692" spans="1:26" ht="14.25" customHeight="1">
      <c r="A692" s="168"/>
      <c r="B692" s="168"/>
      <c r="C692" s="168"/>
      <c r="D692" s="168"/>
      <c r="E692" s="168"/>
      <c r="F692" s="168"/>
      <c r="G692" s="168"/>
      <c r="H692" s="168"/>
      <c r="I692" s="168"/>
      <c r="J692" s="186"/>
      <c r="K692" s="186"/>
      <c r="L692" s="186"/>
      <c r="M692" s="186"/>
      <c r="N692" s="168"/>
      <c r="O692" s="168"/>
      <c r="P692" s="168"/>
      <c r="Q692" s="168"/>
      <c r="R692" s="168"/>
      <c r="S692" s="168"/>
      <c r="T692" s="168"/>
      <c r="U692" s="168"/>
      <c r="V692" s="168"/>
      <c r="W692" s="168"/>
      <c r="X692" s="168"/>
      <c r="Y692" s="168"/>
      <c r="Z692" s="168"/>
    </row>
    <row r="693" spans="1:26" ht="14.25" customHeight="1">
      <c r="A693" s="168"/>
      <c r="B693" s="168"/>
      <c r="C693" s="168"/>
      <c r="D693" s="168"/>
      <c r="E693" s="168"/>
      <c r="F693" s="168"/>
      <c r="G693" s="168"/>
      <c r="H693" s="168"/>
      <c r="I693" s="168"/>
      <c r="J693" s="186"/>
      <c r="K693" s="186"/>
      <c r="L693" s="186"/>
      <c r="M693" s="186"/>
      <c r="N693" s="168"/>
      <c r="O693" s="168"/>
      <c r="P693" s="168"/>
      <c r="Q693" s="168"/>
      <c r="R693" s="168"/>
      <c r="S693" s="168"/>
      <c r="T693" s="168"/>
      <c r="U693" s="168"/>
      <c r="V693" s="168"/>
      <c r="W693" s="168"/>
      <c r="X693" s="168"/>
      <c r="Y693" s="168"/>
      <c r="Z693" s="168"/>
    </row>
    <row r="694" spans="1:26" ht="14.25" customHeight="1">
      <c r="A694" s="168"/>
      <c r="B694" s="168"/>
      <c r="C694" s="168"/>
      <c r="D694" s="168"/>
      <c r="E694" s="168"/>
      <c r="F694" s="168"/>
      <c r="G694" s="168"/>
      <c r="H694" s="168"/>
      <c r="I694" s="168"/>
      <c r="J694" s="186"/>
      <c r="K694" s="186"/>
      <c r="L694" s="186"/>
      <c r="M694" s="186"/>
      <c r="N694" s="168"/>
      <c r="O694" s="168"/>
      <c r="P694" s="168"/>
      <c r="Q694" s="168"/>
      <c r="R694" s="168"/>
      <c r="S694" s="168"/>
      <c r="T694" s="168"/>
      <c r="U694" s="168"/>
      <c r="V694" s="168"/>
      <c r="W694" s="168"/>
      <c r="X694" s="168"/>
      <c r="Y694" s="168"/>
      <c r="Z694" s="168"/>
    </row>
    <row r="695" spans="1:26" ht="14.25" customHeight="1">
      <c r="A695" s="168"/>
      <c r="B695" s="168"/>
      <c r="C695" s="168"/>
      <c r="D695" s="168"/>
      <c r="E695" s="168"/>
      <c r="F695" s="168"/>
      <c r="G695" s="168"/>
      <c r="H695" s="168"/>
      <c r="I695" s="168"/>
      <c r="J695" s="186"/>
      <c r="K695" s="186"/>
      <c r="L695" s="186"/>
      <c r="M695" s="186"/>
      <c r="N695" s="168"/>
      <c r="O695" s="168"/>
      <c r="P695" s="168"/>
      <c r="Q695" s="168"/>
      <c r="R695" s="168"/>
      <c r="S695" s="168"/>
      <c r="T695" s="168"/>
      <c r="U695" s="168"/>
      <c r="V695" s="168"/>
      <c r="W695" s="168"/>
      <c r="X695" s="168"/>
      <c r="Y695" s="168"/>
      <c r="Z695" s="168"/>
    </row>
    <row r="696" spans="1:26" ht="14.25" customHeight="1">
      <c r="A696" s="168"/>
      <c r="B696" s="168"/>
      <c r="C696" s="168"/>
      <c r="D696" s="168"/>
      <c r="E696" s="168"/>
      <c r="F696" s="168"/>
      <c r="G696" s="168"/>
      <c r="H696" s="168"/>
      <c r="I696" s="168"/>
      <c r="J696" s="186"/>
      <c r="K696" s="186"/>
      <c r="L696" s="186"/>
      <c r="M696" s="186"/>
      <c r="N696" s="168"/>
      <c r="O696" s="168"/>
      <c r="P696" s="168"/>
      <c r="Q696" s="168"/>
      <c r="R696" s="168"/>
      <c r="S696" s="168"/>
      <c r="T696" s="168"/>
      <c r="U696" s="168"/>
      <c r="V696" s="168"/>
      <c r="W696" s="168"/>
      <c r="X696" s="168"/>
      <c r="Y696" s="168"/>
      <c r="Z696" s="168"/>
    </row>
    <row r="697" spans="1:26" ht="14.25" customHeight="1">
      <c r="A697" s="168"/>
      <c r="B697" s="168"/>
      <c r="C697" s="168"/>
      <c r="D697" s="168"/>
      <c r="E697" s="168"/>
      <c r="F697" s="168"/>
      <c r="G697" s="168"/>
      <c r="H697" s="168"/>
      <c r="I697" s="168"/>
      <c r="J697" s="186"/>
      <c r="K697" s="186"/>
      <c r="L697" s="186"/>
      <c r="M697" s="186"/>
      <c r="N697" s="168"/>
      <c r="O697" s="168"/>
      <c r="P697" s="168"/>
      <c r="Q697" s="168"/>
      <c r="R697" s="168"/>
      <c r="S697" s="168"/>
      <c r="T697" s="168"/>
      <c r="U697" s="168"/>
      <c r="V697" s="168"/>
      <c r="W697" s="168"/>
      <c r="X697" s="168"/>
      <c r="Y697" s="168"/>
      <c r="Z697" s="168"/>
    </row>
    <row r="698" spans="1:26" ht="14.25" customHeight="1">
      <c r="A698" s="168"/>
      <c r="B698" s="168"/>
      <c r="C698" s="168"/>
      <c r="D698" s="168"/>
      <c r="E698" s="168"/>
      <c r="F698" s="168"/>
      <c r="G698" s="168"/>
      <c r="H698" s="168"/>
      <c r="I698" s="168"/>
      <c r="J698" s="186"/>
      <c r="K698" s="186"/>
      <c r="L698" s="186"/>
      <c r="M698" s="186"/>
      <c r="N698" s="168"/>
      <c r="O698" s="168"/>
      <c r="P698" s="168"/>
      <c r="Q698" s="168"/>
      <c r="R698" s="168"/>
      <c r="S698" s="168"/>
      <c r="T698" s="168"/>
      <c r="U698" s="168"/>
      <c r="V698" s="168"/>
      <c r="W698" s="168"/>
      <c r="X698" s="168"/>
      <c r="Y698" s="168"/>
      <c r="Z698" s="168"/>
    </row>
    <row r="699" spans="1:26" ht="14.25" customHeight="1">
      <c r="A699" s="168"/>
      <c r="B699" s="168"/>
      <c r="C699" s="168"/>
      <c r="D699" s="168"/>
      <c r="E699" s="168"/>
      <c r="F699" s="168"/>
      <c r="G699" s="168"/>
      <c r="H699" s="168"/>
      <c r="I699" s="168"/>
      <c r="J699" s="186"/>
      <c r="K699" s="186"/>
      <c r="L699" s="186"/>
      <c r="M699" s="186"/>
      <c r="N699" s="168"/>
      <c r="O699" s="168"/>
      <c r="P699" s="168"/>
      <c r="Q699" s="168"/>
      <c r="R699" s="168"/>
      <c r="S699" s="168"/>
      <c r="T699" s="168"/>
      <c r="U699" s="168"/>
      <c r="V699" s="168"/>
      <c r="W699" s="168"/>
      <c r="X699" s="168"/>
      <c r="Y699" s="168"/>
      <c r="Z699" s="168"/>
    </row>
    <row r="700" spans="1:26" ht="14.25" customHeight="1">
      <c r="A700" s="168"/>
      <c r="B700" s="168"/>
      <c r="C700" s="168"/>
      <c r="D700" s="168"/>
      <c r="E700" s="168"/>
      <c r="F700" s="168"/>
      <c r="G700" s="168"/>
      <c r="H700" s="168"/>
      <c r="I700" s="168"/>
      <c r="J700" s="186"/>
      <c r="K700" s="186"/>
      <c r="L700" s="186"/>
      <c r="M700" s="186"/>
      <c r="N700" s="168"/>
      <c r="O700" s="168"/>
      <c r="P700" s="168"/>
      <c r="Q700" s="168"/>
      <c r="R700" s="168"/>
      <c r="S700" s="168"/>
      <c r="T700" s="168"/>
      <c r="U700" s="168"/>
      <c r="V700" s="168"/>
      <c r="W700" s="168"/>
      <c r="X700" s="168"/>
      <c r="Y700" s="168"/>
      <c r="Z700" s="168"/>
    </row>
    <row r="701" spans="1:26" ht="14.25" customHeight="1">
      <c r="A701" s="168"/>
      <c r="B701" s="168"/>
      <c r="C701" s="168"/>
      <c r="D701" s="168"/>
      <c r="E701" s="168"/>
      <c r="F701" s="168"/>
      <c r="G701" s="168"/>
      <c r="H701" s="168"/>
      <c r="I701" s="168"/>
      <c r="J701" s="186"/>
      <c r="K701" s="186"/>
      <c r="L701" s="186"/>
      <c r="M701" s="186"/>
      <c r="N701" s="168"/>
      <c r="O701" s="168"/>
      <c r="P701" s="168"/>
      <c r="Q701" s="168"/>
      <c r="R701" s="168"/>
      <c r="S701" s="168"/>
      <c r="T701" s="168"/>
      <c r="U701" s="168"/>
      <c r="V701" s="168"/>
      <c r="W701" s="168"/>
      <c r="X701" s="168"/>
      <c r="Y701" s="168"/>
      <c r="Z701" s="168"/>
    </row>
    <row r="702" spans="1:26" ht="14.25" customHeight="1">
      <c r="A702" s="168"/>
      <c r="B702" s="168"/>
      <c r="C702" s="168"/>
      <c r="D702" s="168"/>
      <c r="E702" s="168"/>
      <c r="F702" s="168"/>
      <c r="G702" s="168"/>
      <c r="H702" s="168"/>
      <c r="I702" s="168"/>
      <c r="J702" s="186"/>
      <c r="K702" s="186"/>
      <c r="L702" s="186"/>
      <c r="M702" s="186"/>
      <c r="N702" s="168"/>
      <c r="O702" s="168"/>
      <c r="P702" s="168"/>
      <c r="Q702" s="168"/>
      <c r="R702" s="168"/>
      <c r="S702" s="168"/>
      <c r="T702" s="168"/>
      <c r="U702" s="168"/>
      <c r="V702" s="168"/>
      <c r="W702" s="168"/>
      <c r="X702" s="168"/>
      <c r="Y702" s="168"/>
      <c r="Z702" s="168"/>
    </row>
    <row r="703" spans="1:26" ht="14.25" customHeight="1">
      <c r="A703" s="168"/>
      <c r="B703" s="168"/>
      <c r="C703" s="168"/>
      <c r="D703" s="168"/>
      <c r="E703" s="168"/>
      <c r="F703" s="168"/>
      <c r="G703" s="168"/>
      <c r="H703" s="168"/>
      <c r="I703" s="168"/>
      <c r="J703" s="186"/>
      <c r="K703" s="186"/>
      <c r="L703" s="186"/>
      <c r="M703" s="186"/>
      <c r="N703" s="168"/>
      <c r="O703" s="168"/>
      <c r="P703" s="168"/>
      <c r="Q703" s="168"/>
      <c r="R703" s="168"/>
      <c r="S703" s="168"/>
      <c r="T703" s="168"/>
      <c r="U703" s="168"/>
      <c r="V703" s="168"/>
      <c r="W703" s="168"/>
      <c r="X703" s="168"/>
      <c r="Y703" s="168"/>
      <c r="Z703" s="168"/>
    </row>
    <row r="704" spans="1:26" ht="14.25" customHeight="1">
      <c r="A704" s="168"/>
      <c r="B704" s="168"/>
      <c r="C704" s="168"/>
      <c r="D704" s="168"/>
      <c r="E704" s="168"/>
      <c r="F704" s="168"/>
      <c r="G704" s="168"/>
      <c r="H704" s="168"/>
      <c r="I704" s="168"/>
      <c r="J704" s="186"/>
      <c r="K704" s="186"/>
      <c r="L704" s="186"/>
      <c r="M704" s="186"/>
      <c r="N704" s="168"/>
      <c r="O704" s="168"/>
      <c r="P704" s="168"/>
      <c r="Q704" s="168"/>
      <c r="R704" s="168"/>
      <c r="S704" s="168"/>
      <c r="T704" s="168"/>
      <c r="U704" s="168"/>
      <c r="V704" s="168"/>
      <c r="W704" s="168"/>
      <c r="X704" s="168"/>
      <c r="Y704" s="168"/>
      <c r="Z704" s="168"/>
    </row>
    <row r="705" spans="1:26" ht="14.25" customHeight="1">
      <c r="A705" s="168"/>
      <c r="B705" s="168"/>
      <c r="C705" s="168"/>
      <c r="D705" s="168"/>
      <c r="E705" s="168"/>
      <c r="F705" s="168"/>
      <c r="G705" s="168"/>
      <c r="H705" s="168"/>
      <c r="I705" s="168"/>
      <c r="J705" s="186"/>
      <c r="K705" s="186"/>
      <c r="L705" s="186"/>
      <c r="M705" s="186"/>
      <c r="N705" s="168"/>
      <c r="O705" s="168"/>
      <c r="P705" s="168"/>
      <c r="Q705" s="168"/>
      <c r="R705" s="168"/>
      <c r="S705" s="168"/>
      <c r="T705" s="168"/>
      <c r="U705" s="168"/>
      <c r="V705" s="168"/>
      <c r="W705" s="168"/>
      <c r="X705" s="168"/>
      <c r="Y705" s="168"/>
      <c r="Z705" s="168"/>
    </row>
    <row r="706" spans="1:26" ht="14.25" customHeight="1">
      <c r="A706" s="168"/>
      <c r="B706" s="168"/>
      <c r="C706" s="168"/>
      <c r="D706" s="168"/>
      <c r="E706" s="168"/>
      <c r="F706" s="168"/>
      <c r="G706" s="168"/>
      <c r="H706" s="168"/>
      <c r="I706" s="168"/>
      <c r="J706" s="186"/>
      <c r="K706" s="186"/>
      <c r="L706" s="186"/>
      <c r="M706" s="186"/>
      <c r="N706" s="168"/>
      <c r="O706" s="168"/>
      <c r="P706" s="168"/>
      <c r="Q706" s="168"/>
      <c r="R706" s="168"/>
      <c r="S706" s="168"/>
      <c r="T706" s="168"/>
      <c r="U706" s="168"/>
      <c r="V706" s="168"/>
      <c r="W706" s="168"/>
      <c r="X706" s="168"/>
      <c r="Y706" s="168"/>
      <c r="Z706" s="168"/>
    </row>
    <row r="707" spans="1:26" ht="14.25" customHeight="1">
      <c r="A707" s="168"/>
      <c r="B707" s="168"/>
      <c r="C707" s="168"/>
      <c r="D707" s="168"/>
      <c r="E707" s="168"/>
      <c r="F707" s="168"/>
      <c r="G707" s="168"/>
      <c r="H707" s="168"/>
      <c r="I707" s="168"/>
      <c r="J707" s="186"/>
      <c r="K707" s="186"/>
      <c r="L707" s="186"/>
      <c r="M707" s="186"/>
      <c r="N707" s="168"/>
      <c r="O707" s="168"/>
      <c r="P707" s="168"/>
      <c r="Q707" s="168"/>
      <c r="R707" s="168"/>
      <c r="S707" s="168"/>
      <c r="T707" s="168"/>
      <c r="U707" s="168"/>
      <c r="V707" s="168"/>
      <c r="W707" s="168"/>
      <c r="X707" s="168"/>
      <c r="Y707" s="168"/>
      <c r="Z707" s="168"/>
    </row>
    <row r="708" spans="1:26" ht="14.25" customHeight="1">
      <c r="A708" s="168"/>
      <c r="B708" s="168"/>
      <c r="C708" s="168"/>
      <c r="D708" s="168"/>
      <c r="E708" s="168"/>
      <c r="F708" s="168"/>
      <c r="G708" s="168"/>
      <c r="H708" s="168"/>
      <c r="I708" s="168"/>
      <c r="J708" s="186"/>
      <c r="K708" s="186"/>
      <c r="L708" s="186"/>
      <c r="M708" s="186"/>
      <c r="N708" s="168"/>
      <c r="O708" s="168"/>
      <c r="P708" s="168"/>
      <c r="Q708" s="168"/>
      <c r="R708" s="168"/>
      <c r="S708" s="168"/>
      <c r="T708" s="168"/>
      <c r="U708" s="168"/>
      <c r="V708" s="168"/>
      <c r="W708" s="168"/>
      <c r="X708" s="168"/>
      <c r="Y708" s="168"/>
      <c r="Z708" s="168"/>
    </row>
    <row r="709" spans="1:26" ht="14.25" customHeight="1">
      <c r="A709" s="168"/>
      <c r="B709" s="168"/>
      <c r="C709" s="168"/>
      <c r="D709" s="168"/>
      <c r="E709" s="168"/>
      <c r="F709" s="168"/>
      <c r="G709" s="168"/>
      <c r="H709" s="168"/>
      <c r="I709" s="168"/>
      <c r="J709" s="186"/>
      <c r="K709" s="186"/>
      <c r="L709" s="186"/>
      <c r="M709" s="186"/>
      <c r="N709" s="168"/>
      <c r="O709" s="168"/>
      <c r="P709" s="168"/>
      <c r="Q709" s="168"/>
      <c r="R709" s="168"/>
      <c r="S709" s="168"/>
      <c r="T709" s="168"/>
      <c r="U709" s="168"/>
      <c r="V709" s="168"/>
      <c r="W709" s="168"/>
      <c r="X709" s="168"/>
      <c r="Y709" s="168"/>
      <c r="Z709" s="168"/>
    </row>
    <row r="710" spans="1:26" ht="14.25" customHeight="1">
      <c r="A710" s="168"/>
      <c r="B710" s="168"/>
      <c r="C710" s="168"/>
      <c r="D710" s="168"/>
      <c r="E710" s="168"/>
      <c r="F710" s="168"/>
      <c r="G710" s="168"/>
      <c r="H710" s="168"/>
      <c r="I710" s="168"/>
      <c r="J710" s="186"/>
      <c r="K710" s="186"/>
      <c r="L710" s="186"/>
      <c r="M710" s="186"/>
      <c r="N710" s="168"/>
      <c r="O710" s="168"/>
      <c r="P710" s="168"/>
      <c r="Q710" s="168"/>
      <c r="R710" s="168"/>
      <c r="S710" s="168"/>
      <c r="T710" s="168"/>
      <c r="U710" s="168"/>
      <c r="V710" s="168"/>
      <c r="W710" s="168"/>
      <c r="X710" s="168"/>
      <c r="Y710" s="168"/>
      <c r="Z710" s="168"/>
    </row>
    <row r="711" spans="1:26" ht="14.25" customHeight="1">
      <c r="A711" s="168"/>
      <c r="B711" s="168"/>
      <c r="C711" s="168"/>
      <c r="D711" s="168"/>
      <c r="E711" s="168"/>
      <c r="F711" s="168"/>
      <c r="G711" s="168"/>
      <c r="H711" s="168"/>
      <c r="I711" s="168"/>
      <c r="J711" s="186"/>
      <c r="K711" s="186"/>
      <c r="L711" s="186"/>
      <c r="M711" s="186"/>
      <c r="N711" s="168"/>
      <c r="O711" s="168"/>
      <c r="P711" s="168"/>
      <c r="Q711" s="168"/>
      <c r="R711" s="168"/>
      <c r="S711" s="168"/>
      <c r="T711" s="168"/>
      <c r="U711" s="168"/>
      <c r="V711" s="168"/>
      <c r="W711" s="168"/>
      <c r="X711" s="168"/>
      <c r="Y711" s="168"/>
      <c r="Z711" s="168"/>
    </row>
    <row r="712" spans="1:26" ht="14.25" customHeight="1">
      <c r="A712" s="168"/>
      <c r="B712" s="168"/>
      <c r="C712" s="168"/>
      <c r="D712" s="168"/>
      <c r="E712" s="168"/>
      <c r="F712" s="168"/>
      <c r="G712" s="168"/>
      <c r="H712" s="168"/>
      <c r="I712" s="168"/>
      <c r="J712" s="186"/>
      <c r="K712" s="186"/>
      <c r="L712" s="186"/>
      <c r="M712" s="186"/>
      <c r="N712" s="168"/>
      <c r="O712" s="168"/>
      <c r="P712" s="168"/>
      <c r="Q712" s="168"/>
      <c r="R712" s="168"/>
      <c r="S712" s="168"/>
      <c r="T712" s="168"/>
      <c r="U712" s="168"/>
      <c r="V712" s="168"/>
      <c r="W712" s="168"/>
      <c r="X712" s="168"/>
      <c r="Y712" s="168"/>
      <c r="Z712" s="168"/>
    </row>
    <row r="713" spans="1:26" ht="14.25" customHeight="1">
      <c r="A713" s="168"/>
      <c r="B713" s="168"/>
      <c r="C713" s="168"/>
      <c r="D713" s="168"/>
      <c r="E713" s="168"/>
      <c r="F713" s="168"/>
      <c r="G713" s="168"/>
      <c r="H713" s="168"/>
      <c r="I713" s="168"/>
      <c r="J713" s="186"/>
      <c r="K713" s="186"/>
      <c r="L713" s="186"/>
      <c r="M713" s="186"/>
      <c r="N713" s="168"/>
      <c r="O713" s="168"/>
      <c r="P713" s="168"/>
      <c r="Q713" s="168"/>
      <c r="R713" s="168"/>
      <c r="S713" s="168"/>
      <c r="T713" s="168"/>
      <c r="U713" s="168"/>
      <c r="V713" s="168"/>
      <c r="W713" s="168"/>
      <c r="X713" s="168"/>
      <c r="Y713" s="168"/>
      <c r="Z713" s="168"/>
    </row>
    <row r="714" spans="1:26" ht="14.25" customHeight="1">
      <c r="A714" s="168"/>
      <c r="B714" s="168"/>
      <c r="C714" s="168"/>
      <c r="D714" s="168"/>
      <c r="E714" s="168"/>
      <c r="F714" s="168"/>
      <c r="G714" s="168"/>
      <c r="H714" s="168"/>
      <c r="I714" s="168"/>
      <c r="J714" s="186"/>
      <c r="K714" s="186"/>
      <c r="L714" s="186"/>
      <c r="M714" s="186"/>
      <c r="N714" s="168"/>
      <c r="O714" s="168"/>
      <c r="P714" s="168"/>
      <c r="Q714" s="168"/>
      <c r="R714" s="168"/>
      <c r="S714" s="168"/>
      <c r="T714" s="168"/>
      <c r="U714" s="168"/>
      <c r="V714" s="168"/>
      <c r="W714" s="168"/>
      <c r="X714" s="168"/>
      <c r="Y714" s="168"/>
      <c r="Z714" s="168"/>
    </row>
    <row r="715" spans="1:26" ht="14.25" customHeight="1">
      <c r="A715" s="168"/>
      <c r="B715" s="168"/>
      <c r="C715" s="168"/>
      <c r="D715" s="168"/>
      <c r="E715" s="168"/>
      <c r="F715" s="168"/>
      <c r="G715" s="168"/>
      <c r="H715" s="168"/>
      <c r="I715" s="168"/>
      <c r="J715" s="186"/>
      <c r="K715" s="186"/>
      <c r="L715" s="186"/>
      <c r="M715" s="186"/>
      <c r="N715" s="168"/>
      <c r="O715" s="168"/>
      <c r="P715" s="168"/>
      <c r="Q715" s="168"/>
      <c r="R715" s="168"/>
      <c r="S715" s="168"/>
      <c r="T715" s="168"/>
      <c r="U715" s="168"/>
      <c r="V715" s="168"/>
      <c r="W715" s="168"/>
      <c r="X715" s="168"/>
      <c r="Y715" s="168"/>
      <c r="Z715" s="168"/>
    </row>
    <row r="716" spans="1:26" ht="14.25" customHeight="1">
      <c r="A716" s="168"/>
      <c r="B716" s="168"/>
      <c r="C716" s="168"/>
      <c r="D716" s="168"/>
      <c r="E716" s="168"/>
      <c r="F716" s="168"/>
      <c r="G716" s="168"/>
      <c r="H716" s="168"/>
      <c r="I716" s="168"/>
      <c r="J716" s="186"/>
      <c r="K716" s="186"/>
      <c r="L716" s="186"/>
      <c r="M716" s="186"/>
      <c r="N716" s="168"/>
      <c r="O716" s="168"/>
      <c r="P716" s="168"/>
      <c r="Q716" s="168"/>
      <c r="R716" s="168"/>
      <c r="S716" s="168"/>
      <c r="T716" s="168"/>
      <c r="U716" s="168"/>
      <c r="V716" s="168"/>
      <c r="W716" s="168"/>
      <c r="X716" s="168"/>
      <c r="Y716" s="168"/>
      <c r="Z716" s="168"/>
    </row>
    <row r="717" spans="1:26" ht="14.25" customHeight="1">
      <c r="A717" s="168"/>
      <c r="B717" s="168"/>
      <c r="C717" s="168"/>
      <c r="D717" s="168"/>
      <c r="E717" s="168"/>
      <c r="F717" s="168"/>
      <c r="G717" s="168"/>
      <c r="H717" s="168"/>
      <c r="I717" s="168"/>
      <c r="J717" s="186"/>
      <c r="K717" s="186"/>
      <c r="L717" s="186"/>
      <c r="M717" s="186"/>
      <c r="N717" s="168"/>
      <c r="O717" s="168"/>
      <c r="P717" s="168"/>
      <c r="Q717" s="168"/>
      <c r="R717" s="168"/>
      <c r="S717" s="168"/>
      <c r="T717" s="168"/>
      <c r="U717" s="168"/>
      <c r="V717" s="168"/>
      <c r="W717" s="168"/>
      <c r="X717" s="168"/>
      <c r="Y717" s="168"/>
      <c r="Z717" s="168"/>
    </row>
    <row r="718" spans="1:26" ht="14.25" customHeight="1">
      <c r="A718" s="168"/>
      <c r="B718" s="168"/>
      <c r="C718" s="168"/>
      <c r="D718" s="168"/>
      <c r="E718" s="168"/>
      <c r="F718" s="168"/>
      <c r="G718" s="168"/>
      <c r="H718" s="168"/>
      <c r="I718" s="168"/>
      <c r="J718" s="186"/>
      <c r="K718" s="186"/>
      <c r="L718" s="186"/>
      <c r="M718" s="186"/>
      <c r="N718" s="168"/>
      <c r="O718" s="168"/>
      <c r="P718" s="168"/>
      <c r="Q718" s="168"/>
      <c r="R718" s="168"/>
      <c r="S718" s="168"/>
      <c r="T718" s="168"/>
      <c r="U718" s="168"/>
      <c r="V718" s="168"/>
      <c r="W718" s="168"/>
      <c r="X718" s="168"/>
      <c r="Y718" s="168"/>
      <c r="Z718" s="168"/>
    </row>
    <row r="719" spans="1:26" ht="14.25" customHeight="1">
      <c r="A719" s="168"/>
      <c r="B719" s="168"/>
      <c r="C719" s="168"/>
      <c r="D719" s="168"/>
      <c r="E719" s="168"/>
      <c r="F719" s="168"/>
      <c r="G719" s="168"/>
      <c r="H719" s="168"/>
      <c r="I719" s="168"/>
      <c r="J719" s="186"/>
      <c r="K719" s="186"/>
      <c r="L719" s="186"/>
      <c r="M719" s="186"/>
      <c r="N719" s="168"/>
      <c r="O719" s="168"/>
      <c r="P719" s="168"/>
      <c r="Q719" s="168"/>
      <c r="R719" s="168"/>
      <c r="S719" s="168"/>
      <c r="T719" s="168"/>
      <c r="U719" s="168"/>
      <c r="V719" s="168"/>
      <c r="W719" s="168"/>
      <c r="X719" s="168"/>
      <c r="Y719" s="168"/>
      <c r="Z719" s="168"/>
    </row>
    <row r="720" spans="1:26" ht="14.25" customHeight="1">
      <c r="A720" s="168"/>
      <c r="B720" s="168"/>
      <c r="C720" s="168"/>
      <c r="D720" s="168"/>
      <c r="E720" s="168"/>
      <c r="F720" s="168"/>
      <c r="G720" s="168"/>
      <c r="H720" s="168"/>
      <c r="I720" s="168"/>
      <c r="J720" s="186"/>
      <c r="K720" s="186"/>
      <c r="L720" s="186"/>
      <c r="M720" s="186"/>
      <c r="N720" s="168"/>
      <c r="O720" s="168"/>
      <c r="P720" s="168"/>
      <c r="Q720" s="168"/>
      <c r="R720" s="168"/>
      <c r="S720" s="168"/>
      <c r="T720" s="168"/>
      <c r="U720" s="168"/>
      <c r="V720" s="168"/>
      <c r="W720" s="168"/>
      <c r="X720" s="168"/>
      <c r="Y720" s="168"/>
      <c r="Z720" s="168"/>
    </row>
    <row r="721" spans="1:26" ht="14.25" customHeight="1">
      <c r="A721" s="168"/>
      <c r="B721" s="168"/>
      <c r="C721" s="168"/>
      <c r="D721" s="168"/>
      <c r="E721" s="168"/>
      <c r="F721" s="168"/>
      <c r="G721" s="168"/>
      <c r="H721" s="168"/>
      <c r="I721" s="168"/>
      <c r="J721" s="186"/>
      <c r="K721" s="186"/>
      <c r="L721" s="186"/>
      <c r="M721" s="186"/>
      <c r="N721" s="168"/>
      <c r="O721" s="168"/>
      <c r="P721" s="168"/>
      <c r="Q721" s="168"/>
      <c r="R721" s="168"/>
      <c r="S721" s="168"/>
      <c r="T721" s="168"/>
      <c r="U721" s="168"/>
      <c r="V721" s="168"/>
      <c r="W721" s="168"/>
      <c r="X721" s="168"/>
      <c r="Y721" s="168"/>
      <c r="Z721" s="168"/>
    </row>
    <row r="722" spans="1:26" ht="14.25" customHeight="1">
      <c r="A722" s="168"/>
      <c r="B722" s="168"/>
      <c r="C722" s="168"/>
      <c r="D722" s="168"/>
      <c r="E722" s="168"/>
      <c r="F722" s="168"/>
      <c r="G722" s="168"/>
      <c r="H722" s="168"/>
      <c r="I722" s="168"/>
      <c r="J722" s="186"/>
      <c r="K722" s="186"/>
      <c r="L722" s="186"/>
      <c r="M722" s="186"/>
      <c r="N722" s="168"/>
      <c r="O722" s="168"/>
      <c r="P722" s="168"/>
      <c r="Q722" s="168"/>
      <c r="R722" s="168"/>
      <c r="S722" s="168"/>
      <c r="T722" s="168"/>
      <c r="U722" s="168"/>
      <c r="V722" s="168"/>
      <c r="W722" s="168"/>
      <c r="X722" s="168"/>
      <c r="Y722" s="168"/>
      <c r="Z722" s="168"/>
    </row>
    <row r="723" spans="1:26" ht="14.25" customHeight="1">
      <c r="A723" s="168"/>
      <c r="B723" s="168"/>
      <c r="C723" s="168"/>
      <c r="D723" s="168"/>
      <c r="E723" s="168"/>
      <c r="F723" s="168"/>
      <c r="G723" s="168"/>
      <c r="H723" s="168"/>
      <c r="I723" s="168"/>
      <c r="J723" s="186"/>
      <c r="K723" s="186"/>
      <c r="L723" s="186"/>
      <c r="M723" s="186"/>
      <c r="N723" s="168"/>
      <c r="O723" s="168"/>
      <c r="P723" s="168"/>
      <c r="Q723" s="168"/>
      <c r="R723" s="168"/>
      <c r="S723" s="168"/>
      <c r="T723" s="168"/>
      <c r="U723" s="168"/>
      <c r="V723" s="168"/>
      <c r="W723" s="168"/>
      <c r="X723" s="168"/>
      <c r="Y723" s="168"/>
      <c r="Z723" s="168"/>
    </row>
    <row r="724" spans="1:26" ht="14.25" customHeight="1">
      <c r="A724" s="168"/>
      <c r="B724" s="168"/>
      <c r="C724" s="168"/>
      <c r="D724" s="168"/>
      <c r="E724" s="168"/>
      <c r="F724" s="168"/>
      <c r="G724" s="168"/>
      <c r="H724" s="168"/>
      <c r="I724" s="168"/>
      <c r="J724" s="186"/>
      <c r="K724" s="186"/>
      <c r="L724" s="186"/>
      <c r="M724" s="186"/>
      <c r="N724" s="168"/>
      <c r="O724" s="168"/>
      <c r="P724" s="168"/>
      <c r="Q724" s="168"/>
      <c r="R724" s="168"/>
      <c r="S724" s="168"/>
      <c r="T724" s="168"/>
      <c r="U724" s="168"/>
      <c r="V724" s="168"/>
      <c r="W724" s="168"/>
      <c r="X724" s="168"/>
      <c r="Y724" s="168"/>
      <c r="Z724" s="168"/>
    </row>
    <row r="725" spans="1:26" ht="14.25" customHeight="1">
      <c r="A725" s="168"/>
      <c r="B725" s="168"/>
      <c r="C725" s="168"/>
      <c r="D725" s="168"/>
      <c r="E725" s="168"/>
      <c r="F725" s="168"/>
      <c r="G725" s="168"/>
      <c r="H725" s="168"/>
      <c r="I725" s="168"/>
      <c r="J725" s="186"/>
      <c r="K725" s="186"/>
      <c r="L725" s="186"/>
      <c r="M725" s="186"/>
      <c r="N725" s="168"/>
      <c r="O725" s="168"/>
      <c r="P725" s="168"/>
      <c r="Q725" s="168"/>
      <c r="R725" s="168"/>
      <c r="S725" s="168"/>
      <c r="T725" s="168"/>
      <c r="U725" s="168"/>
      <c r="V725" s="168"/>
      <c r="W725" s="168"/>
      <c r="X725" s="168"/>
      <c r="Y725" s="168"/>
      <c r="Z725" s="168"/>
    </row>
    <row r="726" spans="1:26" ht="14.25" customHeight="1">
      <c r="A726" s="168"/>
      <c r="B726" s="168"/>
      <c r="C726" s="168"/>
      <c r="D726" s="168"/>
      <c r="E726" s="168"/>
      <c r="F726" s="168"/>
      <c r="G726" s="168"/>
      <c r="H726" s="168"/>
      <c r="I726" s="168"/>
      <c r="J726" s="186"/>
      <c r="K726" s="186"/>
      <c r="L726" s="186"/>
      <c r="M726" s="186"/>
      <c r="N726" s="168"/>
      <c r="O726" s="168"/>
      <c r="P726" s="168"/>
      <c r="Q726" s="168"/>
      <c r="R726" s="168"/>
      <c r="S726" s="168"/>
      <c r="T726" s="168"/>
      <c r="U726" s="168"/>
      <c r="V726" s="168"/>
      <c r="W726" s="168"/>
      <c r="X726" s="168"/>
      <c r="Y726" s="168"/>
      <c r="Z726" s="168"/>
    </row>
    <row r="727" spans="1:26" ht="14.25" customHeight="1">
      <c r="A727" s="168"/>
      <c r="B727" s="168"/>
      <c r="C727" s="168"/>
      <c r="D727" s="168"/>
      <c r="E727" s="168"/>
      <c r="F727" s="168"/>
      <c r="G727" s="168"/>
      <c r="H727" s="168"/>
      <c r="I727" s="168"/>
      <c r="J727" s="186"/>
      <c r="K727" s="186"/>
      <c r="L727" s="186"/>
      <c r="M727" s="186"/>
      <c r="N727" s="168"/>
      <c r="O727" s="168"/>
      <c r="P727" s="168"/>
      <c r="Q727" s="168"/>
      <c r="R727" s="168"/>
      <c r="S727" s="168"/>
      <c r="T727" s="168"/>
      <c r="U727" s="168"/>
      <c r="V727" s="168"/>
      <c r="W727" s="168"/>
      <c r="X727" s="168"/>
      <c r="Y727" s="168"/>
      <c r="Z727" s="168"/>
    </row>
    <row r="728" spans="1:26" ht="14.25" customHeight="1">
      <c r="A728" s="168"/>
      <c r="B728" s="168"/>
      <c r="C728" s="168"/>
      <c r="D728" s="168"/>
      <c r="E728" s="168"/>
      <c r="F728" s="168"/>
      <c r="G728" s="168"/>
      <c r="H728" s="168"/>
      <c r="I728" s="168"/>
      <c r="J728" s="186"/>
      <c r="K728" s="186"/>
      <c r="L728" s="186"/>
      <c r="M728" s="186"/>
      <c r="N728" s="168"/>
      <c r="O728" s="168"/>
      <c r="P728" s="168"/>
      <c r="Q728" s="168"/>
      <c r="R728" s="168"/>
      <c r="S728" s="168"/>
      <c r="T728" s="168"/>
      <c r="U728" s="168"/>
      <c r="V728" s="168"/>
      <c r="W728" s="168"/>
      <c r="X728" s="168"/>
      <c r="Y728" s="168"/>
      <c r="Z728" s="168"/>
    </row>
    <row r="729" spans="1:26" ht="14.25" customHeight="1">
      <c r="A729" s="168"/>
      <c r="B729" s="168"/>
      <c r="C729" s="168"/>
      <c r="D729" s="168"/>
      <c r="E729" s="168"/>
      <c r="F729" s="168"/>
      <c r="G729" s="168"/>
      <c r="H729" s="168"/>
      <c r="I729" s="168"/>
      <c r="J729" s="186"/>
      <c r="K729" s="186"/>
      <c r="L729" s="186"/>
      <c r="M729" s="186"/>
      <c r="N729" s="168"/>
      <c r="O729" s="168"/>
      <c r="P729" s="168"/>
      <c r="Q729" s="168"/>
      <c r="R729" s="168"/>
      <c r="S729" s="168"/>
      <c r="T729" s="168"/>
      <c r="U729" s="168"/>
      <c r="V729" s="168"/>
      <c r="W729" s="168"/>
      <c r="X729" s="168"/>
      <c r="Y729" s="168"/>
      <c r="Z729" s="168"/>
    </row>
    <row r="730" spans="1:26" ht="14.25" customHeight="1">
      <c r="A730" s="168"/>
      <c r="B730" s="168"/>
      <c r="C730" s="168"/>
      <c r="D730" s="168"/>
      <c r="E730" s="168"/>
      <c r="F730" s="168"/>
      <c r="G730" s="168"/>
      <c r="H730" s="168"/>
      <c r="I730" s="168"/>
      <c r="J730" s="186"/>
      <c r="K730" s="186"/>
      <c r="L730" s="186"/>
      <c r="M730" s="186"/>
      <c r="N730" s="168"/>
      <c r="O730" s="168"/>
      <c r="P730" s="168"/>
      <c r="Q730" s="168"/>
      <c r="R730" s="168"/>
      <c r="S730" s="168"/>
      <c r="T730" s="168"/>
      <c r="U730" s="168"/>
      <c r="V730" s="168"/>
      <c r="W730" s="168"/>
      <c r="X730" s="168"/>
      <c r="Y730" s="168"/>
      <c r="Z730" s="168"/>
    </row>
    <row r="731" spans="1:26" ht="14.25" customHeight="1">
      <c r="A731" s="168"/>
      <c r="B731" s="168"/>
      <c r="C731" s="168"/>
      <c r="D731" s="168"/>
      <c r="E731" s="168"/>
      <c r="F731" s="168"/>
      <c r="G731" s="168"/>
      <c r="H731" s="168"/>
      <c r="I731" s="168"/>
      <c r="J731" s="186"/>
      <c r="K731" s="186"/>
      <c r="L731" s="186"/>
      <c r="M731" s="186"/>
      <c r="N731" s="168"/>
      <c r="O731" s="168"/>
      <c r="P731" s="168"/>
      <c r="Q731" s="168"/>
      <c r="R731" s="168"/>
      <c r="S731" s="168"/>
      <c r="T731" s="168"/>
      <c r="U731" s="168"/>
      <c r="V731" s="168"/>
      <c r="W731" s="168"/>
      <c r="X731" s="168"/>
      <c r="Y731" s="168"/>
      <c r="Z731" s="168"/>
    </row>
    <row r="732" spans="1:26" ht="14.25" customHeight="1">
      <c r="A732" s="168"/>
      <c r="B732" s="168"/>
      <c r="C732" s="168"/>
      <c r="D732" s="168"/>
      <c r="E732" s="168"/>
      <c r="F732" s="168"/>
      <c r="G732" s="168"/>
      <c r="H732" s="168"/>
      <c r="I732" s="168"/>
      <c r="J732" s="186"/>
      <c r="K732" s="186"/>
      <c r="L732" s="186"/>
      <c r="M732" s="186"/>
      <c r="N732" s="168"/>
      <c r="O732" s="168"/>
      <c r="P732" s="168"/>
      <c r="Q732" s="168"/>
      <c r="R732" s="168"/>
      <c r="S732" s="168"/>
      <c r="T732" s="168"/>
      <c r="U732" s="168"/>
      <c r="V732" s="168"/>
      <c r="W732" s="168"/>
      <c r="X732" s="168"/>
      <c r="Y732" s="168"/>
      <c r="Z732" s="168"/>
    </row>
    <row r="733" spans="1:26" ht="14.25" customHeight="1">
      <c r="A733" s="168"/>
      <c r="B733" s="168"/>
      <c r="C733" s="168"/>
      <c r="D733" s="168"/>
      <c r="E733" s="168"/>
      <c r="F733" s="168"/>
      <c r="G733" s="168"/>
      <c r="H733" s="168"/>
      <c r="I733" s="168"/>
      <c r="J733" s="186"/>
      <c r="K733" s="186"/>
      <c r="L733" s="186"/>
      <c r="M733" s="186"/>
      <c r="N733" s="168"/>
      <c r="O733" s="168"/>
      <c r="P733" s="168"/>
      <c r="Q733" s="168"/>
      <c r="R733" s="168"/>
      <c r="S733" s="168"/>
      <c r="T733" s="168"/>
      <c r="U733" s="168"/>
      <c r="V733" s="168"/>
      <c r="W733" s="168"/>
      <c r="X733" s="168"/>
      <c r="Y733" s="168"/>
      <c r="Z733" s="168"/>
    </row>
    <row r="734" spans="1:26" ht="14.25" customHeight="1">
      <c r="A734" s="168"/>
      <c r="B734" s="168"/>
      <c r="C734" s="168"/>
      <c r="D734" s="168"/>
      <c r="E734" s="168"/>
      <c r="F734" s="168"/>
      <c r="G734" s="168"/>
      <c r="H734" s="168"/>
      <c r="I734" s="168"/>
      <c r="J734" s="186"/>
      <c r="K734" s="186"/>
      <c r="L734" s="186"/>
      <c r="M734" s="186"/>
      <c r="N734" s="168"/>
      <c r="O734" s="168"/>
      <c r="P734" s="168"/>
      <c r="Q734" s="168"/>
      <c r="R734" s="168"/>
      <c r="S734" s="168"/>
      <c r="T734" s="168"/>
      <c r="U734" s="168"/>
      <c r="V734" s="168"/>
      <c r="W734" s="168"/>
      <c r="X734" s="168"/>
      <c r="Y734" s="168"/>
      <c r="Z734" s="168"/>
    </row>
    <row r="735" spans="1:26" ht="14.25" customHeight="1">
      <c r="A735" s="168"/>
      <c r="B735" s="168"/>
      <c r="C735" s="168"/>
      <c r="D735" s="168"/>
      <c r="E735" s="168"/>
      <c r="F735" s="168"/>
      <c r="G735" s="168"/>
      <c r="H735" s="168"/>
      <c r="I735" s="168"/>
      <c r="J735" s="186"/>
      <c r="K735" s="186"/>
      <c r="L735" s="186"/>
      <c r="M735" s="186"/>
      <c r="N735" s="168"/>
      <c r="O735" s="168"/>
      <c r="P735" s="168"/>
      <c r="Q735" s="168"/>
      <c r="R735" s="168"/>
      <c r="S735" s="168"/>
      <c r="T735" s="168"/>
      <c r="U735" s="168"/>
      <c r="V735" s="168"/>
      <c r="W735" s="168"/>
      <c r="X735" s="168"/>
      <c r="Y735" s="168"/>
      <c r="Z735" s="168"/>
    </row>
    <row r="736" spans="1:26" ht="14.25" customHeight="1">
      <c r="A736" s="168"/>
      <c r="B736" s="168"/>
      <c r="C736" s="168"/>
      <c r="D736" s="168"/>
      <c r="E736" s="168"/>
      <c r="F736" s="168"/>
      <c r="G736" s="168"/>
      <c r="H736" s="168"/>
      <c r="I736" s="168"/>
      <c r="J736" s="186"/>
      <c r="K736" s="186"/>
      <c r="L736" s="186"/>
      <c r="M736" s="186"/>
      <c r="N736" s="168"/>
      <c r="O736" s="168"/>
      <c r="P736" s="168"/>
      <c r="Q736" s="168"/>
      <c r="R736" s="168"/>
      <c r="S736" s="168"/>
      <c r="T736" s="168"/>
      <c r="U736" s="168"/>
      <c r="V736" s="168"/>
      <c r="W736" s="168"/>
      <c r="X736" s="168"/>
      <c r="Y736" s="168"/>
      <c r="Z736" s="168"/>
    </row>
    <row r="737" spans="1:26" ht="14.25" customHeight="1">
      <c r="A737" s="168"/>
      <c r="B737" s="168"/>
      <c r="C737" s="168"/>
      <c r="D737" s="168"/>
      <c r="E737" s="168"/>
      <c r="F737" s="168"/>
      <c r="G737" s="168"/>
      <c r="H737" s="168"/>
      <c r="I737" s="168"/>
      <c r="J737" s="186"/>
      <c r="K737" s="186"/>
      <c r="L737" s="186"/>
      <c r="M737" s="186"/>
      <c r="N737" s="168"/>
      <c r="O737" s="168"/>
      <c r="P737" s="168"/>
      <c r="Q737" s="168"/>
      <c r="R737" s="168"/>
      <c r="S737" s="168"/>
      <c r="T737" s="168"/>
      <c r="U737" s="168"/>
      <c r="V737" s="168"/>
      <c r="W737" s="168"/>
      <c r="X737" s="168"/>
      <c r="Y737" s="168"/>
      <c r="Z737" s="168"/>
    </row>
    <row r="738" spans="1:26" ht="14.25" customHeight="1">
      <c r="A738" s="168"/>
      <c r="B738" s="168"/>
      <c r="C738" s="168"/>
      <c r="D738" s="168"/>
      <c r="E738" s="168"/>
      <c r="F738" s="168"/>
      <c r="G738" s="168"/>
      <c r="H738" s="168"/>
      <c r="I738" s="168"/>
      <c r="J738" s="186"/>
      <c r="K738" s="186"/>
      <c r="L738" s="186"/>
      <c r="M738" s="186"/>
      <c r="N738" s="168"/>
      <c r="O738" s="168"/>
      <c r="P738" s="168"/>
      <c r="Q738" s="168"/>
      <c r="R738" s="168"/>
      <c r="S738" s="168"/>
      <c r="T738" s="168"/>
      <c r="U738" s="168"/>
      <c r="V738" s="168"/>
      <c r="W738" s="168"/>
      <c r="X738" s="168"/>
      <c r="Y738" s="168"/>
      <c r="Z738" s="168"/>
    </row>
    <row r="739" spans="1:26" ht="14.25" customHeight="1">
      <c r="A739" s="168"/>
      <c r="B739" s="168"/>
      <c r="C739" s="168"/>
      <c r="D739" s="168"/>
      <c r="E739" s="168"/>
      <c r="F739" s="168"/>
      <c r="G739" s="168"/>
      <c r="H739" s="168"/>
      <c r="I739" s="168"/>
      <c r="J739" s="186"/>
      <c r="K739" s="186"/>
      <c r="L739" s="186"/>
      <c r="M739" s="186"/>
      <c r="N739" s="168"/>
      <c r="O739" s="168"/>
      <c r="P739" s="168"/>
      <c r="Q739" s="168"/>
      <c r="R739" s="168"/>
      <c r="S739" s="168"/>
      <c r="T739" s="168"/>
      <c r="U739" s="168"/>
      <c r="V739" s="168"/>
      <c r="W739" s="168"/>
      <c r="X739" s="168"/>
      <c r="Y739" s="168"/>
      <c r="Z739" s="168"/>
    </row>
    <row r="740" spans="1:26" ht="14.25" customHeight="1">
      <c r="A740" s="168"/>
      <c r="B740" s="168"/>
      <c r="C740" s="168"/>
      <c r="D740" s="168"/>
      <c r="E740" s="168"/>
      <c r="F740" s="168"/>
      <c r="G740" s="168"/>
      <c r="H740" s="168"/>
      <c r="I740" s="168"/>
      <c r="J740" s="186"/>
      <c r="K740" s="186"/>
      <c r="L740" s="186"/>
      <c r="M740" s="186"/>
      <c r="N740" s="168"/>
      <c r="O740" s="168"/>
      <c r="P740" s="168"/>
      <c r="Q740" s="168"/>
      <c r="R740" s="168"/>
      <c r="S740" s="168"/>
      <c r="T740" s="168"/>
      <c r="U740" s="168"/>
      <c r="V740" s="168"/>
      <c r="W740" s="168"/>
      <c r="X740" s="168"/>
      <c r="Y740" s="168"/>
      <c r="Z740" s="168"/>
    </row>
    <row r="741" spans="1:26" ht="14.25" customHeight="1">
      <c r="A741" s="168"/>
      <c r="B741" s="168"/>
      <c r="C741" s="168"/>
      <c r="D741" s="168"/>
      <c r="E741" s="168"/>
      <c r="F741" s="168"/>
      <c r="G741" s="168"/>
      <c r="H741" s="168"/>
      <c r="I741" s="168"/>
      <c r="J741" s="186"/>
      <c r="K741" s="186"/>
      <c r="L741" s="186"/>
      <c r="M741" s="186"/>
      <c r="N741" s="168"/>
      <c r="O741" s="168"/>
      <c r="P741" s="168"/>
      <c r="Q741" s="168"/>
      <c r="R741" s="168"/>
      <c r="S741" s="168"/>
      <c r="T741" s="168"/>
      <c r="U741" s="168"/>
      <c r="V741" s="168"/>
      <c r="W741" s="168"/>
      <c r="X741" s="168"/>
      <c r="Y741" s="168"/>
      <c r="Z741" s="168"/>
    </row>
    <row r="742" spans="1:26" ht="14.25" customHeight="1">
      <c r="A742" s="168"/>
      <c r="B742" s="168"/>
      <c r="C742" s="168"/>
      <c r="D742" s="168"/>
      <c r="E742" s="168"/>
      <c r="F742" s="168"/>
      <c r="G742" s="168"/>
      <c r="H742" s="168"/>
      <c r="I742" s="168"/>
      <c r="J742" s="186"/>
      <c r="K742" s="186"/>
      <c r="L742" s="186"/>
      <c r="M742" s="186"/>
      <c r="N742" s="168"/>
      <c r="O742" s="168"/>
      <c r="P742" s="168"/>
      <c r="Q742" s="168"/>
      <c r="R742" s="168"/>
      <c r="S742" s="168"/>
      <c r="T742" s="168"/>
      <c r="U742" s="168"/>
      <c r="V742" s="168"/>
      <c r="W742" s="168"/>
      <c r="X742" s="168"/>
      <c r="Y742" s="168"/>
      <c r="Z742" s="168"/>
    </row>
    <row r="743" spans="1:26" ht="14.25" customHeight="1">
      <c r="A743" s="168"/>
      <c r="B743" s="168"/>
      <c r="C743" s="168"/>
      <c r="D743" s="168"/>
      <c r="E743" s="168"/>
      <c r="F743" s="168"/>
      <c r="G743" s="168"/>
      <c r="H743" s="168"/>
      <c r="I743" s="168"/>
      <c r="J743" s="186"/>
      <c r="K743" s="186"/>
      <c r="L743" s="186"/>
      <c r="M743" s="186"/>
      <c r="N743" s="168"/>
      <c r="O743" s="168"/>
      <c r="P743" s="168"/>
      <c r="Q743" s="168"/>
      <c r="R743" s="168"/>
      <c r="S743" s="168"/>
      <c r="T743" s="168"/>
      <c r="U743" s="168"/>
      <c r="V743" s="168"/>
      <c r="W743" s="168"/>
      <c r="X743" s="168"/>
      <c r="Y743" s="168"/>
      <c r="Z743" s="168"/>
    </row>
    <row r="744" spans="1:26" ht="14.25" customHeight="1">
      <c r="A744" s="168"/>
      <c r="B744" s="168"/>
      <c r="C744" s="168"/>
      <c r="D744" s="168"/>
      <c r="E744" s="168"/>
      <c r="F744" s="168"/>
      <c r="G744" s="168"/>
      <c r="H744" s="168"/>
      <c r="I744" s="168"/>
      <c r="J744" s="186"/>
      <c r="K744" s="186"/>
      <c r="L744" s="186"/>
      <c r="M744" s="186"/>
      <c r="N744" s="168"/>
      <c r="O744" s="168"/>
      <c r="P744" s="168"/>
      <c r="Q744" s="168"/>
      <c r="R744" s="168"/>
      <c r="S744" s="168"/>
      <c r="T744" s="168"/>
      <c r="U744" s="168"/>
      <c r="V744" s="168"/>
      <c r="W744" s="168"/>
      <c r="X744" s="168"/>
      <c r="Y744" s="168"/>
      <c r="Z744" s="168"/>
    </row>
    <row r="745" spans="1:26" ht="14.25" customHeight="1">
      <c r="A745" s="168"/>
      <c r="B745" s="168"/>
      <c r="C745" s="168"/>
      <c r="D745" s="168"/>
      <c r="E745" s="168"/>
      <c r="F745" s="168"/>
      <c r="G745" s="168"/>
      <c r="H745" s="168"/>
      <c r="I745" s="168"/>
      <c r="J745" s="186"/>
      <c r="K745" s="186"/>
      <c r="L745" s="186"/>
      <c r="M745" s="186"/>
      <c r="N745" s="168"/>
      <c r="O745" s="168"/>
      <c r="P745" s="168"/>
      <c r="Q745" s="168"/>
      <c r="R745" s="168"/>
      <c r="S745" s="168"/>
      <c r="T745" s="168"/>
      <c r="U745" s="168"/>
      <c r="V745" s="168"/>
      <c r="W745" s="168"/>
      <c r="X745" s="168"/>
      <c r="Y745" s="168"/>
      <c r="Z745" s="168"/>
    </row>
    <row r="746" spans="1:26" ht="14.25" customHeight="1">
      <c r="A746" s="168"/>
      <c r="B746" s="168"/>
      <c r="C746" s="168"/>
      <c r="D746" s="168"/>
      <c r="E746" s="168"/>
      <c r="F746" s="168"/>
      <c r="G746" s="168"/>
      <c r="H746" s="168"/>
      <c r="I746" s="168"/>
      <c r="J746" s="186"/>
      <c r="K746" s="186"/>
      <c r="L746" s="186"/>
      <c r="M746" s="186"/>
      <c r="N746" s="168"/>
      <c r="O746" s="168"/>
      <c r="P746" s="168"/>
      <c r="Q746" s="168"/>
      <c r="R746" s="168"/>
      <c r="S746" s="168"/>
      <c r="T746" s="168"/>
      <c r="U746" s="168"/>
      <c r="V746" s="168"/>
      <c r="W746" s="168"/>
      <c r="X746" s="168"/>
      <c r="Y746" s="168"/>
      <c r="Z746" s="168"/>
    </row>
    <row r="747" spans="1:26" ht="14.25" customHeight="1">
      <c r="A747" s="168"/>
      <c r="B747" s="168"/>
      <c r="C747" s="168"/>
      <c r="D747" s="168"/>
      <c r="E747" s="168"/>
      <c r="F747" s="168"/>
      <c r="G747" s="168"/>
      <c r="H747" s="168"/>
      <c r="I747" s="168"/>
      <c r="J747" s="186"/>
      <c r="K747" s="186"/>
      <c r="L747" s="186"/>
      <c r="M747" s="186"/>
      <c r="N747" s="168"/>
      <c r="O747" s="168"/>
      <c r="P747" s="168"/>
      <c r="Q747" s="168"/>
      <c r="R747" s="168"/>
      <c r="S747" s="168"/>
      <c r="T747" s="168"/>
      <c r="U747" s="168"/>
      <c r="V747" s="168"/>
      <c r="W747" s="168"/>
      <c r="X747" s="168"/>
      <c r="Y747" s="168"/>
      <c r="Z747" s="168"/>
    </row>
    <row r="748" spans="1:26" ht="14.25" customHeight="1">
      <c r="A748" s="168"/>
      <c r="B748" s="168"/>
      <c r="C748" s="168"/>
      <c r="D748" s="168"/>
      <c r="E748" s="168"/>
      <c r="F748" s="168"/>
      <c r="G748" s="168"/>
      <c r="H748" s="168"/>
      <c r="I748" s="168"/>
      <c r="J748" s="186"/>
      <c r="K748" s="186"/>
      <c r="L748" s="186"/>
      <c r="M748" s="186"/>
      <c r="N748" s="168"/>
      <c r="O748" s="168"/>
      <c r="P748" s="168"/>
      <c r="Q748" s="168"/>
      <c r="R748" s="168"/>
      <c r="S748" s="168"/>
      <c r="T748" s="168"/>
      <c r="U748" s="168"/>
      <c r="V748" s="168"/>
      <c r="W748" s="168"/>
      <c r="X748" s="168"/>
      <c r="Y748" s="168"/>
      <c r="Z748" s="168"/>
    </row>
    <row r="749" spans="1:26" ht="14.25" customHeight="1">
      <c r="A749" s="168"/>
      <c r="B749" s="168"/>
      <c r="C749" s="168"/>
      <c r="D749" s="168"/>
      <c r="E749" s="168"/>
      <c r="F749" s="168"/>
      <c r="G749" s="168"/>
      <c r="H749" s="168"/>
      <c r="I749" s="168"/>
      <c r="J749" s="186"/>
      <c r="K749" s="186"/>
      <c r="L749" s="186"/>
      <c r="M749" s="186"/>
      <c r="N749" s="168"/>
      <c r="O749" s="168"/>
      <c r="P749" s="168"/>
      <c r="Q749" s="168"/>
      <c r="R749" s="168"/>
      <c r="S749" s="168"/>
      <c r="T749" s="168"/>
      <c r="U749" s="168"/>
      <c r="V749" s="168"/>
      <c r="W749" s="168"/>
      <c r="X749" s="168"/>
      <c r="Y749" s="168"/>
      <c r="Z749" s="168"/>
    </row>
    <row r="750" spans="1:26" ht="14.25" customHeight="1">
      <c r="A750" s="168"/>
      <c r="B750" s="168"/>
      <c r="C750" s="168"/>
      <c r="D750" s="168"/>
      <c r="E750" s="168"/>
      <c r="F750" s="168"/>
      <c r="G750" s="168"/>
      <c r="H750" s="168"/>
      <c r="I750" s="168"/>
      <c r="J750" s="186"/>
      <c r="K750" s="186"/>
      <c r="L750" s="186"/>
      <c r="M750" s="186"/>
      <c r="N750" s="168"/>
      <c r="O750" s="168"/>
      <c r="P750" s="168"/>
      <c r="Q750" s="168"/>
      <c r="R750" s="168"/>
      <c r="S750" s="168"/>
      <c r="T750" s="168"/>
      <c r="U750" s="168"/>
      <c r="V750" s="168"/>
      <c r="W750" s="168"/>
      <c r="X750" s="168"/>
      <c r="Y750" s="168"/>
      <c r="Z750" s="168"/>
    </row>
    <row r="751" spans="1:26" ht="14.25" customHeight="1">
      <c r="A751" s="168"/>
      <c r="B751" s="168"/>
      <c r="C751" s="168"/>
      <c r="D751" s="168"/>
      <c r="E751" s="168"/>
      <c r="F751" s="168"/>
      <c r="G751" s="168"/>
      <c r="H751" s="168"/>
      <c r="I751" s="168"/>
      <c r="J751" s="186"/>
      <c r="K751" s="186"/>
      <c r="L751" s="186"/>
      <c r="M751" s="186"/>
      <c r="N751" s="168"/>
      <c r="O751" s="168"/>
      <c r="P751" s="168"/>
      <c r="Q751" s="168"/>
      <c r="R751" s="168"/>
      <c r="S751" s="168"/>
      <c r="T751" s="168"/>
      <c r="U751" s="168"/>
      <c r="V751" s="168"/>
      <c r="W751" s="168"/>
      <c r="X751" s="168"/>
      <c r="Y751" s="168"/>
      <c r="Z751" s="168"/>
    </row>
    <row r="752" spans="1:26" ht="14.25" customHeight="1">
      <c r="A752" s="168"/>
      <c r="B752" s="168"/>
      <c r="C752" s="168"/>
      <c r="D752" s="168"/>
      <c r="E752" s="168"/>
      <c r="F752" s="168"/>
      <c r="G752" s="168"/>
      <c r="H752" s="168"/>
      <c r="I752" s="168"/>
      <c r="J752" s="186"/>
      <c r="K752" s="186"/>
      <c r="L752" s="186"/>
      <c r="M752" s="186"/>
      <c r="N752" s="168"/>
      <c r="O752" s="168"/>
      <c r="P752" s="168"/>
      <c r="Q752" s="168"/>
      <c r="R752" s="168"/>
      <c r="S752" s="168"/>
      <c r="T752" s="168"/>
      <c r="U752" s="168"/>
      <c r="V752" s="168"/>
      <c r="W752" s="168"/>
      <c r="X752" s="168"/>
      <c r="Y752" s="168"/>
      <c r="Z752" s="168"/>
    </row>
    <row r="753" spans="1:26" ht="14.25" customHeight="1">
      <c r="A753" s="168"/>
      <c r="B753" s="168"/>
      <c r="C753" s="168"/>
      <c r="D753" s="168"/>
      <c r="E753" s="168"/>
      <c r="F753" s="168"/>
      <c r="G753" s="168"/>
      <c r="H753" s="168"/>
      <c r="I753" s="168"/>
      <c r="J753" s="186"/>
      <c r="K753" s="186"/>
      <c r="L753" s="186"/>
      <c r="M753" s="186"/>
      <c r="N753" s="168"/>
      <c r="O753" s="168"/>
      <c r="P753" s="168"/>
      <c r="Q753" s="168"/>
      <c r="R753" s="168"/>
      <c r="S753" s="168"/>
      <c r="T753" s="168"/>
      <c r="U753" s="168"/>
      <c r="V753" s="168"/>
      <c r="W753" s="168"/>
      <c r="X753" s="168"/>
      <c r="Y753" s="168"/>
      <c r="Z753" s="168"/>
    </row>
    <row r="754" spans="1:26" ht="14.25" customHeight="1">
      <c r="A754" s="168"/>
      <c r="B754" s="168"/>
      <c r="C754" s="168"/>
      <c r="D754" s="168"/>
      <c r="E754" s="168"/>
      <c r="F754" s="168"/>
      <c r="G754" s="168"/>
      <c r="H754" s="168"/>
      <c r="I754" s="168"/>
      <c r="J754" s="186"/>
      <c r="K754" s="186"/>
      <c r="L754" s="186"/>
      <c r="M754" s="186"/>
      <c r="N754" s="168"/>
      <c r="O754" s="168"/>
      <c r="P754" s="168"/>
      <c r="Q754" s="168"/>
      <c r="R754" s="168"/>
      <c r="S754" s="168"/>
      <c r="T754" s="168"/>
      <c r="U754" s="168"/>
      <c r="V754" s="168"/>
      <c r="W754" s="168"/>
      <c r="X754" s="168"/>
      <c r="Y754" s="168"/>
      <c r="Z754" s="168"/>
    </row>
    <row r="755" spans="1:26" ht="14.25" customHeight="1">
      <c r="A755" s="168"/>
      <c r="B755" s="168"/>
      <c r="C755" s="168"/>
      <c r="D755" s="168"/>
      <c r="E755" s="168"/>
      <c r="F755" s="168"/>
      <c r="G755" s="168"/>
      <c r="H755" s="168"/>
      <c r="I755" s="168"/>
      <c r="J755" s="186"/>
      <c r="K755" s="186"/>
      <c r="L755" s="186"/>
      <c r="M755" s="186"/>
      <c r="N755" s="168"/>
      <c r="O755" s="168"/>
      <c r="P755" s="168"/>
      <c r="Q755" s="168"/>
      <c r="R755" s="168"/>
      <c r="S755" s="168"/>
      <c r="T755" s="168"/>
      <c r="U755" s="168"/>
      <c r="V755" s="168"/>
      <c r="W755" s="168"/>
      <c r="X755" s="168"/>
      <c r="Y755" s="168"/>
      <c r="Z755" s="168"/>
    </row>
    <row r="756" spans="1:26" ht="14.25" customHeight="1">
      <c r="A756" s="168"/>
      <c r="B756" s="168"/>
      <c r="C756" s="168"/>
      <c r="D756" s="168"/>
      <c r="E756" s="168"/>
      <c r="F756" s="168"/>
      <c r="G756" s="168"/>
      <c r="H756" s="168"/>
      <c r="I756" s="168"/>
      <c r="J756" s="186"/>
      <c r="K756" s="186"/>
      <c r="L756" s="186"/>
      <c r="M756" s="186"/>
      <c r="N756" s="168"/>
      <c r="O756" s="168"/>
      <c r="P756" s="168"/>
      <c r="Q756" s="168"/>
      <c r="R756" s="168"/>
      <c r="S756" s="168"/>
      <c r="T756" s="168"/>
      <c r="U756" s="168"/>
      <c r="V756" s="168"/>
      <c r="W756" s="168"/>
      <c r="X756" s="168"/>
      <c r="Y756" s="168"/>
      <c r="Z756" s="168"/>
    </row>
    <row r="757" spans="1:26" ht="14.25" customHeight="1">
      <c r="A757" s="168"/>
      <c r="B757" s="168"/>
      <c r="C757" s="168"/>
      <c r="D757" s="168"/>
      <c r="E757" s="168"/>
      <c r="F757" s="168"/>
      <c r="G757" s="168"/>
      <c r="H757" s="168"/>
      <c r="I757" s="168"/>
      <c r="J757" s="186"/>
      <c r="K757" s="186"/>
      <c r="L757" s="186"/>
      <c r="M757" s="186"/>
      <c r="N757" s="168"/>
      <c r="O757" s="168"/>
      <c r="P757" s="168"/>
      <c r="Q757" s="168"/>
      <c r="R757" s="168"/>
      <c r="S757" s="168"/>
      <c r="T757" s="168"/>
      <c r="U757" s="168"/>
      <c r="V757" s="168"/>
      <c r="W757" s="168"/>
      <c r="X757" s="168"/>
      <c r="Y757" s="168"/>
      <c r="Z757" s="168"/>
    </row>
    <row r="758" spans="1:26" ht="14.25" customHeight="1">
      <c r="A758" s="168"/>
      <c r="B758" s="168"/>
      <c r="C758" s="168"/>
      <c r="D758" s="168"/>
      <c r="E758" s="168"/>
      <c r="F758" s="168"/>
      <c r="G758" s="168"/>
      <c r="H758" s="168"/>
      <c r="I758" s="168"/>
      <c r="J758" s="186"/>
      <c r="K758" s="186"/>
      <c r="L758" s="186"/>
      <c r="M758" s="186"/>
      <c r="N758" s="168"/>
      <c r="O758" s="168"/>
      <c r="P758" s="168"/>
      <c r="Q758" s="168"/>
      <c r="R758" s="168"/>
      <c r="S758" s="168"/>
      <c r="T758" s="168"/>
      <c r="U758" s="168"/>
      <c r="V758" s="168"/>
      <c r="W758" s="168"/>
      <c r="X758" s="168"/>
      <c r="Y758" s="168"/>
      <c r="Z758" s="168"/>
    </row>
    <row r="759" spans="1:26" ht="14.25" customHeight="1">
      <c r="A759" s="168"/>
      <c r="B759" s="168"/>
      <c r="C759" s="168"/>
      <c r="D759" s="168"/>
      <c r="E759" s="168"/>
      <c r="F759" s="168"/>
      <c r="G759" s="168"/>
      <c r="H759" s="168"/>
      <c r="I759" s="168"/>
      <c r="J759" s="186"/>
      <c r="K759" s="186"/>
      <c r="L759" s="186"/>
      <c r="M759" s="186"/>
      <c r="N759" s="168"/>
      <c r="O759" s="168"/>
      <c r="P759" s="168"/>
      <c r="Q759" s="168"/>
      <c r="R759" s="168"/>
      <c r="S759" s="168"/>
      <c r="T759" s="168"/>
      <c r="U759" s="168"/>
      <c r="V759" s="168"/>
      <c r="W759" s="168"/>
      <c r="X759" s="168"/>
      <c r="Y759" s="168"/>
      <c r="Z759" s="168"/>
    </row>
    <row r="760" spans="1:26" ht="14.25" customHeight="1">
      <c r="A760" s="168"/>
      <c r="B760" s="168"/>
      <c r="C760" s="168"/>
      <c r="D760" s="168"/>
      <c r="E760" s="168"/>
      <c r="F760" s="168"/>
      <c r="G760" s="168"/>
      <c r="H760" s="168"/>
      <c r="I760" s="168"/>
      <c r="J760" s="186"/>
      <c r="K760" s="186"/>
      <c r="L760" s="186"/>
      <c r="M760" s="186"/>
      <c r="N760" s="168"/>
      <c r="O760" s="168"/>
      <c r="P760" s="168"/>
      <c r="Q760" s="168"/>
      <c r="R760" s="168"/>
      <c r="S760" s="168"/>
      <c r="T760" s="168"/>
      <c r="U760" s="168"/>
      <c r="V760" s="168"/>
      <c r="W760" s="168"/>
      <c r="X760" s="168"/>
      <c r="Y760" s="168"/>
      <c r="Z760" s="168"/>
    </row>
    <row r="761" spans="1:26" ht="14.25" customHeight="1">
      <c r="A761" s="168"/>
      <c r="B761" s="168"/>
      <c r="C761" s="168"/>
      <c r="D761" s="168"/>
      <c r="E761" s="168"/>
      <c r="F761" s="168"/>
      <c r="G761" s="168"/>
      <c r="H761" s="168"/>
      <c r="I761" s="168"/>
      <c r="J761" s="186"/>
      <c r="K761" s="186"/>
      <c r="L761" s="186"/>
      <c r="M761" s="186"/>
      <c r="N761" s="168"/>
      <c r="O761" s="168"/>
      <c r="P761" s="168"/>
      <c r="Q761" s="168"/>
      <c r="R761" s="168"/>
      <c r="S761" s="168"/>
      <c r="T761" s="168"/>
      <c r="U761" s="168"/>
      <c r="V761" s="168"/>
      <c r="W761" s="168"/>
      <c r="X761" s="168"/>
      <c r="Y761" s="168"/>
      <c r="Z761" s="168"/>
    </row>
    <row r="762" spans="1:26" ht="14.25" customHeight="1">
      <c r="A762" s="168"/>
      <c r="B762" s="168"/>
      <c r="C762" s="168"/>
      <c r="D762" s="168"/>
      <c r="E762" s="168"/>
      <c r="F762" s="168"/>
      <c r="G762" s="168"/>
      <c r="H762" s="168"/>
      <c r="I762" s="168"/>
      <c r="J762" s="186"/>
      <c r="K762" s="186"/>
      <c r="L762" s="186"/>
      <c r="M762" s="186"/>
      <c r="N762" s="168"/>
      <c r="O762" s="168"/>
      <c r="P762" s="168"/>
      <c r="Q762" s="168"/>
      <c r="R762" s="168"/>
      <c r="S762" s="168"/>
      <c r="T762" s="168"/>
      <c r="U762" s="168"/>
      <c r="V762" s="168"/>
      <c r="W762" s="168"/>
      <c r="X762" s="168"/>
      <c r="Y762" s="168"/>
      <c r="Z762" s="168"/>
    </row>
    <row r="763" spans="1:26" ht="14.25" customHeight="1">
      <c r="A763" s="168"/>
      <c r="B763" s="168"/>
      <c r="C763" s="168"/>
      <c r="D763" s="168"/>
      <c r="E763" s="168"/>
      <c r="F763" s="168"/>
      <c r="G763" s="168"/>
      <c r="H763" s="168"/>
      <c r="I763" s="168"/>
      <c r="J763" s="186"/>
      <c r="K763" s="186"/>
      <c r="L763" s="186"/>
      <c r="M763" s="186"/>
      <c r="N763" s="168"/>
      <c r="O763" s="168"/>
      <c r="P763" s="168"/>
      <c r="Q763" s="168"/>
      <c r="R763" s="168"/>
      <c r="S763" s="168"/>
      <c r="T763" s="168"/>
      <c r="U763" s="168"/>
      <c r="V763" s="168"/>
      <c r="W763" s="168"/>
      <c r="X763" s="168"/>
      <c r="Y763" s="168"/>
      <c r="Z763" s="168"/>
    </row>
    <row r="764" spans="1:26" ht="14.25" customHeight="1">
      <c r="A764" s="168"/>
      <c r="B764" s="168"/>
      <c r="C764" s="168"/>
      <c r="D764" s="168"/>
      <c r="E764" s="168"/>
      <c r="F764" s="168"/>
      <c r="G764" s="168"/>
      <c r="H764" s="168"/>
      <c r="I764" s="168"/>
      <c r="J764" s="186"/>
      <c r="K764" s="186"/>
      <c r="L764" s="186"/>
      <c r="M764" s="186"/>
      <c r="N764" s="168"/>
      <c r="O764" s="168"/>
      <c r="P764" s="168"/>
      <c r="Q764" s="168"/>
      <c r="R764" s="168"/>
      <c r="S764" s="168"/>
      <c r="T764" s="168"/>
      <c r="U764" s="168"/>
      <c r="V764" s="168"/>
      <c r="W764" s="168"/>
      <c r="X764" s="168"/>
      <c r="Y764" s="168"/>
      <c r="Z764" s="168"/>
    </row>
    <row r="765" spans="1:26" ht="14.25" customHeight="1">
      <c r="A765" s="168"/>
      <c r="B765" s="168"/>
      <c r="C765" s="168"/>
      <c r="D765" s="168"/>
      <c r="E765" s="168"/>
      <c r="F765" s="168"/>
      <c r="G765" s="168"/>
      <c r="H765" s="168"/>
      <c r="I765" s="168"/>
      <c r="J765" s="186"/>
      <c r="K765" s="186"/>
      <c r="L765" s="186"/>
      <c r="M765" s="186"/>
      <c r="N765" s="168"/>
      <c r="O765" s="168"/>
      <c r="P765" s="168"/>
      <c r="Q765" s="168"/>
      <c r="R765" s="168"/>
      <c r="S765" s="168"/>
      <c r="T765" s="168"/>
      <c r="U765" s="168"/>
      <c r="V765" s="168"/>
      <c r="W765" s="168"/>
      <c r="X765" s="168"/>
      <c r="Y765" s="168"/>
      <c r="Z765" s="168"/>
    </row>
    <row r="766" spans="1:26" ht="14.25" customHeight="1">
      <c r="A766" s="168"/>
      <c r="B766" s="168"/>
      <c r="C766" s="168"/>
      <c r="D766" s="168"/>
      <c r="E766" s="168"/>
      <c r="F766" s="168"/>
      <c r="G766" s="168"/>
      <c r="H766" s="168"/>
      <c r="I766" s="168"/>
      <c r="J766" s="186"/>
      <c r="K766" s="186"/>
      <c r="L766" s="186"/>
      <c r="M766" s="186"/>
      <c r="N766" s="168"/>
      <c r="O766" s="168"/>
      <c r="P766" s="168"/>
      <c r="Q766" s="168"/>
      <c r="R766" s="168"/>
      <c r="S766" s="168"/>
      <c r="T766" s="168"/>
      <c r="U766" s="168"/>
      <c r="V766" s="168"/>
      <c r="W766" s="168"/>
      <c r="X766" s="168"/>
      <c r="Y766" s="168"/>
      <c r="Z766" s="168"/>
    </row>
    <row r="767" spans="1:26" ht="14.25" customHeight="1">
      <c r="A767" s="168"/>
      <c r="B767" s="168"/>
      <c r="C767" s="168"/>
      <c r="D767" s="168"/>
      <c r="E767" s="168"/>
      <c r="F767" s="168"/>
      <c r="G767" s="168"/>
      <c r="H767" s="168"/>
      <c r="I767" s="168"/>
      <c r="J767" s="186"/>
      <c r="K767" s="186"/>
      <c r="L767" s="186"/>
      <c r="M767" s="186"/>
      <c r="N767" s="168"/>
      <c r="O767" s="168"/>
      <c r="P767" s="168"/>
      <c r="Q767" s="168"/>
      <c r="R767" s="168"/>
      <c r="S767" s="168"/>
      <c r="T767" s="168"/>
      <c r="U767" s="168"/>
      <c r="V767" s="168"/>
      <c r="W767" s="168"/>
      <c r="X767" s="168"/>
      <c r="Y767" s="168"/>
      <c r="Z767" s="168"/>
    </row>
    <row r="768" spans="1:26" ht="14.25" customHeight="1">
      <c r="A768" s="168"/>
      <c r="B768" s="168"/>
      <c r="C768" s="168"/>
      <c r="D768" s="168"/>
      <c r="E768" s="168"/>
      <c r="F768" s="168"/>
      <c r="G768" s="168"/>
      <c r="H768" s="168"/>
      <c r="I768" s="168"/>
      <c r="J768" s="186"/>
      <c r="K768" s="186"/>
      <c r="L768" s="186"/>
      <c r="M768" s="186"/>
      <c r="N768" s="168"/>
      <c r="O768" s="168"/>
      <c r="P768" s="168"/>
      <c r="Q768" s="168"/>
      <c r="R768" s="168"/>
      <c r="S768" s="168"/>
      <c r="T768" s="168"/>
      <c r="U768" s="168"/>
      <c r="V768" s="168"/>
      <c r="W768" s="168"/>
      <c r="X768" s="168"/>
      <c r="Y768" s="168"/>
      <c r="Z768" s="168"/>
    </row>
    <row r="769" spans="1:26" ht="14.25" customHeight="1">
      <c r="A769" s="168"/>
      <c r="B769" s="168"/>
      <c r="C769" s="168"/>
      <c r="D769" s="168"/>
      <c r="E769" s="168"/>
      <c r="F769" s="168"/>
      <c r="G769" s="168"/>
      <c r="H769" s="168"/>
      <c r="I769" s="168"/>
      <c r="J769" s="186"/>
      <c r="K769" s="186"/>
      <c r="L769" s="186"/>
      <c r="M769" s="186"/>
      <c r="N769" s="168"/>
      <c r="O769" s="168"/>
      <c r="P769" s="168"/>
      <c r="Q769" s="168"/>
      <c r="R769" s="168"/>
      <c r="S769" s="168"/>
      <c r="T769" s="168"/>
      <c r="U769" s="168"/>
      <c r="V769" s="168"/>
      <c r="W769" s="168"/>
      <c r="X769" s="168"/>
      <c r="Y769" s="168"/>
      <c r="Z769" s="168"/>
    </row>
    <row r="770" spans="1:26" ht="14.25" customHeight="1">
      <c r="A770" s="168"/>
      <c r="B770" s="168"/>
      <c r="C770" s="168"/>
      <c r="D770" s="168"/>
      <c r="E770" s="168"/>
      <c r="F770" s="168"/>
      <c r="G770" s="168"/>
      <c r="H770" s="168"/>
      <c r="I770" s="168"/>
      <c r="J770" s="186"/>
      <c r="K770" s="186"/>
      <c r="L770" s="186"/>
      <c r="M770" s="186"/>
      <c r="N770" s="168"/>
      <c r="O770" s="168"/>
      <c r="P770" s="168"/>
      <c r="Q770" s="168"/>
      <c r="R770" s="168"/>
      <c r="S770" s="168"/>
      <c r="T770" s="168"/>
      <c r="U770" s="168"/>
      <c r="V770" s="168"/>
      <c r="W770" s="168"/>
      <c r="X770" s="168"/>
      <c r="Y770" s="168"/>
      <c r="Z770" s="168"/>
    </row>
    <row r="771" spans="1:26" ht="14.25" customHeight="1">
      <c r="A771" s="168"/>
      <c r="B771" s="168"/>
      <c r="C771" s="168"/>
      <c r="D771" s="168"/>
      <c r="E771" s="168"/>
      <c r="F771" s="168"/>
      <c r="G771" s="168"/>
      <c r="H771" s="168"/>
      <c r="I771" s="168"/>
      <c r="J771" s="186"/>
      <c r="K771" s="186"/>
      <c r="L771" s="186"/>
      <c r="M771" s="186"/>
      <c r="N771" s="168"/>
      <c r="O771" s="168"/>
      <c r="P771" s="168"/>
      <c r="Q771" s="168"/>
      <c r="R771" s="168"/>
      <c r="S771" s="168"/>
      <c r="T771" s="168"/>
      <c r="U771" s="168"/>
      <c r="V771" s="168"/>
      <c r="W771" s="168"/>
      <c r="X771" s="168"/>
      <c r="Y771" s="168"/>
      <c r="Z771" s="168"/>
    </row>
    <row r="772" spans="1:26" ht="14.25" customHeight="1">
      <c r="A772" s="168"/>
      <c r="B772" s="168"/>
      <c r="C772" s="168"/>
      <c r="D772" s="168"/>
      <c r="E772" s="168"/>
      <c r="F772" s="168"/>
      <c r="G772" s="168"/>
      <c r="H772" s="168"/>
      <c r="I772" s="168"/>
      <c r="J772" s="186"/>
      <c r="K772" s="186"/>
      <c r="L772" s="186"/>
      <c r="M772" s="186"/>
      <c r="N772" s="168"/>
      <c r="O772" s="168"/>
      <c r="P772" s="168"/>
      <c r="Q772" s="168"/>
      <c r="R772" s="168"/>
      <c r="S772" s="168"/>
      <c r="T772" s="168"/>
      <c r="U772" s="168"/>
      <c r="V772" s="168"/>
      <c r="W772" s="168"/>
      <c r="X772" s="168"/>
      <c r="Y772" s="168"/>
      <c r="Z772" s="168"/>
    </row>
    <row r="773" spans="1:26" ht="14.25" customHeight="1">
      <c r="A773" s="168"/>
      <c r="B773" s="168"/>
      <c r="C773" s="168"/>
      <c r="D773" s="168"/>
      <c r="E773" s="168"/>
      <c r="F773" s="168"/>
      <c r="G773" s="168"/>
      <c r="H773" s="168"/>
      <c r="I773" s="168"/>
      <c r="J773" s="186"/>
      <c r="K773" s="186"/>
      <c r="L773" s="186"/>
      <c r="M773" s="186"/>
      <c r="N773" s="168"/>
      <c r="O773" s="168"/>
      <c r="P773" s="168"/>
      <c r="Q773" s="168"/>
      <c r="R773" s="168"/>
      <c r="S773" s="168"/>
      <c r="T773" s="168"/>
      <c r="U773" s="168"/>
      <c r="V773" s="168"/>
      <c r="W773" s="168"/>
      <c r="X773" s="168"/>
      <c r="Y773" s="168"/>
      <c r="Z773" s="168"/>
    </row>
    <row r="774" spans="1:26" ht="14.25" customHeight="1">
      <c r="A774" s="168"/>
      <c r="B774" s="168"/>
      <c r="C774" s="168"/>
      <c r="D774" s="168"/>
      <c r="E774" s="168"/>
      <c r="F774" s="168"/>
      <c r="G774" s="168"/>
      <c r="H774" s="168"/>
      <c r="I774" s="168"/>
      <c r="J774" s="186"/>
      <c r="K774" s="186"/>
      <c r="L774" s="186"/>
      <c r="M774" s="186"/>
      <c r="N774" s="168"/>
      <c r="O774" s="168"/>
      <c r="P774" s="168"/>
      <c r="Q774" s="168"/>
      <c r="R774" s="168"/>
      <c r="S774" s="168"/>
      <c r="T774" s="168"/>
      <c r="U774" s="168"/>
      <c r="V774" s="168"/>
      <c r="W774" s="168"/>
      <c r="X774" s="168"/>
      <c r="Y774" s="168"/>
      <c r="Z774" s="168"/>
    </row>
    <row r="775" spans="1:26" ht="14.25" customHeight="1">
      <c r="A775" s="168"/>
      <c r="B775" s="168"/>
      <c r="C775" s="168"/>
      <c r="D775" s="168"/>
      <c r="E775" s="168"/>
      <c r="F775" s="168"/>
      <c r="G775" s="168"/>
      <c r="H775" s="168"/>
      <c r="I775" s="168"/>
      <c r="J775" s="186"/>
      <c r="K775" s="186"/>
      <c r="L775" s="186"/>
      <c r="M775" s="186"/>
      <c r="N775" s="168"/>
      <c r="O775" s="168"/>
      <c r="P775" s="168"/>
      <c r="Q775" s="168"/>
      <c r="R775" s="168"/>
      <c r="S775" s="168"/>
      <c r="T775" s="168"/>
      <c r="U775" s="168"/>
      <c r="V775" s="168"/>
      <c r="W775" s="168"/>
      <c r="X775" s="168"/>
      <c r="Y775" s="168"/>
      <c r="Z775" s="168"/>
    </row>
    <row r="776" spans="1:26" ht="14.25" customHeight="1">
      <c r="A776" s="168"/>
      <c r="B776" s="168"/>
      <c r="C776" s="168"/>
      <c r="D776" s="168"/>
      <c r="E776" s="168"/>
      <c r="F776" s="168"/>
      <c r="G776" s="168"/>
      <c r="H776" s="168"/>
      <c r="I776" s="168"/>
      <c r="J776" s="186"/>
      <c r="K776" s="186"/>
      <c r="L776" s="186"/>
      <c r="M776" s="186"/>
      <c r="N776" s="168"/>
      <c r="O776" s="168"/>
      <c r="P776" s="168"/>
      <c r="Q776" s="168"/>
      <c r="R776" s="168"/>
      <c r="S776" s="168"/>
      <c r="T776" s="168"/>
      <c r="U776" s="168"/>
      <c r="V776" s="168"/>
      <c r="W776" s="168"/>
      <c r="X776" s="168"/>
      <c r="Y776" s="168"/>
      <c r="Z776" s="168"/>
    </row>
    <row r="777" spans="1:26" ht="14.25" customHeight="1">
      <c r="A777" s="168"/>
      <c r="B777" s="168"/>
      <c r="C777" s="168"/>
      <c r="D777" s="168"/>
      <c r="E777" s="168"/>
      <c r="F777" s="168"/>
      <c r="G777" s="168"/>
      <c r="H777" s="168"/>
      <c r="I777" s="168"/>
      <c r="J777" s="186"/>
      <c r="K777" s="186"/>
      <c r="L777" s="186"/>
      <c r="M777" s="186"/>
      <c r="N777" s="168"/>
      <c r="O777" s="168"/>
      <c r="P777" s="168"/>
      <c r="Q777" s="168"/>
      <c r="R777" s="168"/>
      <c r="S777" s="168"/>
      <c r="T777" s="168"/>
      <c r="U777" s="168"/>
      <c r="V777" s="168"/>
      <c r="W777" s="168"/>
      <c r="X777" s="168"/>
      <c r="Y777" s="168"/>
      <c r="Z777" s="168"/>
    </row>
    <row r="778" spans="1:26" ht="14.25" customHeight="1">
      <c r="A778" s="168"/>
      <c r="B778" s="168"/>
      <c r="C778" s="168"/>
      <c r="D778" s="168"/>
      <c r="E778" s="168"/>
      <c r="F778" s="168"/>
      <c r="G778" s="168"/>
      <c r="H778" s="168"/>
      <c r="I778" s="168"/>
      <c r="J778" s="186"/>
      <c r="K778" s="186"/>
      <c r="L778" s="186"/>
      <c r="M778" s="186"/>
      <c r="N778" s="168"/>
      <c r="O778" s="168"/>
      <c r="P778" s="168"/>
      <c r="Q778" s="168"/>
      <c r="R778" s="168"/>
      <c r="S778" s="168"/>
      <c r="T778" s="168"/>
      <c r="U778" s="168"/>
      <c r="V778" s="168"/>
      <c r="W778" s="168"/>
      <c r="X778" s="168"/>
      <c r="Y778" s="168"/>
      <c r="Z778" s="168"/>
    </row>
    <row r="779" spans="1:26" ht="14.25" customHeight="1">
      <c r="A779" s="168"/>
      <c r="B779" s="168"/>
      <c r="C779" s="168"/>
      <c r="D779" s="168"/>
      <c r="E779" s="168"/>
      <c r="F779" s="168"/>
      <c r="G779" s="168"/>
      <c r="H779" s="168"/>
      <c r="I779" s="168"/>
      <c r="J779" s="186"/>
      <c r="K779" s="186"/>
      <c r="L779" s="186"/>
      <c r="M779" s="186"/>
      <c r="N779" s="168"/>
      <c r="O779" s="168"/>
      <c r="P779" s="168"/>
      <c r="Q779" s="168"/>
      <c r="R779" s="168"/>
      <c r="S779" s="168"/>
      <c r="T779" s="168"/>
      <c r="U779" s="168"/>
      <c r="V779" s="168"/>
      <c r="W779" s="168"/>
      <c r="X779" s="168"/>
      <c r="Y779" s="168"/>
      <c r="Z779" s="168"/>
    </row>
    <row r="780" spans="1:26" ht="14.25" customHeight="1">
      <c r="A780" s="168"/>
      <c r="B780" s="168"/>
      <c r="C780" s="168"/>
      <c r="D780" s="168"/>
      <c r="E780" s="168"/>
      <c r="F780" s="168"/>
      <c r="G780" s="168"/>
      <c r="H780" s="168"/>
      <c r="I780" s="168"/>
      <c r="J780" s="186"/>
      <c r="K780" s="186"/>
      <c r="L780" s="186"/>
      <c r="M780" s="186"/>
      <c r="N780" s="168"/>
      <c r="O780" s="168"/>
      <c r="P780" s="168"/>
      <c r="Q780" s="168"/>
      <c r="R780" s="168"/>
      <c r="S780" s="168"/>
      <c r="T780" s="168"/>
      <c r="U780" s="168"/>
      <c r="V780" s="168"/>
      <c r="W780" s="168"/>
      <c r="X780" s="168"/>
      <c r="Y780" s="168"/>
      <c r="Z780" s="168"/>
    </row>
    <row r="781" spans="1:26" ht="14.25" customHeight="1">
      <c r="A781" s="168"/>
      <c r="B781" s="168"/>
      <c r="C781" s="168"/>
      <c r="D781" s="168"/>
      <c r="E781" s="168"/>
      <c r="F781" s="168"/>
      <c r="G781" s="168"/>
      <c r="H781" s="168"/>
      <c r="I781" s="168"/>
      <c r="J781" s="186"/>
      <c r="K781" s="186"/>
      <c r="L781" s="186"/>
      <c r="M781" s="186"/>
      <c r="N781" s="168"/>
      <c r="O781" s="168"/>
      <c r="P781" s="168"/>
      <c r="Q781" s="168"/>
      <c r="R781" s="168"/>
      <c r="S781" s="168"/>
      <c r="T781" s="168"/>
      <c r="U781" s="168"/>
      <c r="V781" s="168"/>
      <c r="W781" s="168"/>
      <c r="X781" s="168"/>
      <c r="Y781" s="168"/>
      <c r="Z781" s="168"/>
    </row>
    <row r="782" spans="1:26" ht="14.25" customHeight="1">
      <c r="A782" s="168"/>
      <c r="B782" s="168"/>
      <c r="C782" s="168"/>
      <c r="D782" s="168"/>
      <c r="E782" s="168"/>
      <c r="F782" s="168"/>
      <c r="G782" s="168"/>
      <c r="H782" s="168"/>
      <c r="I782" s="168"/>
      <c r="J782" s="186"/>
      <c r="K782" s="186"/>
      <c r="L782" s="186"/>
      <c r="M782" s="186"/>
      <c r="N782" s="168"/>
      <c r="O782" s="168"/>
      <c r="P782" s="168"/>
      <c r="Q782" s="168"/>
      <c r="R782" s="168"/>
      <c r="S782" s="168"/>
      <c r="T782" s="168"/>
      <c r="U782" s="168"/>
      <c r="V782" s="168"/>
      <c r="W782" s="168"/>
      <c r="X782" s="168"/>
      <c r="Y782" s="168"/>
      <c r="Z782" s="168"/>
    </row>
    <row r="783" spans="1:26" ht="14.25" customHeight="1">
      <c r="A783" s="168"/>
      <c r="B783" s="168"/>
      <c r="C783" s="168"/>
      <c r="D783" s="168"/>
      <c r="E783" s="168"/>
      <c r="F783" s="168"/>
      <c r="G783" s="168"/>
      <c r="H783" s="168"/>
      <c r="I783" s="168"/>
      <c r="J783" s="186"/>
      <c r="K783" s="186"/>
      <c r="L783" s="186"/>
      <c r="M783" s="186"/>
      <c r="N783" s="168"/>
      <c r="O783" s="168"/>
      <c r="P783" s="168"/>
      <c r="Q783" s="168"/>
      <c r="R783" s="168"/>
      <c r="S783" s="168"/>
      <c r="T783" s="168"/>
      <c r="U783" s="168"/>
      <c r="V783" s="168"/>
      <c r="W783" s="168"/>
      <c r="X783" s="168"/>
      <c r="Y783" s="168"/>
      <c r="Z783" s="168"/>
    </row>
    <row r="784" spans="1:26" ht="14.25" customHeight="1">
      <c r="A784" s="168"/>
      <c r="B784" s="168"/>
      <c r="C784" s="168"/>
      <c r="D784" s="168"/>
      <c r="E784" s="168"/>
      <c r="F784" s="168"/>
      <c r="G784" s="168"/>
      <c r="H784" s="168"/>
      <c r="I784" s="168"/>
      <c r="J784" s="186"/>
      <c r="K784" s="186"/>
      <c r="L784" s="186"/>
      <c r="M784" s="186"/>
      <c r="N784" s="168"/>
      <c r="O784" s="168"/>
      <c r="P784" s="168"/>
      <c r="Q784" s="168"/>
      <c r="R784" s="168"/>
      <c r="S784" s="168"/>
      <c r="T784" s="168"/>
      <c r="U784" s="168"/>
      <c r="V784" s="168"/>
      <c r="W784" s="168"/>
      <c r="X784" s="168"/>
      <c r="Y784" s="168"/>
      <c r="Z784" s="168"/>
    </row>
    <row r="785" spans="1:26" ht="14.25" customHeight="1">
      <c r="A785" s="168"/>
      <c r="B785" s="168"/>
      <c r="C785" s="168"/>
      <c r="D785" s="168"/>
      <c r="E785" s="168"/>
      <c r="F785" s="168"/>
      <c r="G785" s="168"/>
      <c r="H785" s="168"/>
      <c r="I785" s="168"/>
      <c r="J785" s="186"/>
      <c r="K785" s="186"/>
      <c r="L785" s="186"/>
      <c r="M785" s="186"/>
      <c r="N785" s="168"/>
      <c r="O785" s="168"/>
      <c r="P785" s="168"/>
      <c r="Q785" s="168"/>
      <c r="R785" s="168"/>
      <c r="S785" s="168"/>
      <c r="T785" s="168"/>
      <c r="U785" s="168"/>
      <c r="V785" s="168"/>
      <c r="W785" s="168"/>
      <c r="X785" s="168"/>
      <c r="Y785" s="168"/>
      <c r="Z785" s="168"/>
    </row>
    <row r="786" spans="1:26" ht="14.25" customHeight="1">
      <c r="A786" s="168"/>
      <c r="B786" s="168"/>
      <c r="C786" s="168"/>
      <c r="D786" s="168"/>
      <c r="E786" s="168"/>
      <c r="F786" s="168"/>
      <c r="G786" s="168"/>
      <c r="H786" s="168"/>
      <c r="I786" s="168"/>
      <c r="J786" s="186"/>
      <c r="K786" s="186"/>
      <c r="L786" s="186"/>
      <c r="M786" s="186"/>
      <c r="N786" s="168"/>
      <c r="O786" s="168"/>
      <c r="P786" s="168"/>
      <c r="Q786" s="168"/>
      <c r="R786" s="168"/>
      <c r="S786" s="168"/>
      <c r="T786" s="168"/>
      <c r="U786" s="168"/>
      <c r="V786" s="168"/>
      <c r="W786" s="168"/>
      <c r="X786" s="168"/>
      <c r="Y786" s="168"/>
      <c r="Z786" s="168"/>
    </row>
    <row r="787" spans="1:26" ht="14.25" customHeight="1">
      <c r="A787" s="168"/>
      <c r="B787" s="168"/>
      <c r="C787" s="168"/>
      <c r="D787" s="168"/>
      <c r="E787" s="168"/>
      <c r="F787" s="168"/>
      <c r="G787" s="168"/>
      <c r="H787" s="168"/>
      <c r="I787" s="168"/>
      <c r="J787" s="186"/>
      <c r="K787" s="186"/>
      <c r="L787" s="186"/>
      <c r="M787" s="186"/>
      <c r="N787" s="168"/>
      <c r="O787" s="168"/>
      <c r="P787" s="168"/>
      <c r="Q787" s="168"/>
      <c r="R787" s="168"/>
      <c r="S787" s="168"/>
      <c r="T787" s="168"/>
      <c r="U787" s="168"/>
      <c r="V787" s="168"/>
      <c r="W787" s="168"/>
      <c r="X787" s="168"/>
      <c r="Y787" s="168"/>
      <c r="Z787" s="168"/>
    </row>
    <row r="788" spans="1:26" ht="14.25" customHeight="1">
      <c r="A788" s="168"/>
      <c r="B788" s="168"/>
      <c r="C788" s="168"/>
      <c r="D788" s="168"/>
      <c r="E788" s="168"/>
      <c r="F788" s="168"/>
      <c r="G788" s="168"/>
      <c r="H788" s="168"/>
      <c r="I788" s="168"/>
      <c r="J788" s="186"/>
      <c r="K788" s="186"/>
      <c r="L788" s="186"/>
      <c r="M788" s="186"/>
      <c r="N788" s="168"/>
      <c r="O788" s="168"/>
      <c r="P788" s="168"/>
      <c r="Q788" s="168"/>
      <c r="R788" s="168"/>
      <c r="S788" s="168"/>
      <c r="T788" s="168"/>
      <c r="U788" s="168"/>
      <c r="V788" s="168"/>
      <c r="W788" s="168"/>
      <c r="X788" s="168"/>
      <c r="Y788" s="168"/>
      <c r="Z788" s="168"/>
    </row>
    <row r="789" spans="1:26" ht="14.25" customHeight="1">
      <c r="A789" s="168"/>
      <c r="B789" s="168"/>
      <c r="C789" s="168"/>
      <c r="D789" s="168"/>
      <c r="E789" s="168"/>
      <c r="F789" s="168"/>
      <c r="G789" s="168"/>
      <c r="H789" s="168"/>
      <c r="I789" s="168"/>
      <c r="J789" s="186"/>
      <c r="K789" s="186"/>
      <c r="L789" s="186"/>
      <c r="M789" s="186"/>
      <c r="N789" s="168"/>
      <c r="O789" s="168"/>
      <c r="P789" s="168"/>
      <c r="Q789" s="168"/>
      <c r="R789" s="168"/>
      <c r="S789" s="168"/>
      <c r="T789" s="168"/>
      <c r="U789" s="168"/>
      <c r="V789" s="168"/>
      <c r="W789" s="168"/>
      <c r="X789" s="168"/>
      <c r="Y789" s="168"/>
      <c r="Z789" s="168"/>
    </row>
    <row r="790" spans="1:26" ht="14.25" customHeight="1">
      <c r="A790" s="168"/>
      <c r="B790" s="168"/>
      <c r="C790" s="168"/>
      <c r="D790" s="168"/>
      <c r="E790" s="168"/>
      <c r="F790" s="168"/>
      <c r="G790" s="168"/>
      <c r="H790" s="168"/>
      <c r="I790" s="168"/>
      <c r="J790" s="186"/>
      <c r="K790" s="186"/>
      <c r="L790" s="186"/>
      <c r="M790" s="186"/>
      <c r="N790" s="168"/>
      <c r="O790" s="168"/>
      <c r="P790" s="168"/>
      <c r="Q790" s="168"/>
      <c r="R790" s="168"/>
      <c r="S790" s="168"/>
      <c r="T790" s="168"/>
      <c r="U790" s="168"/>
      <c r="V790" s="168"/>
      <c r="W790" s="168"/>
      <c r="X790" s="168"/>
      <c r="Y790" s="168"/>
      <c r="Z790" s="168"/>
    </row>
    <row r="791" spans="1:26" ht="14.25" customHeight="1">
      <c r="A791" s="168"/>
      <c r="B791" s="168"/>
      <c r="C791" s="168"/>
      <c r="D791" s="168"/>
      <c r="E791" s="168"/>
      <c r="F791" s="168"/>
      <c r="G791" s="168"/>
      <c r="H791" s="168"/>
      <c r="I791" s="168"/>
      <c r="J791" s="186"/>
      <c r="K791" s="186"/>
      <c r="L791" s="186"/>
      <c r="M791" s="186"/>
      <c r="N791" s="168"/>
      <c r="O791" s="168"/>
      <c r="P791" s="168"/>
      <c r="Q791" s="168"/>
      <c r="R791" s="168"/>
      <c r="S791" s="168"/>
      <c r="T791" s="168"/>
      <c r="U791" s="168"/>
      <c r="V791" s="168"/>
      <c r="W791" s="168"/>
      <c r="X791" s="168"/>
      <c r="Y791" s="168"/>
      <c r="Z791" s="168"/>
    </row>
    <row r="792" spans="1:26" ht="14.25" customHeight="1">
      <c r="A792" s="168"/>
      <c r="B792" s="168"/>
      <c r="C792" s="168"/>
      <c r="D792" s="168"/>
      <c r="E792" s="168"/>
      <c r="F792" s="168"/>
      <c r="G792" s="168"/>
      <c r="H792" s="168"/>
      <c r="I792" s="168"/>
      <c r="J792" s="186"/>
      <c r="K792" s="186"/>
      <c r="L792" s="186"/>
      <c r="M792" s="186"/>
      <c r="N792" s="168"/>
      <c r="O792" s="168"/>
      <c r="P792" s="168"/>
      <c r="Q792" s="168"/>
      <c r="R792" s="168"/>
      <c r="S792" s="168"/>
      <c r="T792" s="168"/>
      <c r="U792" s="168"/>
      <c r="V792" s="168"/>
      <c r="W792" s="168"/>
      <c r="X792" s="168"/>
      <c r="Y792" s="168"/>
      <c r="Z792" s="168"/>
    </row>
    <row r="793" spans="1:26" ht="14.25" customHeight="1">
      <c r="A793" s="168"/>
      <c r="B793" s="168"/>
      <c r="C793" s="168"/>
      <c r="D793" s="168"/>
      <c r="E793" s="168"/>
      <c r="F793" s="168"/>
      <c r="G793" s="168"/>
      <c r="H793" s="168"/>
      <c r="I793" s="168"/>
      <c r="J793" s="186"/>
      <c r="K793" s="186"/>
      <c r="L793" s="186"/>
      <c r="M793" s="186"/>
      <c r="N793" s="168"/>
      <c r="O793" s="168"/>
      <c r="P793" s="168"/>
      <c r="Q793" s="168"/>
      <c r="R793" s="168"/>
      <c r="S793" s="168"/>
      <c r="T793" s="168"/>
      <c r="U793" s="168"/>
      <c r="V793" s="168"/>
      <c r="W793" s="168"/>
      <c r="X793" s="168"/>
      <c r="Y793" s="168"/>
      <c r="Z793" s="168"/>
    </row>
    <row r="794" spans="1:26" ht="14.25" customHeight="1">
      <c r="A794" s="168"/>
      <c r="B794" s="168"/>
      <c r="C794" s="168"/>
      <c r="D794" s="168"/>
      <c r="E794" s="168"/>
      <c r="F794" s="168"/>
      <c r="G794" s="168"/>
      <c r="H794" s="168"/>
      <c r="I794" s="168"/>
      <c r="J794" s="186"/>
      <c r="K794" s="186"/>
      <c r="L794" s="186"/>
      <c r="M794" s="186"/>
      <c r="N794" s="168"/>
      <c r="O794" s="168"/>
      <c r="P794" s="168"/>
      <c r="Q794" s="168"/>
      <c r="R794" s="168"/>
      <c r="S794" s="168"/>
      <c r="T794" s="168"/>
      <c r="U794" s="168"/>
      <c r="V794" s="168"/>
      <c r="W794" s="168"/>
      <c r="X794" s="168"/>
      <c r="Y794" s="168"/>
      <c r="Z794" s="168"/>
    </row>
    <row r="795" spans="1:26" ht="14.25" customHeight="1">
      <c r="A795" s="168"/>
      <c r="B795" s="168"/>
      <c r="C795" s="168"/>
      <c r="D795" s="168"/>
      <c r="E795" s="168"/>
      <c r="F795" s="168"/>
      <c r="G795" s="168"/>
      <c r="H795" s="168"/>
      <c r="I795" s="168"/>
      <c r="J795" s="186"/>
      <c r="K795" s="186"/>
      <c r="L795" s="186"/>
      <c r="M795" s="186"/>
      <c r="N795" s="168"/>
      <c r="O795" s="168"/>
      <c r="P795" s="168"/>
      <c r="Q795" s="168"/>
      <c r="R795" s="168"/>
      <c r="S795" s="168"/>
      <c r="T795" s="168"/>
      <c r="U795" s="168"/>
      <c r="V795" s="168"/>
      <c r="W795" s="168"/>
      <c r="X795" s="168"/>
      <c r="Y795" s="168"/>
      <c r="Z795" s="168"/>
    </row>
    <row r="796" spans="1:26" ht="14.25" customHeight="1">
      <c r="A796" s="168"/>
      <c r="B796" s="168"/>
      <c r="C796" s="168"/>
      <c r="D796" s="168"/>
      <c r="E796" s="168"/>
      <c r="F796" s="168"/>
      <c r="G796" s="168"/>
      <c r="H796" s="168"/>
      <c r="I796" s="168"/>
      <c r="J796" s="186"/>
      <c r="K796" s="186"/>
      <c r="L796" s="186"/>
      <c r="M796" s="186"/>
      <c r="N796" s="168"/>
      <c r="O796" s="168"/>
      <c r="P796" s="168"/>
      <c r="Q796" s="168"/>
      <c r="R796" s="168"/>
      <c r="S796" s="168"/>
      <c r="T796" s="168"/>
      <c r="U796" s="168"/>
      <c r="V796" s="168"/>
      <c r="W796" s="168"/>
      <c r="X796" s="168"/>
      <c r="Y796" s="168"/>
      <c r="Z796" s="168"/>
    </row>
    <row r="797" spans="1:26" ht="14.25" customHeight="1">
      <c r="A797" s="168"/>
      <c r="B797" s="168"/>
      <c r="C797" s="168"/>
      <c r="D797" s="168"/>
      <c r="E797" s="168"/>
      <c r="F797" s="168"/>
      <c r="G797" s="168"/>
      <c r="H797" s="168"/>
      <c r="I797" s="168"/>
      <c r="J797" s="186"/>
      <c r="K797" s="186"/>
      <c r="L797" s="186"/>
      <c r="M797" s="186"/>
      <c r="N797" s="168"/>
      <c r="O797" s="168"/>
      <c r="P797" s="168"/>
      <c r="Q797" s="168"/>
      <c r="R797" s="168"/>
      <c r="S797" s="168"/>
      <c r="T797" s="168"/>
      <c r="U797" s="168"/>
      <c r="V797" s="168"/>
      <c r="W797" s="168"/>
      <c r="X797" s="168"/>
      <c r="Y797" s="168"/>
      <c r="Z797" s="168"/>
    </row>
    <row r="798" spans="1:26" ht="14.25" customHeight="1">
      <c r="A798" s="168"/>
      <c r="B798" s="168"/>
      <c r="C798" s="168"/>
      <c r="D798" s="168"/>
      <c r="E798" s="168"/>
      <c r="F798" s="168"/>
      <c r="G798" s="168"/>
      <c r="H798" s="168"/>
      <c r="I798" s="168"/>
      <c r="J798" s="186"/>
      <c r="K798" s="186"/>
      <c r="L798" s="186"/>
      <c r="M798" s="186"/>
      <c r="N798" s="168"/>
      <c r="O798" s="168"/>
      <c r="P798" s="168"/>
      <c r="Q798" s="168"/>
      <c r="R798" s="168"/>
      <c r="S798" s="168"/>
      <c r="T798" s="168"/>
      <c r="U798" s="168"/>
      <c r="V798" s="168"/>
      <c r="W798" s="168"/>
      <c r="X798" s="168"/>
      <c r="Y798" s="168"/>
      <c r="Z798" s="168"/>
    </row>
    <row r="799" spans="1:26" ht="14.25" customHeight="1">
      <c r="A799" s="168"/>
      <c r="B799" s="168"/>
      <c r="C799" s="168"/>
      <c r="D799" s="168"/>
      <c r="E799" s="168"/>
      <c r="F799" s="168"/>
      <c r="G799" s="168"/>
      <c r="H799" s="168"/>
      <c r="I799" s="168"/>
      <c r="J799" s="186"/>
      <c r="K799" s="186"/>
      <c r="L799" s="186"/>
      <c r="M799" s="186"/>
      <c r="N799" s="168"/>
      <c r="O799" s="168"/>
      <c r="P799" s="168"/>
      <c r="Q799" s="168"/>
      <c r="R799" s="168"/>
      <c r="S799" s="168"/>
      <c r="T799" s="168"/>
      <c r="U799" s="168"/>
      <c r="V799" s="168"/>
      <c r="W799" s="168"/>
      <c r="X799" s="168"/>
      <c r="Y799" s="168"/>
      <c r="Z799" s="168"/>
    </row>
    <row r="800" spans="1:26" ht="14.25" customHeight="1">
      <c r="A800" s="168"/>
      <c r="B800" s="168"/>
      <c r="C800" s="168"/>
      <c r="D800" s="168"/>
      <c r="E800" s="168"/>
      <c r="F800" s="168"/>
      <c r="G800" s="168"/>
      <c r="H800" s="168"/>
      <c r="I800" s="168"/>
      <c r="J800" s="186"/>
      <c r="K800" s="186"/>
      <c r="L800" s="186"/>
      <c r="M800" s="186"/>
      <c r="N800" s="168"/>
      <c r="O800" s="168"/>
      <c r="P800" s="168"/>
      <c r="Q800" s="168"/>
      <c r="R800" s="168"/>
      <c r="S800" s="168"/>
      <c r="T800" s="168"/>
      <c r="U800" s="168"/>
      <c r="V800" s="168"/>
      <c r="W800" s="168"/>
      <c r="X800" s="168"/>
      <c r="Y800" s="168"/>
      <c r="Z800" s="168"/>
    </row>
    <row r="801" spans="1:26" ht="14.25" customHeight="1">
      <c r="A801" s="168"/>
      <c r="B801" s="168"/>
      <c r="C801" s="168"/>
      <c r="D801" s="168"/>
      <c r="E801" s="168"/>
      <c r="F801" s="168"/>
      <c r="G801" s="168"/>
      <c r="H801" s="168"/>
      <c r="I801" s="168"/>
      <c r="J801" s="186"/>
      <c r="K801" s="186"/>
      <c r="L801" s="186"/>
      <c r="M801" s="186"/>
      <c r="N801" s="168"/>
      <c r="O801" s="168"/>
      <c r="P801" s="168"/>
      <c r="Q801" s="168"/>
      <c r="R801" s="168"/>
      <c r="S801" s="168"/>
      <c r="T801" s="168"/>
      <c r="U801" s="168"/>
      <c r="V801" s="168"/>
      <c r="W801" s="168"/>
      <c r="X801" s="168"/>
      <c r="Y801" s="168"/>
      <c r="Z801" s="168"/>
    </row>
    <row r="802" spans="1:26" ht="14.25" customHeight="1">
      <c r="A802" s="168"/>
      <c r="B802" s="168"/>
      <c r="C802" s="168"/>
      <c r="D802" s="168"/>
      <c r="E802" s="168"/>
      <c r="F802" s="168"/>
      <c r="G802" s="168"/>
      <c r="H802" s="168"/>
      <c r="I802" s="168"/>
      <c r="J802" s="186"/>
      <c r="K802" s="186"/>
      <c r="L802" s="186"/>
      <c r="M802" s="186"/>
      <c r="N802" s="168"/>
      <c r="O802" s="168"/>
      <c r="P802" s="168"/>
      <c r="Q802" s="168"/>
      <c r="R802" s="168"/>
      <c r="S802" s="168"/>
      <c r="T802" s="168"/>
      <c r="U802" s="168"/>
      <c r="V802" s="168"/>
      <c r="W802" s="168"/>
      <c r="X802" s="168"/>
      <c r="Y802" s="168"/>
      <c r="Z802" s="168"/>
    </row>
    <row r="803" spans="1:26" ht="14.25" customHeight="1">
      <c r="A803" s="168"/>
      <c r="B803" s="168"/>
      <c r="C803" s="168"/>
      <c r="D803" s="168"/>
      <c r="E803" s="168"/>
      <c r="F803" s="168"/>
      <c r="G803" s="168"/>
      <c r="H803" s="168"/>
      <c r="I803" s="168"/>
      <c r="J803" s="186"/>
      <c r="K803" s="186"/>
      <c r="L803" s="186"/>
      <c r="M803" s="186"/>
      <c r="N803" s="168"/>
      <c r="O803" s="168"/>
      <c r="P803" s="168"/>
      <c r="Q803" s="168"/>
      <c r="R803" s="168"/>
      <c r="S803" s="168"/>
      <c r="T803" s="168"/>
      <c r="U803" s="168"/>
      <c r="V803" s="168"/>
      <c r="W803" s="168"/>
      <c r="X803" s="168"/>
      <c r="Y803" s="168"/>
      <c r="Z803" s="168"/>
    </row>
    <row r="804" spans="1:26" ht="14.25" customHeight="1">
      <c r="A804" s="168"/>
      <c r="B804" s="168"/>
      <c r="C804" s="168"/>
      <c r="D804" s="168"/>
      <c r="E804" s="168"/>
      <c r="F804" s="168"/>
      <c r="G804" s="168"/>
      <c r="H804" s="168"/>
      <c r="I804" s="168"/>
      <c r="J804" s="186"/>
      <c r="K804" s="186"/>
      <c r="L804" s="186"/>
      <c r="M804" s="186"/>
      <c r="N804" s="168"/>
      <c r="O804" s="168"/>
      <c r="P804" s="168"/>
      <c r="Q804" s="168"/>
      <c r="R804" s="168"/>
      <c r="S804" s="168"/>
      <c r="T804" s="168"/>
      <c r="U804" s="168"/>
      <c r="V804" s="168"/>
      <c r="W804" s="168"/>
      <c r="X804" s="168"/>
      <c r="Y804" s="168"/>
      <c r="Z804" s="168"/>
    </row>
    <row r="805" spans="1:26" ht="14.25" customHeight="1">
      <c r="A805" s="168"/>
      <c r="B805" s="168"/>
      <c r="C805" s="168"/>
      <c r="D805" s="168"/>
      <c r="E805" s="168"/>
      <c r="F805" s="168"/>
      <c r="G805" s="168"/>
      <c r="H805" s="168"/>
      <c r="I805" s="168"/>
      <c r="J805" s="186"/>
      <c r="K805" s="186"/>
      <c r="L805" s="186"/>
      <c r="M805" s="186"/>
      <c r="N805" s="168"/>
      <c r="O805" s="168"/>
      <c r="P805" s="168"/>
      <c r="Q805" s="168"/>
      <c r="R805" s="168"/>
      <c r="S805" s="168"/>
      <c r="T805" s="168"/>
      <c r="U805" s="168"/>
      <c r="V805" s="168"/>
      <c r="W805" s="168"/>
      <c r="X805" s="168"/>
      <c r="Y805" s="168"/>
      <c r="Z805" s="168"/>
    </row>
    <row r="806" spans="1:26" ht="14.25" customHeight="1">
      <c r="A806" s="168"/>
      <c r="B806" s="168"/>
      <c r="C806" s="168"/>
      <c r="D806" s="168"/>
      <c r="E806" s="168"/>
      <c r="F806" s="168"/>
      <c r="G806" s="168"/>
      <c r="H806" s="168"/>
      <c r="I806" s="168"/>
      <c r="J806" s="186"/>
      <c r="K806" s="186"/>
      <c r="L806" s="186"/>
      <c r="M806" s="186"/>
      <c r="N806" s="168"/>
      <c r="O806" s="168"/>
      <c r="P806" s="168"/>
      <c r="Q806" s="168"/>
      <c r="R806" s="168"/>
      <c r="S806" s="168"/>
      <c r="T806" s="168"/>
      <c r="U806" s="168"/>
      <c r="V806" s="168"/>
      <c r="W806" s="168"/>
      <c r="X806" s="168"/>
      <c r="Y806" s="168"/>
      <c r="Z806" s="168"/>
    </row>
    <row r="807" spans="1:26" ht="14.25" customHeight="1">
      <c r="A807" s="168"/>
      <c r="B807" s="168"/>
      <c r="C807" s="168"/>
      <c r="D807" s="168"/>
      <c r="E807" s="168"/>
      <c r="F807" s="168"/>
      <c r="G807" s="168"/>
      <c r="H807" s="168"/>
      <c r="I807" s="168"/>
      <c r="J807" s="186"/>
      <c r="K807" s="186"/>
      <c r="L807" s="186"/>
      <c r="M807" s="186"/>
      <c r="N807" s="168"/>
      <c r="O807" s="168"/>
      <c r="P807" s="168"/>
      <c r="Q807" s="168"/>
      <c r="R807" s="168"/>
      <c r="S807" s="168"/>
      <c r="T807" s="168"/>
      <c r="U807" s="168"/>
      <c r="V807" s="168"/>
      <c r="W807" s="168"/>
      <c r="X807" s="168"/>
      <c r="Y807" s="168"/>
      <c r="Z807" s="168"/>
    </row>
    <row r="808" spans="1:26" ht="14.25" customHeight="1">
      <c r="A808" s="168"/>
      <c r="B808" s="168"/>
      <c r="C808" s="168"/>
      <c r="D808" s="168"/>
      <c r="E808" s="168"/>
      <c r="F808" s="168"/>
      <c r="G808" s="168"/>
      <c r="H808" s="168"/>
      <c r="I808" s="168"/>
      <c r="J808" s="186"/>
      <c r="K808" s="186"/>
      <c r="L808" s="186"/>
      <c r="M808" s="186"/>
      <c r="N808" s="168"/>
      <c r="O808" s="168"/>
      <c r="P808" s="168"/>
      <c r="Q808" s="168"/>
      <c r="R808" s="168"/>
      <c r="S808" s="168"/>
      <c r="T808" s="168"/>
      <c r="U808" s="168"/>
      <c r="V808" s="168"/>
      <c r="W808" s="168"/>
      <c r="X808" s="168"/>
      <c r="Y808" s="168"/>
      <c r="Z808" s="168"/>
    </row>
    <row r="809" spans="1:26" ht="14.25" customHeight="1">
      <c r="A809" s="168"/>
      <c r="B809" s="168"/>
      <c r="C809" s="168"/>
      <c r="D809" s="168"/>
      <c r="E809" s="168"/>
      <c r="F809" s="168"/>
      <c r="G809" s="168"/>
      <c r="H809" s="168"/>
      <c r="I809" s="168"/>
      <c r="J809" s="186"/>
      <c r="K809" s="186"/>
      <c r="L809" s="186"/>
      <c r="M809" s="186"/>
      <c r="N809" s="168"/>
      <c r="O809" s="168"/>
      <c r="P809" s="168"/>
      <c r="Q809" s="168"/>
      <c r="R809" s="168"/>
      <c r="S809" s="168"/>
      <c r="T809" s="168"/>
      <c r="U809" s="168"/>
      <c r="V809" s="168"/>
      <c r="W809" s="168"/>
      <c r="X809" s="168"/>
      <c r="Y809" s="168"/>
      <c r="Z809" s="168"/>
    </row>
    <row r="810" spans="1:26" ht="14.25" customHeight="1">
      <c r="A810" s="168"/>
      <c r="B810" s="168"/>
      <c r="C810" s="168"/>
      <c r="D810" s="168"/>
      <c r="E810" s="168"/>
      <c r="F810" s="168"/>
      <c r="G810" s="168"/>
      <c r="H810" s="168"/>
      <c r="I810" s="168"/>
      <c r="J810" s="186"/>
      <c r="K810" s="186"/>
      <c r="L810" s="186"/>
      <c r="M810" s="186"/>
      <c r="N810" s="168"/>
      <c r="O810" s="168"/>
      <c r="P810" s="168"/>
      <c r="Q810" s="168"/>
      <c r="R810" s="168"/>
      <c r="S810" s="168"/>
      <c r="T810" s="168"/>
      <c r="U810" s="168"/>
      <c r="V810" s="168"/>
      <c r="W810" s="168"/>
      <c r="X810" s="168"/>
      <c r="Y810" s="168"/>
      <c r="Z810" s="168"/>
    </row>
    <row r="811" spans="1:26" ht="14.25" customHeight="1">
      <c r="A811" s="168"/>
      <c r="B811" s="168"/>
      <c r="C811" s="168"/>
      <c r="D811" s="168"/>
      <c r="E811" s="168"/>
      <c r="F811" s="168"/>
      <c r="G811" s="168"/>
      <c r="H811" s="168"/>
      <c r="I811" s="168"/>
      <c r="J811" s="186"/>
      <c r="K811" s="186"/>
      <c r="L811" s="186"/>
      <c r="M811" s="186"/>
      <c r="N811" s="168"/>
      <c r="O811" s="168"/>
      <c r="P811" s="168"/>
      <c r="Q811" s="168"/>
      <c r="R811" s="168"/>
      <c r="S811" s="168"/>
      <c r="T811" s="168"/>
      <c r="U811" s="168"/>
      <c r="V811" s="168"/>
      <c r="W811" s="168"/>
      <c r="X811" s="168"/>
      <c r="Y811" s="168"/>
      <c r="Z811" s="168"/>
    </row>
    <row r="812" spans="1:26" ht="14.25" customHeight="1">
      <c r="A812" s="168"/>
      <c r="B812" s="168"/>
      <c r="C812" s="168"/>
      <c r="D812" s="168"/>
      <c r="E812" s="168"/>
      <c r="F812" s="168"/>
      <c r="G812" s="168"/>
      <c r="H812" s="168"/>
      <c r="I812" s="168"/>
      <c r="J812" s="186"/>
      <c r="K812" s="186"/>
      <c r="L812" s="186"/>
      <c r="M812" s="186"/>
      <c r="N812" s="168"/>
      <c r="O812" s="168"/>
      <c r="P812" s="168"/>
      <c r="Q812" s="168"/>
      <c r="R812" s="168"/>
      <c r="S812" s="168"/>
      <c r="T812" s="168"/>
      <c r="U812" s="168"/>
      <c r="V812" s="168"/>
      <c r="W812" s="168"/>
      <c r="X812" s="168"/>
      <c r="Y812" s="168"/>
      <c r="Z812" s="168"/>
    </row>
    <row r="813" spans="1:26" ht="14.25" customHeight="1">
      <c r="A813" s="168"/>
      <c r="B813" s="168"/>
      <c r="C813" s="168"/>
      <c r="D813" s="168"/>
      <c r="E813" s="168"/>
      <c r="F813" s="168"/>
      <c r="G813" s="168"/>
      <c r="H813" s="168"/>
      <c r="I813" s="168"/>
      <c r="J813" s="186"/>
      <c r="K813" s="186"/>
      <c r="L813" s="186"/>
      <c r="M813" s="186"/>
      <c r="N813" s="168"/>
      <c r="O813" s="168"/>
      <c r="P813" s="168"/>
      <c r="Q813" s="168"/>
      <c r="R813" s="168"/>
      <c r="S813" s="168"/>
      <c r="T813" s="168"/>
      <c r="U813" s="168"/>
      <c r="V813" s="168"/>
      <c r="W813" s="168"/>
      <c r="X813" s="168"/>
      <c r="Y813" s="168"/>
      <c r="Z813" s="168"/>
    </row>
    <row r="814" spans="1:26" ht="14.25" customHeight="1">
      <c r="A814" s="168"/>
      <c r="B814" s="168"/>
      <c r="C814" s="168"/>
      <c r="D814" s="168"/>
      <c r="E814" s="168"/>
      <c r="F814" s="168"/>
      <c r="G814" s="168"/>
      <c r="H814" s="168"/>
      <c r="I814" s="168"/>
      <c r="J814" s="186"/>
      <c r="K814" s="186"/>
      <c r="L814" s="186"/>
      <c r="M814" s="186"/>
      <c r="N814" s="168"/>
      <c r="O814" s="168"/>
      <c r="P814" s="168"/>
      <c r="Q814" s="168"/>
      <c r="R814" s="168"/>
      <c r="S814" s="168"/>
      <c r="T814" s="168"/>
      <c r="U814" s="168"/>
      <c r="V814" s="168"/>
      <c r="W814" s="168"/>
      <c r="X814" s="168"/>
      <c r="Y814" s="168"/>
      <c r="Z814" s="168"/>
    </row>
    <row r="815" spans="1:26" ht="14.25" customHeight="1">
      <c r="A815" s="168"/>
      <c r="B815" s="168"/>
      <c r="C815" s="168"/>
      <c r="D815" s="168"/>
      <c r="E815" s="168"/>
      <c r="F815" s="168"/>
      <c r="G815" s="168"/>
      <c r="H815" s="168"/>
      <c r="I815" s="168"/>
      <c r="J815" s="186"/>
      <c r="K815" s="186"/>
      <c r="L815" s="186"/>
      <c r="M815" s="186"/>
      <c r="N815" s="168"/>
      <c r="O815" s="168"/>
      <c r="P815" s="168"/>
      <c r="Q815" s="168"/>
      <c r="R815" s="168"/>
      <c r="S815" s="168"/>
      <c r="T815" s="168"/>
      <c r="U815" s="168"/>
      <c r="V815" s="168"/>
      <c r="W815" s="168"/>
      <c r="X815" s="168"/>
      <c r="Y815" s="168"/>
      <c r="Z815" s="168"/>
    </row>
    <row r="816" spans="1:26" ht="14.25" customHeight="1">
      <c r="A816" s="168"/>
      <c r="B816" s="168"/>
      <c r="C816" s="168"/>
      <c r="D816" s="168"/>
      <c r="E816" s="168"/>
      <c r="F816" s="168"/>
      <c r="G816" s="168"/>
      <c r="H816" s="168"/>
      <c r="I816" s="168"/>
      <c r="J816" s="186"/>
      <c r="K816" s="186"/>
      <c r="L816" s="186"/>
      <c r="M816" s="186"/>
      <c r="N816" s="168"/>
      <c r="O816" s="168"/>
      <c r="P816" s="168"/>
      <c r="Q816" s="168"/>
      <c r="R816" s="168"/>
      <c r="S816" s="168"/>
      <c r="T816" s="168"/>
      <c r="U816" s="168"/>
      <c r="V816" s="168"/>
      <c r="W816" s="168"/>
      <c r="X816" s="168"/>
      <c r="Y816" s="168"/>
      <c r="Z816" s="168"/>
    </row>
    <row r="817" spans="1:26" ht="14.25" customHeight="1">
      <c r="A817" s="168"/>
      <c r="B817" s="168"/>
      <c r="C817" s="168"/>
      <c r="D817" s="168"/>
      <c r="E817" s="168"/>
      <c r="F817" s="168"/>
      <c r="G817" s="168"/>
      <c r="H817" s="168"/>
      <c r="I817" s="168"/>
      <c r="J817" s="186"/>
      <c r="K817" s="186"/>
      <c r="L817" s="186"/>
      <c r="M817" s="186"/>
      <c r="N817" s="168"/>
      <c r="O817" s="168"/>
      <c r="P817" s="168"/>
      <c r="Q817" s="168"/>
      <c r="R817" s="168"/>
      <c r="S817" s="168"/>
      <c r="T817" s="168"/>
      <c r="U817" s="168"/>
      <c r="V817" s="168"/>
      <c r="W817" s="168"/>
      <c r="X817" s="168"/>
      <c r="Y817" s="168"/>
      <c r="Z817" s="168"/>
    </row>
    <row r="818" spans="1:26" ht="14.25" customHeight="1">
      <c r="A818" s="168"/>
      <c r="B818" s="168"/>
      <c r="C818" s="168"/>
      <c r="D818" s="168"/>
      <c r="E818" s="168"/>
      <c r="F818" s="168"/>
      <c r="G818" s="168"/>
      <c r="H818" s="168"/>
      <c r="I818" s="168"/>
      <c r="J818" s="186"/>
      <c r="K818" s="186"/>
      <c r="L818" s="186"/>
      <c r="M818" s="186"/>
      <c r="N818" s="168"/>
      <c r="O818" s="168"/>
      <c r="P818" s="168"/>
      <c r="Q818" s="168"/>
      <c r="R818" s="168"/>
      <c r="S818" s="168"/>
      <c r="T818" s="168"/>
      <c r="U818" s="168"/>
      <c r="V818" s="168"/>
      <c r="W818" s="168"/>
      <c r="X818" s="168"/>
      <c r="Y818" s="168"/>
      <c r="Z818" s="168"/>
    </row>
    <row r="819" spans="1:26" ht="14.25" customHeight="1">
      <c r="A819" s="168"/>
      <c r="B819" s="168"/>
      <c r="C819" s="168"/>
      <c r="D819" s="168"/>
      <c r="E819" s="168"/>
      <c r="F819" s="168"/>
      <c r="G819" s="168"/>
      <c r="H819" s="168"/>
      <c r="I819" s="168"/>
      <c r="J819" s="186"/>
      <c r="K819" s="186"/>
      <c r="L819" s="186"/>
      <c r="M819" s="186"/>
      <c r="N819" s="168"/>
      <c r="O819" s="168"/>
      <c r="P819" s="168"/>
      <c r="Q819" s="168"/>
      <c r="R819" s="168"/>
      <c r="S819" s="168"/>
      <c r="T819" s="168"/>
      <c r="U819" s="168"/>
      <c r="V819" s="168"/>
      <c r="W819" s="168"/>
      <c r="X819" s="168"/>
      <c r="Y819" s="168"/>
      <c r="Z819" s="168"/>
    </row>
    <row r="820" spans="1:26" ht="14.25" customHeight="1">
      <c r="A820" s="168"/>
      <c r="B820" s="168"/>
      <c r="C820" s="168"/>
      <c r="D820" s="168"/>
      <c r="E820" s="168"/>
      <c r="F820" s="168"/>
      <c r="G820" s="168"/>
      <c r="H820" s="168"/>
      <c r="I820" s="168"/>
      <c r="J820" s="186"/>
      <c r="K820" s="186"/>
      <c r="L820" s="186"/>
      <c r="M820" s="186"/>
      <c r="N820" s="168"/>
      <c r="O820" s="168"/>
      <c r="P820" s="168"/>
      <c r="Q820" s="168"/>
      <c r="R820" s="168"/>
      <c r="S820" s="168"/>
      <c r="T820" s="168"/>
      <c r="U820" s="168"/>
      <c r="V820" s="168"/>
      <c r="W820" s="168"/>
      <c r="X820" s="168"/>
      <c r="Y820" s="168"/>
      <c r="Z820" s="168"/>
    </row>
    <row r="821" spans="1:26" ht="14.25" customHeight="1">
      <c r="A821" s="168"/>
      <c r="B821" s="168"/>
      <c r="C821" s="168"/>
      <c r="D821" s="168"/>
      <c r="E821" s="168"/>
      <c r="F821" s="168"/>
      <c r="G821" s="168"/>
      <c r="H821" s="168"/>
      <c r="I821" s="168"/>
      <c r="J821" s="186"/>
      <c r="K821" s="186"/>
      <c r="L821" s="186"/>
      <c r="M821" s="186"/>
      <c r="N821" s="168"/>
      <c r="O821" s="168"/>
      <c r="P821" s="168"/>
      <c r="Q821" s="168"/>
      <c r="R821" s="168"/>
      <c r="S821" s="168"/>
      <c r="T821" s="168"/>
      <c r="U821" s="168"/>
      <c r="V821" s="168"/>
      <c r="W821" s="168"/>
      <c r="X821" s="168"/>
      <c r="Y821" s="168"/>
      <c r="Z821" s="168"/>
    </row>
    <row r="822" spans="1:26" ht="14.25" customHeight="1">
      <c r="A822" s="168"/>
      <c r="B822" s="168"/>
      <c r="C822" s="168"/>
      <c r="D822" s="168"/>
      <c r="E822" s="168"/>
      <c r="F822" s="168"/>
      <c r="G822" s="168"/>
      <c r="H822" s="168"/>
      <c r="I822" s="168"/>
      <c r="J822" s="186"/>
      <c r="K822" s="186"/>
      <c r="L822" s="186"/>
      <c r="M822" s="186"/>
      <c r="N822" s="168"/>
      <c r="O822" s="168"/>
      <c r="P822" s="168"/>
      <c r="Q822" s="168"/>
      <c r="R822" s="168"/>
      <c r="S822" s="168"/>
      <c r="T822" s="168"/>
      <c r="U822" s="168"/>
      <c r="V822" s="168"/>
      <c r="W822" s="168"/>
      <c r="X822" s="168"/>
      <c r="Y822" s="168"/>
      <c r="Z822" s="168"/>
    </row>
    <row r="823" spans="1:26" ht="14.25" customHeight="1">
      <c r="A823" s="168"/>
      <c r="B823" s="168"/>
      <c r="C823" s="168"/>
      <c r="D823" s="168"/>
      <c r="E823" s="168"/>
      <c r="F823" s="168"/>
      <c r="G823" s="168"/>
      <c r="H823" s="168"/>
      <c r="I823" s="168"/>
      <c r="J823" s="186"/>
      <c r="K823" s="186"/>
      <c r="L823" s="186"/>
      <c r="M823" s="186"/>
      <c r="N823" s="168"/>
      <c r="O823" s="168"/>
      <c r="P823" s="168"/>
      <c r="Q823" s="168"/>
      <c r="R823" s="168"/>
      <c r="S823" s="168"/>
      <c r="T823" s="168"/>
      <c r="U823" s="168"/>
      <c r="V823" s="168"/>
      <c r="W823" s="168"/>
      <c r="X823" s="168"/>
      <c r="Y823" s="168"/>
      <c r="Z823" s="168"/>
    </row>
    <row r="824" spans="1:26" ht="14.25" customHeight="1">
      <c r="A824" s="168"/>
      <c r="B824" s="168"/>
      <c r="C824" s="168"/>
      <c r="D824" s="168"/>
      <c r="E824" s="168"/>
      <c r="F824" s="168"/>
      <c r="G824" s="168"/>
      <c r="H824" s="168"/>
      <c r="I824" s="168"/>
      <c r="J824" s="186"/>
      <c r="K824" s="186"/>
      <c r="L824" s="186"/>
      <c r="M824" s="186"/>
      <c r="N824" s="168"/>
      <c r="O824" s="168"/>
      <c r="P824" s="168"/>
      <c r="Q824" s="168"/>
      <c r="R824" s="168"/>
      <c r="S824" s="168"/>
      <c r="T824" s="168"/>
      <c r="U824" s="168"/>
      <c r="V824" s="168"/>
      <c r="W824" s="168"/>
      <c r="X824" s="168"/>
      <c r="Y824" s="168"/>
      <c r="Z824" s="168"/>
    </row>
    <row r="825" spans="1:26" ht="14.25" customHeight="1">
      <c r="A825" s="168"/>
      <c r="B825" s="168"/>
      <c r="C825" s="168"/>
      <c r="D825" s="168"/>
      <c r="E825" s="168"/>
      <c r="F825" s="168"/>
      <c r="G825" s="168"/>
      <c r="H825" s="168"/>
      <c r="I825" s="168"/>
      <c r="J825" s="186"/>
      <c r="K825" s="186"/>
      <c r="L825" s="186"/>
      <c r="M825" s="186"/>
      <c r="N825" s="168"/>
      <c r="O825" s="168"/>
      <c r="P825" s="168"/>
      <c r="Q825" s="168"/>
      <c r="R825" s="168"/>
      <c r="S825" s="168"/>
      <c r="T825" s="168"/>
      <c r="U825" s="168"/>
      <c r="V825" s="168"/>
      <c r="W825" s="168"/>
      <c r="X825" s="168"/>
      <c r="Y825" s="168"/>
      <c r="Z825" s="168"/>
    </row>
    <row r="826" spans="1:26" ht="14.25" customHeight="1">
      <c r="A826" s="168"/>
      <c r="B826" s="168"/>
      <c r="C826" s="168"/>
      <c r="D826" s="168"/>
      <c r="E826" s="168"/>
      <c r="F826" s="168"/>
      <c r="G826" s="168"/>
      <c r="H826" s="168"/>
      <c r="I826" s="168"/>
      <c r="J826" s="186"/>
      <c r="K826" s="186"/>
      <c r="L826" s="186"/>
      <c r="M826" s="186"/>
      <c r="N826" s="168"/>
      <c r="O826" s="168"/>
      <c r="P826" s="168"/>
      <c r="Q826" s="168"/>
      <c r="R826" s="168"/>
      <c r="S826" s="168"/>
      <c r="T826" s="168"/>
      <c r="U826" s="168"/>
      <c r="V826" s="168"/>
      <c r="W826" s="168"/>
      <c r="X826" s="168"/>
      <c r="Y826" s="168"/>
      <c r="Z826" s="168"/>
    </row>
    <row r="827" spans="1:26" ht="14.25" customHeight="1">
      <c r="A827" s="168"/>
      <c r="B827" s="168"/>
      <c r="C827" s="168"/>
      <c r="D827" s="168"/>
      <c r="E827" s="168"/>
      <c r="F827" s="168"/>
      <c r="G827" s="168"/>
      <c r="H827" s="168"/>
      <c r="I827" s="168"/>
      <c r="J827" s="186"/>
      <c r="K827" s="186"/>
      <c r="L827" s="186"/>
      <c r="M827" s="186"/>
      <c r="N827" s="168"/>
      <c r="O827" s="168"/>
      <c r="P827" s="168"/>
      <c r="Q827" s="168"/>
      <c r="R827" s="168"/>
      <c r="S827" s="168"/>
      <c r="T827" s="168"/>
      <c r="U827" s="168"/>
      <c r="V827" s="168"/>
      <c r="W827" s="168"/>
      <c r="X827" s="168"/>
      <c r="Y827" s="168"/>
      <c r="Z827" s="168"/>
    </row>
    <row r="828" spans="1:26" ht="14.25" customHeight="1">
      <c r="A828" s="168"/>
      <c r="B828" s="168"/>
      <c r="C828" s="168"/>
      <c r="D828" s="168"/>
      <c r="E828" s="168"/>
      <c r="F828" s="168"/>
      <c r="G828" s="168"/>
      <c r="H828" s="168"/>
      <c r="I828" s="168"/>
      <c r="J828" s="186"/>
      <c r="K828" s="186"/>
      <c r="L828" s="186"/>
      <c r="M828" s="186"/>
      <c r="N828" s="168"/>
      <c r="O828" s="168"/>
      <c r="P828" s="168"/>
      <c r="Q828" s="168"/>
      <c r="R828" s="168"/>
      <c r="S828" s="168"/>
      <c r="T828" s="168"/>
      <c r="U828" s="168"/>
      <c r="V828" s="168"/>
      <c r="W828" s="168"/>
      <c r="X828" s="168"/>
      <c r="Y828" s="168"/>
      <c r="Z828" s="168"/>
    </row>
    <row r="829" spans="1:26" ht="14.25" customHeight="1">
      <c r="A829" s="168"/>
      <c r="B829" s="168"/>
      <c r="C829" s="168"/>
      <c r="D829" s="168"/>
      <c r="E829" s="168"/>
      <c r="F829" s="168"/>
      <c r="G829" s="168"/>
      <c r="H829" s="168"/>
      <c r="I829" s="168"/>
      <c r="J829" s="186"/>
      <c r="K829" s="186"/>
      <c r="L829" s="186"/>
      <c r="M829" s="186"/>
      <c r="N829" s="168"/>
      <c r="O829" s="168"/>
      <c r="P829" s="168"/>
      <c r="Q829" s="168"/>
      <c r="R829" s="168"/>
      <c r="S829" s="168"/>
      <c r="T829" s="168"/>
      <c r="U829" s="168"/>
      <c r="V829" s="168"/>
      <c r="W829" s="168"/>
      <c r="X829" s="168"/>
      <c r="Y829" s="168"/>
      <c r="Z829" s="168"/>
    </row>
    <row r="830" spans="1:26" ht="14.25" customHeight="1">
      <c r="A830" s="168"/>
      <c r="B830" s="168"/>
      <c r="C830" s="168"/>
      <c r="D830" s="168"/>
      <c r="E830" s="168"/>
      <c r="F830" s="168"/>
      <c r="G830" s="168"/>
      <c r="H830" s="168"/>
      <c r="I830" s="168"/>
      <c r="J830" s="186"/>
      <c r="K830" s="186"/>
      <c r="L830" s="186"/>
      <c r="M830" s="186"/>
      <c r="N830" s="168"/>
      <c r="O830" s="168"/>
      <c r="P830" s="168"/>
      <c r="Q830" s="168"/>
      <c r="R830" s="168"/>
      <c r="S830" s="168"/>
      <c r="T830" s="168"/>
      <c r="U830" s="168"/>
      <c r="V830" s="168"/>
      <c r="W830" s="168"/>
      <c r="X830" s="168"/>
      <c r="Y830" s="168"/>
      <c r="Z830" s="168"/>
    </row>
    <row r="831" spans="1:26" ht="14.25" customHeight="1">
      <c r="A831" s="168"/>
      <c r="B831" s="168"/>
      <c r="C831" s="168"/>
      <c r="D831" s="168"/>
      <c r="E831" s="168"/>
      <c r="F831" s="168"/>
      <c r="G831" s="168"/>
      <c r="H831" s="168"/>
      <c r="I831" s="168"/>
      <c r="J831" s="186"/>
      <c r="K831" s="186"/>
      <c r="L831" s="186"/>
      <c r="M831" s="186"/>
      <c r="N831" s="168"/>
      <c r="O831" s="168"/>
      <c r="P831" s="168"/>
      <c r="Q831" s="168"/>
      <c r="R831" s="168"/>
      <c r="S831" s="168"/>
      <c r="T831" s="168"/>
      <c r="U831" s="168"/>
      <c r="V831" s="168"/>
      <c r="W831" s="168"/>
      <c r="X831" s="168"/>
      <c r="Y831" s="168"/>
      <c r="Z831" s="168"/>
    </row>
    <row r="832" spans="1:26" ht="14.25" customHeight="1">
      <c r="A832" s="168"/>
      <c r="B832" s="168"/>
      <c r="C832" s="168"/>
      <c r="D832" s="168"/>
      <c r="E832" s="168"/>
      <c r="F832" s="168"/>
      <c r="G832" s="168"/>
      <c r="H832" s="168"/>
      <c r="I832" s="168"/>
      <c r="J832" s="186"/>
      <c r="K832" s="186"/>
      <c r="L832" s="186"/>
      <c r="M832" s="186"/>
      <c r="N832" s="168"/>
      <c r="O832" s="168"/>
      <c r="P832" s="168"/>
      <c r="Q832" s="168"/>
      <c r="R832" s="168"/>
      <c r="S832" s="168"/>
      <c r="T832" s="168"/>
      <c r="U832" s="168"/>
      <c r="V832" s="168"/>
      <c r="W832" s="168"/>
      <c r="X832" s="168"/>
      <c r="Y832" s="168"/>
      <c r="Z832" s="168"/>
    </row>
    <row r="833" spans="1:26" ht="14.25" customHeight="1">
      <c r="A833" s="168"/>
      <c r="B833" s="168"/>
      <c r="C833" s="168"/>
      <c r="D833" s="168"/>
      <c r="E833" s="168"/>
      <c r="F833" s="168"/>
      <c r="G833" s="168"/>
      <c r="H833" s="168"/>
      <c r="I833" s="168"/>
      <c r="J833" s="186"/>
      <c r="K833" s="186"/>
      <c r="L833" s="186"/>
      <c r="M833" s="186"/>
      <c r="N833" s="168"/>
      <c r="O833" s="168"/>
      <c r="P833" s="168"/>
      <c r="Q833" s="168"/>
      <c r="R833" s="168"/>
      <c r="S833" s="168"/>
      <c r="T833" s="168"/>
      <c r="U833" s="168"/>
      <c r="V833" s="168"/>
      <c r="W833" s="168"/>
      <c r="X833" s="168"/>
      <c r="Y833" s="168"/>
      <c r="Z833" s="168"/>
    </row>
    <row r="834" spans="1:26" ht="14.25" customHeight="1">
      <c r="A834" s="168"/>
      <c r="B834" s="168"/>
      <c r="C834" s="168"/>
      <c r="D834" s="168"/>
      <c r="E834" s="168"/>
      <c r="F834" s="168"/>
      <c r="G834" s="168"/>
      <c r="H834" s="168"/>
      <c r="I834" s="168"/>
      <c r="J834" s="186"/>
      <c r="K834" s="186"/>
      <c r="L834" s="186"/>
      <c r="M834" s="186"/>
      <c r="N834" s="168"/>
      <c r="O834" s="168"/>
      <c r="P834" s="168"/>
      <c r="Q834" s="168"/>
      <c r="R834" s="168"/>
      <c r="S834" s="168"/>
      <c r="T834" s="168"/>
      <c r="U834" s="168"/>
      <c r="V834" s="168"/>
      <c r="W834" s="168"/>
      <c r="X834" s="168"/>
      <c r="Y834" s="168"/>
      <c r="Z834" s="168"/>
    </row>
    <row r="835" spans="1:26" ht="14.25" customHeight="1">
      <c r="A835" s="168"/>
      <c r="B835" s="168"/>
      <c r="C835" s="168"/>
      <c r="D835" s="168"/>
      <c r="E835" s="168"/>
      <c r="F835" s="168"/>
      <c r="G835" s="168"/>
      <c r="H835" s="168"/>
      <c r="I835" s="168"/>
      <c r="J835" s="186"/>
      <c r="K835" s="186"/>
      <c r="L835" s="186"/>
      <c r="M835" s="186"/>
      <c r="N835" s="168"/>
      <c r="O835" s="168"/>
      <c r="P835" s="168"/>
      <c r="Q835" s="168"/>
      <c r="R835" s="168"/>
      <c r="S835" s="168"/>
      <c r="T835" s="168"/>
      <c r="U835" s="168"/>
      <c r="V835" s="168"/>
      <c r="W835" s="168"/>
      <c r="X835" s="168"/>
      <c r="Y835" s="168"/>
      <c r="Z835" s="168"/>
    </row>
    <row r="836" spans="1:26" ht="14.25" customHeight="1">
      <c r="A836" s="168"/>
      <c r="B836" s="168"/>
      <c r="C836" s="168"/>
      <c r="D836" s="168"/>
      <c r="E836" s="168"/>
      <c r="F836" s="168"/>
      <c r="G836" s="168"/>
      <c r="H836" s="168"/>
      <c r="I836" s="168"/>
      <c r="J836" s="186"/>
      <c r="K836" s="186"/>
      <c r="L836" s="186"/>
      <c r="M836" s="186"/>
      <c r="N836" s="168"/>
      <c r="O836" s="168"/>
      <c r="P836" s="168"/>
      <c r="Q836" s="168"/>
      <c r="R836" s="168"/>
      <c r="S836" s="168"/>
      <c r="T836" s="168"/>
      <c r="U836" s="168"/>
      <c r="V836" s="168"/>
      <c r="W836" s="168"/>
      <c r="X836" s="168"/>
      <c r="Y836" s="168"/>
      <c r="Z836" s="168"/>
    </row>
    <row r="837" spans="1:26" ht="14.25" customHeight="1">
      <c r="A837" s="168"/>
      <c r="B837" s="168"/>
      <c r="C837" s="168"/>
      <c r="D837" s="168"/>
      <c r="E837" s="168"/>
      <c r="F837" s="168"/>
      <c r="G837" s="168"/>
      <c r="H837" s="168"/>
      <c r="I837" s="168"/>
      <c r="J837" s="186"/>
      <c r="K837" s="186"/>
      <c r="L837" s="186"/>
      <c r="M837" s="186"/>
      <c r="N837" s="168"/>
      <c r="O837" s="168"/>
      <c r="P837" s="168"/>
      <c r="Q837" s="168"/>
      <c r="R837" s="168"/>
      <c r="S837" s="168"/>
      <c r="T837" s="168"/>
      <c r="U837" s="168"/>
      <c r="V837" s="168"/>
      <c r="W837" s="168"/>
      <c r="X837" s="168"/>
      <c r="Y837" s="168"/>
      <c r="Z837" s="168"/>
    </row>
    <row r="838" spans="1:26" ht="14.25" customHeight="1">
      <c r="A838" s="168"/>
      <c r="B838" s="168"/>
      <c r="C838" s="168"/>
      <c r="D838" s="168"/>
      <c r="E838" s="168"/>
      <c r="F838" s="168"/>
      <c r="G838" s="168"/>
      <c r="H838" s="168"/>
      <c r="I838" s="168"/>
      <c r="J838" s="186"/>
      <c r="K838" s="186"/>
      <c r="L838" s="186"/>
      <c r="M838" s="186"/>
      <c r="N838" s="168"/>
      <c r="O838" s="168"/>
      <c r="P838" s="168"/>
      <c r="Q838" s="168"/>
      <c r="R838" s="168"/>
      <c r="S838" s="168"/>
      <c r="T838" s="168"/>
      <c r="U838" s="168"/>
      <c r="V838" s="168"/>
      <c r="W838" s="168"/>
      <c r="X838" s="168"/>
      <c r="Y838" s="168"/>
      <c r="Z838" s="168"/>
    </row>
    <row r="839" spans="1:26" ht="14.25" customHeight="1">
      <c r="A839" s="168"/>
      <c r="B839" s="168"/>
      <c r="C839" s="168"/>
      <c r="D839" s="168"/>
      <c r="E839" s="168"/>
      <c r="F839" s="168"/>
      <c r="G839" s="168"/>
      <c r="H839" s="168"/>
      <c r="I839" s="168"/>
      <c r="J839" s="186"/>
      <c r="K839" s="186"/>
      <c r="L839" s="186"/>
      <c r="M839" s="186"/>
      <c r="N839" s="168"/>
      <c r="O839" s="168"/>
      <c r="P839" s="168"/>
      <c r="Q839" s="168"/>
      <c r="R839" s="168"/>
      <c r="S839" s="168"/>
      <c r="T839" s="168"/>
      <c r="U839" s="168"/>
      <c r="V839" s="168"/>
      <c r="W839" s="168"/>
      <c r="X839" s="168"/>
      <c r="Y839" s="168"/>
      <c r="Z839" s="168"/>
    </row>
    <row r="840" spans="1:26" ht="14.25" customHeight="1">
      <c r="A840" s="168"/>
      <c r="B840" s="168"/>
      <c r="C840" s="168"/>
      <c r="D840" s="168"/>
      <c r="E840" s="168"/>
      <c r="F840" s="168"/>
      <c r="G840" s="168"/>
      <c r="H840" s="168"/>
      <c r="I840" s="168"/>
      <c r="J840" s="186"/>
      <c r="K840" s="186"/>
      <c r="L840" s="186"/>
      <c r="M840" s="186"/>
      <c r="N840" s="168"/>
      <c r="O840" s="168"/>
      <c r="P840" s="168"/>
      <c r="Q840" s="168"/>
      <c r="R840" s="168"/>
      <c r="S840" s="168"/>
      <c r="T840" s="168"/>
      <c r="U840" s="168"/>
      <c r="V840" s="168"/>
      <c r="W840" s="168"/>
      <c r="X840" s="168"/>
      <c r="Y840" s="168"/>
      <c r="Z840" s="168"/>
    </row>
    <row r="841" spans="1:26" ht="14.25" customHeight="1">
      <c r="A841" s="168"/>
      <c r="B841" s="168"/>
      <c r="C841" s="168"/>
      <c r="D841" s="168"/>
      <c r="E841" s="168"/>
      <c r="F841" s="168"/>
      <c r="G841" s="168"/>
      <c r="H841" s="168"/>
      <c r="I841" s="168"/>
      <c r="J841" s="186"/>
      <c r="K841" s="186"/>
      <c r="L841" s="186"/>
      <c r="M841" s="186"/>
      <c r="N841" s="168"/>
      <c r="O841" s="168"/>
      <c r="P841" s="168"/>
      <c r="Q841" s="168"/>
      <c r="R841" s="168"/>
      <c r="S841" s="168"/>
      <c r="T841" s="168"/>
      <c r="U841" s="168"/>
      <c r="V841" s="168"/>
      <c r="W841" s="168"/>
      <c r="X841" s="168"/>
      <c r="Y841" s="168"/>
      <c r="Z841" s="168"/>
    </row>
    <row r="842" spans="1:26" ht="14.25" customHeight="1">
      <c r="A842" s="168"/>
      <c r="B842" s="168"/>
      <c r="C842" s="168"/>
      <c r="D842" s="168"/>
      <c r="E842" s="168"/>
      <c r="F842" s="168"/>
      <c r="G842" s="168"/>
      <c r="H842" s="168"/>
      <c r="I842" s="168"/>
      <c r="J842" s="186"/>
      <c r="K842" s="186"/>
      <c r="L842" s="186"/>
      <c r="M842" s="186"/>
      <c r="N842" s="168"/>
      <c r="O842" s="168"/>
      <c r="P842" s="168"/>
      <c r="Q842" s="168"/>
      <c r="R842" s="168"/>
      <c r="S842" s="168"/>
      <c r="T842" s="168"/>
      <c r="U842" s="168"/>
      <c r="V842" s="168"/>
      <c r="W842" s="168"/>
      <c r="X842" s="168"/>
      <c r="Y842" s="168"/>
      <c r="Z842" s="168"/>
    </row>
    <row r="843" spans="1:26" ht="14.25" customHeight="1">
      <c r="A843" s="168"/>
      <c r="B843" s="168"/>
      <c r="C843" s="168"/>
      <c r="D843" s="168"/>
      <c r="E843" s="168"/>
      <c r="F843" s="168"/>
      <c r="G843" s="168"/>
      <c r="H843" s="168"/>
      <c r="I843" s="168"/>
      <c r="J843" s="186"/>
      <c r="K843" s="186"/>
      <c r="L843" s="186"/>
      <c r="M843" s="186"/>
      <c r="N843" s="168"/>
      <c r="O843" s="168"/>
      <c r="P843" s="168"/>
      <c r="Q843" s="168"/>
      <c r="R843" s="168"/>
      <c r="S843" s="168"/>
      <c r="T843" s="168"/>
      <c r="U843" s="168"/>
      <c r="V843" s="168"/>
      <c r="W843" s="168"/>
      <c r="X843" s="168"/>
      <c r="Y843" s="168"/>
      <c r="Z843" s="168"/>
    </row>
    <row r="844" spans="1:26" ht="14.25" customHeight="1">
      <c r="A844" s="168"/>
      <c r="B844" s="168"/>
      <c r="C844" s="168"/>
      <c r="D844" s="168"/>
      <c r="E844" s="168"/>
      <c r="F844" s="168"/>
      <c r="G844" s="168"/>
      <c r="H844" s="168"/>
      <c r="I844" s="168"/>
      <c r="J844" s="186"/>
      <c r="K844" s="186"/>
      <c r="L844" s="186"/>
      <c r="M844" s="186"/>
      <c r="N844" s="168"/>
      <c r="O844" s="168"/>
      <c r="P844" s="168"/>
      <c r="Q844" s="168"/>
      <c r="R844" s="168"/>
      <c r="S844" s="168"/>
      <c r="T844" s="168"/>
      <c r="U844" s="168"/>
      <c r="V844" s="168"/>
      <c r="W844" s="168"/>
      <c r="X844" s="168"/>
      <c r="Y844" s="168"/>
      <c r="Z844" s="168"/>
    </row>
    <row r="845" spans="1:26" ht="14.25" customHeight="1">
      <c r="A845" s="168"/>
      <c r="B845" s="168"/>
      <c r="C845" s="168"/>
      <c r="D845" s="168"/>
      <c r="E845" s="168"/>
      <c r="F845" s="168"/>
      <c r="G845" s="168"/>
      <c r="H845" s="168"/>
      <c r="I845" s="168"/>
      <c r="J845" s="186"/>
      <c r="K845" s="186"/>
      <c r="L845" s="186"/>
      <c r="M845" s="186"/>
      <c r="N845" s="168"/>
      <c r="O845" s="168"/>
      <c r="P845" s="168"/>
      <c r="Q845" s="168"/>
      <c r="R845" s="168"/>
      <c r="S845" s="168"/>
      <c r="T845" s="168"/>
      <c r="U845" s="168"/>
      <c r="V845" s="168"/>
      <c r="W845" s="168"/>
      <c r="X845" s="168"/>
      <c r="Y845" s="168"/>
      <c r="Z845" s="168"/>
    </row>
    <row r="846" spans="1:26" ht="14.25" customHeight="1">
      <c r="A846" s="168"/>
      <c r="B846" s="168"/>
      <c r="C846" s="168"/>
      <c r="D846" s="168"/>
      <c r="E846" s="168"/>
      <c r="F846" s="168"/>
      <c r="G846" s="168"/>
      <c r="H846" s="168"/>
      <c r="I846" s="168"/>
      <c r="J846" s="186"/>
      <c r="K846" s="186"/>
      <c r="L846" s="186"/>
      <c r="M846" s="186"/>
      <c r="N846" s="168"/>
      <c r="O846" s="168"/>
      <c r="P846" s="168"/>
      <c r="Q846" s="168"/>
      <c r="R846" s="168"/>
      <c r="S846" s="168"/>
      <c r="T846" s="168"/>
      <c r="U846" s="168"/>
      <c r="V846" s="168"/>
      <c r="W846" s="168"/>
      <c r="X846" s="168"/>
      <c r="Y846" s="168"/>
      <c r="Z846" s="168"/>
    </row>
    <row r="847" spans="1:26" ht="14.25" customHeight="1">
      <c r="A847" s="168"/>
      <c r="B847" s="168"/>
      <c r="C847" s="168"/>
      <c r="D847" s="168"/>
      <c r="E847" s="168"/>
      <c r="F847" s="168"/>
      <c r="G847" s="168"/>
      <c r="H847" s="168"/>
      <c r="I847" s="168"/>
      <c r="J847" s="186"/>
      <c r="K847" s="186"/>
      <c r="L847" s="186"/>
      <c r="M847" s="186"/>
      <c r="N847" s="168"/>
      <c r="O847" s="168"/>
      <c r="P847" s="168"/>
      <c r="Q847" s="168"/>
      <c r="R847" s="168"/>
      <c r="S847" s="168"/>
      <c r="T847" s="168"/>
      <c r="U847" s="168"/>
      <c r="V847" s="168"/>
      <c r="W847" s="168"/>
      <c r="X847" s="168"/>
      <c r="Y847" s="168"/>
      <c r="Z847" s="168"/>
    </row>
    <row r="848" spans="1:26" ht="14.25" customHeight="1">
      <c r="A848" s="168"/>
      <c r="B848" s="168"/>
      <c r="C848" s="168"/>
      <c r="D848" s="168"/>
      <c r="E848" s="168"/>
      <c r="F848" s="168"/>
      <c r="G848" s="168"/>
      <c r="H848" s="168"/>
      <c r="I848" s="168"/>
      <c r="J848" s="186"/>
      <c r="K848" s="186"/>
      <c r="L848" s="186"/>
      <c r="M848" s="186"/>
      <c r="N848" s="168"/>
      <c r="O848" s="168"/>
      <c r="P848" s="168"/>
      <c r="Q848" s="168"/>
      <c r="R848" s="168"/>
      <c r="S848" s="168"/>
      <c r="T848" s="168"/>
      <c r="U848" s="168"/>
      <c r="V848" s="168"/>
      <c r="W848" s="168"/>
      <c r="X848" s="168"/>
      <c r="Y848" s="168"/>
      <c r="Z848" s="168"/>
    </row>
    <row r="849" spans="1:26" ht="14.25" customHeight="1">
      <c r="A849" s="168"/>
      <c r="B849" s="168"/>
      <c r="C849" s="168"/>
      <c r="D849" s="168"/>
      <c r="E849" s="168"/>
      <c r="F849" s="168"/>
      <c r="G849" s="168"/>
      <c r="H849" s="168"/>
      <c r="I849" s="168"/>
      <c r="J849" s="186"/>
      <c r="K849" s="186"/>
      <c r="L849" s="186"/>
      <c r="M849" s="186"/>
      <c r="N849" s="168"/>
      <c r="O849" s="168"/>
      <c r="P849" s="168"/>
      <c r="Q849" s="168"/>
      <c r="R849" s="168"/>
      <c r="S849" s="168"/>
      <c r="T849" s="168"/>
      <c r="U849" s="168"/>
      <c r="V849" s="168"/>
      <c r="W849" s="168"/>
      <c r="X849" s="168"/>
      <c r="Y849" s="168"/>
      <c r="Z849" s="168"/>
    </row>
    <row r="850" spans="1:26" ht="14.25" customHeight="1">
      <c r="A850" s="168"/>
      <c r="B850" s="168"/>
      <c r="C850" s="168"/>
      <c r="D850" s="168"/>
      <c r="E850" s="168"/>
      <c r="F850" s="168"/>
      <c r="G850" s="168"/>
      <c r="H850" s="168"/>
      <c r="I850" s="168"/>
      <c r="J850" s="186"/>
      <c r="K850" s="186"/>
      <c r="L850" s="186"/>
      <c r="M850" s="186"/>
      <c r="N850" s="168"/>
      <c r="O850" s="168"/>
      <c r="P850" s="168"/>
      <c r="Q850" s="168"/>
      <c r="R850" s="168"/>
      <c r="S850" s="168"/>
      <c r="T850" s="168"/>
      <c r="U850" s="168"/>
      <c r="V850" s="168"/>
      <c r="W850" s="168"/>
      <c r="X850" s="168"/>
      <c r="Y850" s="168"/>
      <c r="Z850" s="168"/>
    </row>
    <row r="851" spans="1:26" ht="14.25" customHeight="1">
      <c r="A851" s="168"/>
      <c r="B851" s="168"/>
      <c r="C851" s="168"/>
      <c r="D851" s="168"/>
      <c r="E851" s="168"/>
      <c r="F851" s="168"/>
      <c r="G851" s="168"/>
      <c r="H851" s="168"/>
      <c r="I851" s="168"/>
      <c r="J851" s="186"/>
      <c r="K851" s="186"/>
      <c r="L851" s="186"/>
      <c r="M851" s="186"/>
      <c r="N851" s="168"/>
      <c r="O851" s="168"/>
      <c r="P851" s="168"/>
      <c r="Q851" s="168"/>
      <c r="R851" s="168"/>
      <c r="S851" s="168"/>
      <c r="T851" s="168"/>
      <c r="U851" s="168"/>
      <c r="V851" s="168"/>
      <c r="W851" s="168"/>
      <c r="X851" s="168"/>
      <c r="Y851" s="168"/>
      <c r="Z851" s="168"/>
    </row>
    <row r="852" spans="1:26" ht="14.25" customHeight="1">
      <c r="A852" s="168"/>
      <c r="B852" s="168"/>
      <c r="C852" s="168"/>
      <c r="D852" s="168"/>
      <c r="E852" s="168"/>
      <c r="F852" s="168"/>
      <c r="G852" s="168"/>
      <c r="H852" s="168"/>
      <c r="I852" s="168"/>
      <c r="J852" s="186"/>
      <c r="K852" s="186"/>
      <c r="L852" s="186"/>
      <c r="M852" s="186"/>
      <c r="N852" s="168"/>
      <c r="O852" s="168"/>
      <c r="P852" s="168"/>
      <c r="Q852" s="168"/>
      <c r="R852" s="168"/>
      <c r="S852" s="168"/>
      <c r="T852" s="168"/>
      <c r="U852" s="168"/>
      <c r="V852" s="168"/>
      <c r="W852" s="168"/>
      <c r="X852" s="168"/>
      <c r="Y852" s="168"/>
      <c r="Z852" s="168"/>
    </row>
    <row r="853" spans="1:26" ht="14.25" customHeight="1">
      <c r="A853" s="168"/>
      <c r="B853" s="168"/>
      <c r="C853" s="168"/>
      <c r="D853" s="168"/>
      <c r="E853" s="168"/>
      <c r="F853" s="168"/>
      <c r="G853" s="168"/>
      <c r="H853" s="168"/>
      <c r="I853" s="168"/>
      <c r="J853" s="186"/>
      <c r="K853" s="186"/>
      <c r="L853" s="186"/>
      <c r="M853" s="186"/>
      <c r="N853" s="168"/>
      <c r="O853" s="168"/>
      <c r="P853" s="168"/>
      <c r="Q853" s="168"/>
      <c r="R853" s="168"/>
      <c r="S853" s="168"/>
      <c r="T853" s="168"/>
      <c r="U853" s="168"/>
      <c r="V853" s="168"/>
      <c r="W853" s="168"/>
      <c r="X853" s="168"/>
      <c r="Y853" s="168"/>
      <c r="Z853" s="168"/>
    </row>
    <row r="854" spans="1:26" ht="14.25" customHeight="1">
      <c r="A854" s="168"/>
      <c r="B854" s="168"/>
      <c r="C854" s="168"/>
      <c r="D854" s="168"/>
      <c r="E854" s="168"/>
      <c r="F854" s="168"/>
      <c r="G854" s="168"/>
      <c r="H854" s="168"/>
      <c r="I854" s="168"/>
      <c r="J854" s="186"/>
      <c r="K854" s="186"/>
      <c r="L854" s="186"/>
      <c r="M854" s="186"/>
      <c r="N854" s="168"/>
      <c r="O854" s="168"/>
      <c r="P854" s="168"/>
      <c r="Q854" s="168"/>
      <c r="R854" s="168"/>
      <c r="S854" s="168"/>
      <c r="T854" s="168"/>
      <c r="U854" s="168"/>
      <c r="V854" s="168"/>
      <c r="W854" s="168"/>
      <c r="X854" s="168"/>
      <c r="Y854" s="168"/>
      <c r="Z854" s="168"/>
    </row>
    <row r="855" spans="1:26" ht="14.25" customHeight="1">
      <c r="A855" s="168"/>
      <c r="B855" s="168"/>
      <c r="C855" s="168"/>
      <c r="D855" s="168"/>
      <c r="E855" s="168"/>
      <c r="F855" s="168"/>
      <c r="G855" s="168"/>
      <c r="H855" s="168"/>
      <c r="I855" s="168"/>
      <c r="J855" s="186"/>
      <c r="K855" s="186"/>
      <c r="L855" s="186"/>
      <c r="M855" s="186"/>
      <c r="N855" s="168"/>
      <c r="O855" s="168"/>
      <c r="P855" s="168"/>
      <c r="Q855" s="168"/>
      <c r="R855" s="168"/>
      <c r="S855" s="168"/>
      <c r="T855" s="168"/>
      <c r="U855" s="168"/>
      <c r="V855" s="168"/>
      <c r="W855" s="168"/>
      <c r="X855" s="168"/>
      <c r="Y855" s="168"/>
      <c r="Z855" s="168"/>
    </row>
    <row r="856" spans="1:26" ht="14.25" customHeight="1">
      <c r="A856" s="168"/>
      <c r="B856" s="168"/>
      <c r="C856" s="168"/>
      <c r="D856" s="168"/>
      <c r="E856" s="168"/>
      <c r="F856" s="168"/>
      <c r="G856" s="168"/>
      <c r="H856" s="168"/>
      <c r="I856" s="168"/>
      <c r="J856" s="186"/>
      <c r="K856" s="186"/>
      <c r="L856" s="186"/>
      <c r="M856" s="186"/>
      <c r="N856" s="168"/>
      <c r="O856" s="168"/>
      <c r="P856" s="168"/>
      <c r="Q856" s="168"/>
      <c r="R856" s="168"/>
      <c r="S856" s="168"/>
      <c r="T856" s="168"/>
      <c r="U856" s="168"/>
      <c r="V856" s="168"/>
      <c r="W856" s="168"/>
      <c r="X856" s="168"/>
      <c r="Y856" s="168"/>
      <c r="Z856" s="168"/>
    </row>
    <row r="857" spans="1:26" ht="14.25" customHeight="1">
      <c r="A857" s="168"/>
      <c r="B857" s="168"/>
      <c r="C857" s="168"/>
      <c r="D857" s="168"/>
      <c r="E857" s="168"/>
      <c r="F857" s="168"/>
      <c r="G857" s="168"/>
      <c r="H857" s="168"/>
      <c r="I857" s="168"/>
      <c r="J857" s="186"/>
      <c r="K857" s="186"/>
      <c r="L857" s="186"/>
      <c r="M857" s="186"/>
      <c r="N857" s="168"/>
      <c r="O857" s="168"/>
      <c r="P857" s="168"/>
      <c r="Q857" s="168"/>
      <c r="R857" s="168"/>
      <c r="S857" s="168"/>
      <c r="T857" s="168"/>
      <c r="U857" s="168"/>
      <c r="V857" s="168"/>
      <c r="W857" s="168"/>
      <c r="X857" s="168"/>
      <c r="Y857" s="168"/>
      <c r="Z857" s="168"/>
    </row>
    <row r="858" spans="1:26" ht="14.25" customHeight="1">
      <c r="A858" s="168"/>
      <c r="B858" s="168"/>
      <c r="C858" s="168"/>
      <c r="D858" s="168"/>
      <c r="E858" s="168"/>
      <c r="F858" s="168"/>
      <c r="G858" s="168"/>
      <c r="H858" s="168"/>
      <c r="I858" s="168"/>
      <c r="J858" s="186"/>
      <c r="K858" s="186"/>
      <c r="L858" s="186"/>
      <c r="M858" s="186"/>
      <c r="N858" s="168"/>
      <c r="O858" s="168"/>
      <c r="P858" s="168"/>
      <c r="Q858" s="168"/>
      <c r="R858" s="168"/>
      <c r="S858" s="168"/>
      <c r="T858" s="168"/>
      <c r="U858" s="168"/>
      <c r="V858" s="168"/>
      <c r="W858" s="168"/>
      <c r="X858" s="168"/>
      <c r="Y858" s="168"/>
      <c r="Z858" s="168"/>
    </row>
    <row r="859" spans="1:26" ht="14.25" customHeight="1">
      <c r="A859" s="168"/>
      <c r="B859" s="168"/>
      <c r="C859" s="168"/>
      <c r="D859" s="168"/>
      <c r="E859" s="168"/>
      <c r="F859" s="168"/>
      <c r="G859" s="168"/>
      <c r="H859" s="168"/>
      <c r="I859" s="168"/>
      <c r="J859" s="186"/>
      <c r="K859" s="186"/>
      <c r="L859" s="186"/>
      <c r="M859" s="186"/>
      <c r="N859" s="168"/>
      <c r="O859" s="168"/>
      <c r="P859" s="168"/>
      <c r="Q859" s="168"/>
      <c r="R859" s="168"/>
      <c r="S859" s="168"/>
      <c r="T859" s="168"/>
      <c r="U859" s="168"/>
      <c r="V859" s="168"/>
      <c r="W859" s="168"/>
      <c r="X859" s="168"/>
      <c r="Y859" s="168"/>
      <c r="Z859" s="168"/>
    </row>
    <row r="860" spans="1:26" ht="14.25" customHeight="1">
      <c r="A860" s="168"/>
      <c r="B860" s="168"/>
      <c r="C860" s="168"/>
      <c r="D860" s="168"/>
      <c r="E860" s="168"/>
      <c r="F860" s="168"/>
      <c r="G860" s="168"/>
      <c r="H860" s="168"/>
      <c r="I860" s="168"/>
      <c r="J860" s="186"/>
      <c r="K860" s="186"/>
      <c r="L860" s="186"/>
      <c r="M860" s="186"/>
      <c r="N860" s="168"/>
      <c r="O860" s="168"/>
      <c r="P860" s="168"/>
      <c r="Q860" s="168"/>
      <c r="R860" s="168"/>
      <c r="S860" s="168"/>
      <c r="T860" s="168"/>
      <c r="U860" s="168"/>
      <c r="V860" s="168"/>
      <c r="W860" s="168"/>
      <c r="X860" s="168"/>
      <c r="Y860" s="168"/>
      <c r="Z860" s="168"/>
    </row>
    <row r="861" spans="1:26" ht="14.25" customHeight="1">
      <c r="A861" s="168"/>
      <c r="B861" s="168"/>
      <c r="C861" s="168"/>
      <c r="D861" s="168"/>
      <c r="E861" s="168"/>
      <c r="F861" s="168"/>
      <c r="G861" s="168"/>
      <c r="H861" s="168"/>
      <c r="I861" s="168"/>
      <c r="J861" s="186"/>
      <c r="K861" s="186"/>
      <c r="L861" s="186"/>
      <c r="M861" s="186"/>
      <c r="N861" s="168"/>
      <c r="O861" s="168"/>
      <c r="P861" s="168"/>
      <c r="Q861" s="168"/>
      <c r="R861" s="168"/>
      <c r="S861" s="168"/>
      <c r="T861" s="168"/>
      <c r="U861" s="168"/>
      <c r="V861" s="168"/>
      <c r="W861" s="168"/>
      <c r="X861" s="168"/>
      <c r="Y861" s="168"/>
      <c r="Z861" s="168"/>
    </row>
    <row r="862" spans="1:26" ht="14.25" customHeight="1">
      <c r="A862" s="168"/>
      <c r="B862" s="168"/>
      <c r="C862" s="168"/>
      <c r="D862" s="168"/>
      <c r="E862" s="168"/>
      <c r="F862" s="168"/>
      <c r="G862" s="168"/>
      <c r="H862" s="168"/>
      <c r="I862" s="168"/>
      <c r="J862" s="186"/>
      <c r="K862" s="186"/>
      <c r="L862" s="186"/>
      <c r="M862" s="186"/>
      <c r="N862" s="168"/>
      <c r="O862" s="168"/>
      <c r="P862" s="168"/>
      <c r="Q862" s="168"/>
      <c r="R862" s="168"/>
      <c r="S862" s="168"/>
      <c r="T862" s="168"/>
      <c r="U862" s="168"/>
      <c r="V862" s="168"/>
      <c r="W862" s="168"/>
      <c r="X862" s="168"/>
      <c r="Y862" s="168"/>
      <c r="Z862" s="168"/>
    </row>
    <row r="863" spans="1:26" ht="14.25" customHeight="1">
      <c r="A863" s="168"/>
      <c r="B863" s="168"/>
      <c r="C863" s="168"/>
      <c r="D863" s="168"/>
      <c r="E863" s="168"/>
      <c r="F863" s="168"/>
      <c r="G863" s="168"/>
      <c r="H863" s="168"/>
      <c r="I863" s="168"/>
      <c r="J863" s="186"/>
      <c r="K863" s="186"/>
      <c r="L863" s="186"/>
      <c r="M863" s="186"/>
      <c r="N863" s="168"/>
      <c r="O863" s="168"/>
      <c r="P863" s="168"/>
      <c r="Q863" s="168"/>
      <c r="R863" s="168"/>
      <c r="S863" s="168"/>
      <c r="T863" s="168"/>
      <c r="U863" s="168"/>
      <c r="V863" s="168"/>
      <c r="W863" s="168"/>
      <c r="X863" s="168"/>
      <c r="Y863" s="168"/>
      <c r="Z863" s="168"/>
    </row>
    <row r="864" spans="1:26" ht="14.25" customHeight="1">
      <c r="A864" s="168"/>
      <c r="B864" s="168"/>
      <c r="C864" s="168"/>
      <c r="D864" s="168"/>
      <c r="E864" s="168"/>
      <c r="F864" s="168"/>
      <c r="G864" s="168"/>
      <c r="H864" s="168"/>
      <c r="I864" s="168"/>
      <c r="J864" s="186"/>
      <c r="K864" s="186"/>
      <c r="L864" s="186"/>
      <c r="M864" s="186"/>
      <c r="N864" s="168"/>
      <c r="O864" s="168"/>
      <c r="P864" s="168"/>
      <c r="Q864" s="168"/>
      <c r="R864" s="168"/>
      <c r="S864" s="168"/>
      <c r="T864" s="168"/>
      <c r="U864" s="168"/>
      <c r="V864" s="168"/>
      <c r="W864" s="168"/>
      <c r="X864" s="168"/>
      <c r="Y864" s="168"/>
      <c r="Z864" s="168"/>
    </row>
    <row r="865" spans="1:26" ht="14.25" customHeight="1">
      <c r="A865" s="168"/>
      <c r="B865" s="168"/>
      <c r="C865" s="168"/>
      <c r="D865" s="168"/>
      <c r="E865" s="168"/>
      <c r="F865" s="168"/>
      <c r="G865" s="168"/>
      <c r="H865" s="168"/>
      <c r="I865" s="168"/>
      <c r="J865" s="186"/>
      <c r="K865" s="186"/>
      <c r="L865" s="186"/>
      <c r="M865" s="186"/>
      <c r="N865" s="168"/>
      <c r="O865" s="168"/>
      <c r="P865" s="168"/>
      <c r="Q865" s="168"/>
      <c r="R865" s="168"/>
      <c r="S865" s="168"/>
      <c r="T865" s="168"/>
      <c r="U865" s="168"/>
      <c r="V865" s="168"/>
      <c r="W865" s="168"/>
      <c r="X865" s="168"/>
      <c r="Y865" s="168"/>
      <c r="Z865" s="168"/>
    </row>
    <row r="866" spans="1:26" ht="14.25" customHeight="1">
      <c r="A866" s="168"/>
      <c r="B866" s="168"/>
      <c r="C866" s="168"/>
      <c r="D866" s="168"/>
      <c r="E866" s="168"/>
      <c r="F866" s="168"/>
      <c r="G866" s="168"/>
      <c r="H866" s="168"/>
      <c r="I866" s="168"/>
      <c r="J866" s="186"/>
      <c r="K866" s="186"/>
      <c r="L866" s="186"/>
      <c r="M866" s="186"/>
      <c r="N866" s="168"/>
      <c r="O866" s="168"/>
      <c r="P866" s="168"/>
      <c r="Q866" s="168"/>
      <c r="R866" s="168"/>
      <c r="S866" s="168"/>
      <c r="T866" s="168"/>
      <c r="U866" s="168"/>
      <c r="V866" s="168"/>
      <c r="W866" s="168"/>
      <c r="X866" s="168"/>
      <c r="Y866" s="168"/>
      <c r="Z866" s="168"/>
    </row>
    <row r="867" spans="1:26" ht="14.25" customHeight="1">
      <c r="A867" s="168"/>
      <c r="B867" s="168"/>
      <c r="C867" s="168"/>
      <c r="D867" s="168"/>
      <c r="E867" s="168"/>
      <c r="F867" s="168"/>
      <c r="G867" s="168"/>
      <c r="H867" s="168"/>
      <c r="I867" s="168"/>
      <c r="J867" s="186"/>
      <c r="K867" s="186"/>
      <c r="L867" s="186"/>
      <c r="M867" s="186"/>
      <c r="N867" s="168"/>
      <c r="O867" s="168"/>
      <c r="P867" s="168"/>
      <c r="Q867" s="168"/>
      <c r="R867" s="168"/>
      <c r="S867" s="168"/>
      <c r="T867" s="168"/>
      <c r="U867" s="168"/>
      <c r="V867" s="168"/>
      <c r="W867" s="168"/>
      <c r="X867" s="168"/>
      <c r="Y867" s="168"/>
      <c r="Z867" s="168"/>
    </row>
    <row r="868" spans="1:26" ht="14.25" customHeight="1">
      <c r="A868" s="168"/>
      <c r="B868" s="168"/>
      <c r="C868" s="168"/>
      <c r="D868" s="168"/>
      <c r="E868" s="168"/>
      <c r="F868" s="168"/>
      <c r="G868" s="168"/>
      <c r="H868" s="168"/>
      <c r="I868" s="168"/>
      <c r="J868" s="186"/>
      <c r="K868" s="186"/>
      <c r="L868" s="186"/>
      <c r="M868" s="186"/>
      <c r="N868" s="168"/>
      <c r="O868" s="168"/>
      <c r="P868" s="168"/>
      <c r="Q868" s="168"/>
      <c r="R868" s="168"/>
      <c r="S868" s="168"/>
      <c r="T868" s="168"/>
      <c r="U868" s="168"/>
      <c r="V868" s="168"/>
      <c r="W868" s="168"/>
      <c r="X868" s="168"/>
      <c r="Y868" s="168"/>
      <c r="Z868" s="168"/>
    </row>
    <row r="869" spans="1:26" ht="14.25" customHeight="1">
      <c r="A869" s="168"/>
      <c r="B869" s="168"/>
      <c r="C869" s="168"/>
      <c r="D869" s="168"/>
      <c r="E869" s="168"/>
      <c r="F869" s="168"/>
      <c r="G869" s="168"/>
      <c r="H869" s="168"/>
      <c r="I869" s="168"/>
      <c r="J869" s="186"/>
      <c r="K869" s="186"/>
      <c r="L869" s="186"/>
      <c r="M869" s="186"/>
      <c r="N869" s="168"/>
      <c r="O869" s="168"/>
      <c r="P869" s="168"/>
      <c r="Q869" s="168"/>
      <c r="R869" s="168"/>
      <c r="S869" s="168"/>
      <c r="T869" s="168"/>
      <c r="U869" s="168"/>
      <c r="V869" s="168"/>
      <c r="W869" s="168"/>
      <c r="X869" s="168"/>
      <c r="Y869" s="168"/>
      <c r="Z869" s="168"/>
    </row>
    <row r="870" spans="1:26" ht="14.25" customHeight="1">
      <c r="A870" s="168"/>
      <c r="B870" s="168"/>
      <c r="C870" s="168"/>
      <c r="D870" s="168"/>
      <c r="E870" s="168"/>
      <c r="F870" s="168"/>
      <c r="G870" s="168"/>
      <c r="H870" s="168"/>
      <c r="I870" s="168"/>
      <c r="J870" s="186"/>
      <c r="K870" s="186"/>
      <c r="L870" s="186"/>
      <c r="M870" s="186"/>
      <c r="N870" s="168"/>
      <c r="O870" s="168"/>
      <c r="P870" s="168"/>
      <c r="Q870" s="168"/>
      <c r="R870" s="168"/>
      <c r="S870" s="168"/>
      <c r="T870" s="168"/>
      <c r="U870" s="168"/>
      <c r="V870" s="168"/>
      <c r="W870" s="168"/>
      <c r="X870" s="168"/>
      <c r="Y870" s="168"/>
      <c r="Z870" s="168"/>
    </row>
    <row r="871" spans="1:26" ht="14.25" customHeight="1">
      <c r="A871" s="168"/>
      <c r="B871" s="168"/>
      <c r="C871" s="168"/>
      <c r="D871" s="168"/>
      <c r="E871" s="168"/>
      <c r="F871" s="168"/>
      <c r="G871" s="168"/>
      <c r="H871" s="168"/>
      <c r="I871" s="168"/>
      <c r="J871" s="186"/>
      <c r="K871" s="186"/>
      <c r="L871" s="186"/>
      <c r="M871" s="186"/>
      <c r="N871" s="168"/>
      <c r="O871" s="168"/>
      <c r="P871" s="168"/>
      <c r="Q871" s="168"/>
      <c r="R871" s="168"/>
      <c r="S871" s="168"/>
      <c r="T871" s="168"/>
      <c r="U871" s="168"/>
      <c r="V871" s="168"/>
      <c r="W871" s="168"/>
      <c r="X871" s="168"/>
      <c r="Y871" s="168"/>
      <c r="Z871" s="168"/>
    </row>
    <row r="872" spans="1:26" ht="14.25" customHeight="1">
      <c r="A872" s="168"/>
      <c r="B872" s="168"/>
      <c r="C872" s="168"/>
      <c r="D872" s="168"/>
      <c r="E872" s="168"/>
      <c r="F872" s="168"/>
      <c r="G872" s="168"/>
      <c r="H872" s="168"/>
      <c r="I872" s="168"/>
      <c r="J872" s="186"/>
      <c r="K872" s="186"/>
      <c r="L872" s="186"/>
      <c r="M872" s="186"/>
      <c r="N872" s="168"/>
      <c r="O872" s="168"/>
      <c r="P872" s="168"/>
      <c r="Q872" s="168"/>
      <c r="R872" s="168"/>
      <c r="S872" s="168"/>
      <c r="T872" s="168"/>
      <c r="U872" s="168"/>
      <c r="V872" s="168"/>
      <c r="W872" s="168"/>
      <c r="X872" s="168"/>
      <c r="Y872" s="168"/>
      <c r="Z872" s="168"/>
    </row>
    <row r="873" spans="1:26" ht="14.25" customHeight="1">
      <c r="A873" s="168"/>
      <c r="B873" s="168"/>
      <c r="C873" s="168"/>
      <c r="D873" s="168"/>
      <c r="E873" s="168"/>
      <c r="F873" s="168"/>
      <c r="G873" s="168"/>
      <c r="H873" s="168"/>
      <c r="I873" s="168"/>
      <c r="J873" s="186"/>
      <c r="K873" s="186"/>
      <c r="L873" s="186"/>
      <c r="M873" s="186"/>
      <c r="N873" s="168"/>
      <c r="O873" s="168"/>
      <c r="P873" s="168"/>
      <c r="Q873" s="168"/>
      <c r="R873" s="168"/>
      <c r="S873" s="168"/>
      <c r="T873" s="168"/>
      <c r="U873" s="168"/>
      <c r="V873" s="168"/>
      <c r="W873" s="168"/>
      <c r="X873" s="168"/>
      <c r="Y873" s="168"/>
      <c r="Z873" s="168"/>
    </row>
    <row r="874" spans="1:26" ht="14.25" customHeight="1">
      <c r="A874" s="168"/>
      <c r="B874" s="168"/>
      <c r="C874" s="168"/>
      <c r="D874" s="168"/>
      <c r="E874" s="168"/>
      <c r="F874" s="168"/>
      <c r="G874" s="168"/>
      <c r="H874" s="168"/>
      <c r="I874" s="168"/>
      <c r="J874" s="186"/>
      <c r="K874" s="186"/>
      <c r="L874" s="186"/>
      <c r="M874" s="186"/>
      <c r="N874" s="168"/>
      <c r="O874" s="168"/>
      <c r="P874" s="168"/>
      <c r="Q874" s="168"/>
      <c r="R874" s="168"/>
      <c r="S874" s="168"/>
      <c r="T874" s="168"/>
      <c r="U874" s="168"/>
      <c r="V874" s="168"/>
      <c r="W874" s="168"/>
      <c r="X874" s="168"/>
      <c r="Y874" s="168"/>
      <c r="Z874" s="168"/>
    </row>
    <row r="875" spans="1:26" ht="14.25" customHeight="1">
      <c r="A875" s="168"/>
      <c r="B875" s="168"/>
      <c r="C875" s="168"/>
      <c r="D875" s="168"/>
      <c r="E875" s="168"/>
      <c r="F875" s="168"/>
      <c r="G875" s="168"/>
      <c r="H875" s="168"/>
      <c r="I875" s="168"/>
      <c r="J875" s="186"/>
      <c r="K875" s="186"/>
      <c r="L875" s="186"/>
      <c r="M875" s="186"/>
      <c r="N875" s="168"/>
      <c r="O875" s="168"/>
      <c r="P875" s="168"/>
      <c r="Q875" s="168"/>
      <c r="R875" s="168"/>
      <c r="S875" s="168"/>
      <c r="T875" s="168"/>
      <c r="U875" s="168"/>
      <c r="V875" s="168"/>
      <c r="W875" s="168"/>
      <c r="X875" s="168"/>
      <c r="Y875" s="168"/>
      <c r="Z875" s="168"/>
    </row>
    <row r="876" spans="1:26" ht="14.25" customHeight="1">
      <c r="A876" s="168"/>
      <c r="B876" s="168"/>
      <c r="C876" s="168"/>
      <c r="D876" s="168"/>
      <c r="E876" s="168"/>
      <c r="F876" s="168"/>
      <c r="G876" s="168"/>
      <c r="H876" s="168"/>
      <c r="I876" s="168"/>
      <c r="J876" s="186"/>
      <c r="K876" s="186"/>
      <c r="L876" s="186"/>
      <c r="M876" s="186"/>
      <c r="N876" s="168"/>
      <c r="O876" s="168"/>
      <c r="P876" s="168"/>
      <c r="Q876" s="168"/>
      <c r="R876" s="168"/>
      <c r="S876" s="168"/>
      <c r="T876" s="168"/>
      <c r="U876" s="168"/>
      <c r="V876" s="168"/>
      <c r="W876" s="168"/>
      <c r="X876" s="168"/>
      <c r="Y876" s="168"/>
      <c r="Z876" s="168"/>
    </row>
    <row r="877" spans="1:26" ht="14.25" customHeight="1">
      <c r="A877" s="168"/>
      <c r="B877" s="168"/>
      <c r="C877" s="168"/>
      <c r="D877" s="168"/>
      <c r="E877" s="168"/>
      <c r="F877" s="168"/>
      <c r="G877" s="168"/>
      <c r="H877" s="168"/>
      <c r="I877" s="168"/>
      <c r="J877" s="186"/>
      <c r="K877" s="186"/>
      <c r="L877" s="186"/>
      <c r="M877" s="186"/>
      <c r="N877" s="168"/>
      <c r="O877" s="168"/>
      <c r="P877" s="168"/>
      <c r="Q877" s="168"/>
      <c r="R877" s="168"/>
      <c r="S877" s="168"/>
      <c r="T877" s="168"/>
      <c r="U877" s="168"/>
      <c r="V877" s="168"/>
      <c r="W877" s="168"/>
      <c r="X877" s="168"/>
      <c r="Y877" s="168"/>
      <c r="Z877" s="168"/>
    </row>
    <row r="878" spans="1:26" ht="14.25" customHeight="1">
      <c r="A878" s="168"/>
      <c r="B878" s="168"/>
      <c r="C878" s="168"/>
      <c r="D878" s="168"/>
      <c r="E878" s="168"/>
      <c r="F878" s="168"/>
      <c r="G878" s="168"/>
      <c r="H878" s="168"/>
      <c r="I878" s="168"/>
      <c r="J878" s="186"/>
      <c r="K878" s="186"/>
      <c r="L878" s="186"/>
      <c r="M878" s="186"/>
      <c r="N878" s="168"/>
      <c r="O878" s="168"/>
      <c r="P878" s="168"/>
      <c r="Q878" s="168"/>
      <c r="R878" s="168"/>
      <c r="S878" s="168"/>
      <c r="T878" s="168"/>
      <c r="U878" s="168"/>
      <c r="V878" s="168"/>
      <c r="W878" s="168"/>
      <c r="X878" s="168"/>
      <c r="Y878" s="168"/>
      <c r="Z878" s="168"/>
    </row>
    <row r="879" spans="1:26" ht="14.25" customHeight="1">
      <c r="A879" s="168"/>
      <c r="B879" s="168"/>
      <c r="C879" s="168"/>
      <c r="D879" s="168"/>
      <c r="E879" s="168"/>
      <c r="F879" s="168"/>
      <c r="G879" s="168"/>
      <c r="H879" s="168"/>
      <c r="I879" s="168"/>
      <c r="J879" s="186"/>
      <c r="K879" s="186"/>
      <c r="L879" s="186"/>
      <c r="M879" s="186"/>
      <c r="N879" s="168"/>
      <c r="O879" s="168"/>
      <c r="P879" s="168"/>
      <c r="Q879" s="168"/>
      <c r="R879" s="168"/>
      <c r="S879" s="168"/>
      <c r="T879" s="168"/>
      <c r="U879" s="168"/>
      <c r="V879" s="168"/>
      <c r="W879" s="168"/>
      <c r="X879" s="168"/>
      <c r="Y879" s="168"/>
      <c r="Z879" s="168"/>
    </row>
    <row r="880" spans="1:26" ht="14.25" customHeight="1">
      <c r="A880" s="168"/>
      <c r="B880" s="168"/>
      <c r="C880" s="168"/>
      <c r="D880" s="168"/>
      <c r="E880" s="168"/>
      <c r="F880" s="168"/>
      <c r="G880" s="168"/>
      <c r="H880" s="168"/>
      <c r="I880" s="168"/>
      <c r="J880" s="186"/>
      <c r="K880" s="186"/>
      <c r="L880" s="186"/>
      <c r="M880" s="186"/>
      <c r="N880" s="168"/>
      <c r="O880" s="168"/>
      <c r="P880" s="168"/>
      <c r="Q880" s="168"/>
      <c r="R880" s="168"/>
      <c r="S880" s="168"/>
      <c r="T880" s="168"/>
      <c r="U880" s="168"/>
      <c r="V880" s="168"/>
      <c r="W880" s="168"/>
      <c r="X880" s="168"/>
      <c r="Y880" s="168"/>
      <c r="Z880" s="168"/>
    </row>
    <row r="881" spans="1:26" ht="14.25" customHeight="1">
      <c r="A881" s="168"/>
      <c r="B881" s="168"/>
      <c r="C881" s="168"/>
      <c r="D881" s="168"/>
      <c r="E881" s="168"/>
      <c r="F881" s="168"/>
      <c r="G881" s="168"/>
      <c r="H881" s="168"/>
      <c r="I881" s="168"/>
      <c r="J881" s="186"/>
      <c r="K881" s="186"/>
      <c r="L881" s="186"/>
      <c r="M881" s="186"/>
      <c r="N881" s="168"/>
      <c r="O881" s="168"/>
      <c r="P881" s="168"/>
      <c r="Q881" s="168"/>
      <c r="R881" s="168"/>
      <c r="S881" s="168"/>
      <c r="T881" s="168"/>
      <c r="U881" s="168"/>
      <c r="V881" s="168"/>
      <c r="W881" s="168"/>
      <c r="X881" s="168"/>
      <c r="Y881" s="168"/>
      <c r="Z881" s="168"/>
    </row>
    <row r="882" spans="1:26" ht="14.25" customHeight="1">
      <c r="A882" s="168"/>
      <c r="B882" s="168"/>
      <c r="C882" s="168"/>
      <c r="D882" s="168"/>
      <c r="E882" s="168"/>
      <c r="F882" s="168"/>
      <c r="G882" s="168"/>
      <c r="H882" s="168"/>
      <c r="I882" s="168"/>
      <c r="J882" s="186"/>
      <c r="K882" s="186"/>
      <c r="L882" s="186"/>
      <c r="M882" s="186"/>
      <c r="N882" s="168"/>
      <c r="O882" s="168"/>
      <c r="P882" s="168"/>
      <c r="Q882" s="168"/>
      <c r="R882" s="168"/>
      <c r="S882" s="168"/>
      <c r="T882" s="168"/>
      <c r="U882" s="168"/>
      <c r="V882" s="168"/>
      <c r="W882" s="168"/>
      <c r="X882" s="168"/>
      <c r="Y882" s="168"/>
      <c r="Z882" s="168"/>
    </row>
    <row r="883" spans="1:26" ht="14.25" customHeight="1">
      <c r="A883" s="168"/>
      <c r="B883" s="168"/>
      <c r="C883" s="168"/>
      <c r="D883" s="168"/>
      <c r="E883" s="168"/>
      <c r="F883" s="168"/>
      <c r="G883" s="168"/>
      <c r="H883" s="168"/>
      <c r="I883" s="168"/>
      <c r="J883" s="186"/>
      <c r="K883" s="186"/>
      <c r="L883" s="186"/>
      <c r="M883" s="186"/>
      <c r="N883" s="168"/>
      <c r="O883" s="168"/>
      <c r="P883" s="168"/>
      <c r="Q883" s="168"/>
      <c r="R883" s="168"/>
      <c r="S883" s="168"/>
      <c r="T883" s="168"/>
      <c r="U883" s="168"/>
      <c r="V883" s="168"/>
      <c r="W883" s="168"/>
      <c r="X883" s="168"/>
      <c r="Y883" s="168"/>
      <c r="Z883" s="168"/>
    </row>
    <row r="884" spans="1:26" ht="14.25" customHeight="1">
      <c r="A884" s="168"/>
      <c r="B884" s="168"/>
      <c r="C884" s="168"/>
      <c r="D884" s="168"/>
      <c r="E884" s="168"/>
      <c r="F884" s="168"/>
      <c r="G884" s="168"/>
      <c r="H884" s="168"/>
      <c r="I884" s="168"/>
      <c r="J884" s="186"/>
      <c r="K884" s="186"/>
      <c r="L884" s="186"/>
      <c r="M884" s="186"/>
      <c r="N884" s="168"/>
      <c r="O884" s="168"/>
      <c r="P884" s="168"/>
      <c r="Q884" s="168"/>
      <c r="R884" s="168"/>
      <c r="S884" s="168"/>
      <c r="T884" s="168"/>
      <c r="U884" s="168"/>
      <c r="V884" s="168"/>
      <c r="W884" s="168"/>
      <c r="X884" s="168"/>
      <c r="Y884" s="168"/>
      <c r="Z884" s="168"/>
    </row>
    <row r="885" spans="1:26" ht="14.25" customHeight="1">
      <c r="A885" s="168"/>
      <c r="B885" s="168"/>
      <c r="C885" s="168"/>
      <c r="D885" s="168"/>
      <c r="E885" s="168"/>
      <c r="F885" s="168"/>
      <c r="G885" s="168"/>
      <c r="H885" s="168"/>
      <c r="I885" s="168"/>
      <c r="J885" s="186"/>
      <c r="K885" s="186"/>
      <c r="L885" s="186"/>
      <c r="M885" s="186"/>
      <c r="N885" s="168"/>
      <c r="O885" s="168"/>
      <c r="P885" s="168"/>
      <c r="Q885" s="168"/>
      <c r="R885" s="168"/>
      <c r="S885" s="168"/>
      <c r="T885" s="168"/>
      <c r="U885" s="168"/>
      <c r="V885" s="168"/>
      <c r="W885" s="168"/>
      <c r="X885" s="168"/>
      <c r="Y885" s="168"/>
      <c r="Z885" s="168"/>
    </row>
    <row r="886" spans="1:26" ht="14.25" customHeight="1">
      <c r="A886" s="168"/>
      <c r="B886" s="168"/>
      <c r="C886" s="168"/>
      <c r="D886" s="168"/>
      <c r="E886" s="168"/>
      <c r="F886" s="168"/>
      <c r="G886" s="168"/>
      <c r="H886" s="168"/>
      <c r="I886" s="168"/>
      <c r="J886" s="186"/>
      <c r="K886" s="186"/>
      <c r="L886" s="186"/>
      <c r="M886" s="186"/>
      <c r="N886" s="168"/>
      <c r="O886" s="168"/>
      <c r="P886" s="168"/>
      <c r="Q886" s="168"/>
      <c r="R886" s="168"/>
      <c r="S886" s="168"/>
      <c r="T886" s="168"/>
      <c r="U886" s="168"/>
      <c r="V886" s="168"/>
      <c r="W886" s="168"/>
      <c r="X886" s="168"/>
      <c r="Y886" s="168"/>
      <c r="Z886" s="168"/>
    </row>
    <row r="887" spans="1:26" ht="14.25" customHeight="1">
      <c r="A887" s="168"/>
      <c r="B887" s="168"/>
      <c r="C887" s="168"/>
      <c r="D887" s="168"/>
      <c r="E887" s="168"/>
      <c r="F887" s="168"/>
      <c r="G887" s="168"/>
      <c r="H887" s="168"/>
      <c r="I887" s="168"/>
      <c r="J887" s="186"/>
      <c r="K887" s="186"/>
      <c r="L887" s="186"/>
      <c r="M887" s="186"/>
      <c r="N887" s="168"/>
      <c r="O887" s="168"/>
      <c r="P887" s="168"/>
      <c r="Q887" s="168"/>
      <c r="R887" s="168"/>
      <c r="S887" s="168"/>
      <c r="T887" s="168"/>
      <c r="U887" s="168"/>
      <c r="V887" s="168"/>
      <c r="W887" s="168"/>
      <c r="X887" s="168"/>
      <c r="Y887" s="168"/>
      <c r="Z887" s="168"/>
    </row>
    <row r="888" spans="1:26" ht="14.25" customHeight="1">
      <c r="A888" s="168"/>
      <c r="B888" s="168"/>
      <c r="C888" s="168"/>
      <c r="D888" s="168"/>
      <c r="E888" s="168"/>
      <c r="F888" s="168"/>
      <c r="G888" s="168"/>
      <c r="H888" s="168"/>
      <c r="I888" s="168"/>
      <c r="J888" s="186"/>
      <c r="K888" s="186"/>
      <c r="L888" s="186"/>
      <c r="M888" s="186"/>
      <c r="N888" s="168"/>
      <c r="O888" s="168"/>
      <c r="P888" s="168"/>
      <c r="Q888" s="168"/>
      <c r="R888" s="168"/>
      <c r="S888" s="168"/>
      <c r="T888" s="168"/>
      <c r="U888" s="168"/>
      <c r="V888" s="168"/>
      <c r="W888" s="168"/>
      <c r="X888" s="168"/>
      <c r="Y888" s="168"/>
      <c r="Z888" s="168"/>
    </row>
    <row r="889" spans="1:26" ht="14.25" customHeight="1">
      <c r="A889" s="168"/>
      <c r="B889" s="168"/>
      <c r="C889" s="168"/>
      <c r="D889" s="168"/>
      <c r="E889" s="168"/>
      <c r="F889" s="168"/>
      <c r="G889" s="168"/>
      <c r="H889" s="168"/>
      <c r="I889" s="168"/>
      <c r="J889" s="186"/>
      <c r="K889" s="186"/>
      <c r="L889" s="186"/>
      <c r="M889" s="186"/>
      <c r="N889" s="168"/>
      <c r="O889" s="168"/>
      <c r="P889" s="168"/>
      <c r="Q889" s="168"/>
      <c r="R889" s="168"/>
      <c r="S889" s="168"/>
      <c r="T889" s="168"/>
      <c r="U889" s="168"/>
      <c r="V889" s="168"/>
      <c r="W889" s="168"/>
      <c r="X889" s="168"/>
      <c r="Y889" s="168"/>
      <c r="Z889" s="168"/>
    </row>
    <row r="890" spans="1:26" ht="14.25" customHeight="1">
      <c r="A890" s="168"/>
      <c r="B890" s="168"/>
      <c r="C890" s="168"/>
      <c r="D890" s="168"/>
      <c r="E890" s="168"/>
      <c r="F890" s="168"/>
      <c r="G890" s="168"/>
      <c r="H890" s="168"/>
      <c r="I890" s="168"/>
      <c r="J890" s="186"/>
      <c r="K890" s="186"/>
      <c r="L890" s="186"/>
      <c r="M890" s="186"/>
      <c r="N890" s="168"/>
      <c r="O890" s="168"/>
      <c r="P890" s="168"/>
      <c r="Q890" s="168"/>
      <c r="R890" s="168"/>
      <c r="S890" s="168"/>
      <c r="T890" s="168"/>
      <c r="U890" s="168"/>
      <c r="V890" s="168"/>
      <c r="W890" s="168"/>
      <c r="X890" s="168"/>
      <c r="Y890" s="168"/>
      <c r="Z890" s="168"/>
    </row>
    <row r="891" spans="1:26" ht="14.25" customHeight="1">
      <c r="A891" s="168"/>
      <c r="B891" s="168"/>
      <c r="C891" s="168"/>
      <c r="D891" s="168"/>
      <c r="E891" s="168"/>
      <c r="F891" s="168"/>
      <c r="G891" s="168"/>
      <c r="H891" s="168"/>
      <c r="I891" s="168"/>
      <c r="J891" s="186"/>
      <c r="K891" s="186"/>
      <c r="L891" s="186"/>
      <c r="M891" s="186"/>
      <c r="N891" s="168"/>
      <c r="O891" s="168"/>
      <c r="P891" s="168"/>
      <c r="Q891" s="168"/>
      <c r="R891" s="168"/>
      <c r="S891" s="168"/>
      <c r="T891" s="168"/>
      <c r="U891" s="168"/>
      <c r="V891" s="168"/>
      <c r="W891" s="168"/>
      <c r="X891" s="168"/>
      <c r="Y891" s="168"/>
      <c r="Z891" s="168"/>
    </row>
    <row r="892" spans="1:26" ht="14.25" customHeight="1">
      <c r="A892" s="168"/>
      <c r="B892" s="168"/>
      <c r="C892" s="168"/>
      <c r="D892" s="168"/>
      <c r="E892" s="168"/>
      <c r="F892" s="168"/>
      <c r="G892" s="168"/>
      <c r="H892" s="168"/>
      <c r="I892" s="168"/>
      <c r="J892" s="186"/>
      <c r="K892" s="186"/>
      <c r="L892" s="186"/>
      <c r="M892" s="186"/>
      <c r="N892" s="168"/>
      <c r="O892" s="168"/>
      <c r="P892" s="168"/>
      <c r="Q892" s="168"/>
      <c r="R892" s="168"/>
      <c r="S892" s="168"/>
      <c r="T892" s="168"/>
      <c r="U892" s="168"/>
      <c r="V892" s="168"/>
      <c r="W892" s="168"/>
      <c r="X892" s="168"/>
      <c r="Y892" s="168"/>
      <c r="Z892" s="168"/>
    </row>
    <row r="893" spans="1:26" ht="14.25" customHeight="1">
      <c r="A893" s="168"/>
      <c r="B893" s="168"/>
      <c r="C893" s="168"/>
      <c r="D893" s="168"/>
      <c r="E893" s="168"/>
      <c r="F893" s="168"/>
      <c r="G893" s="168"/>
      <c r="H893" s="168"/>
      <c r="I893" s="168"/>
      <c r="J893" s="186"/>
      <c r="K893" s="186"/>
      <c r="L893" s="186"/>
      <c r="M893" s="186"/>
      <c r="N893" s="168"/>
      <c r="O893" s="168"/>
      <c r="P893" s="168"/>
      <c r="Q893" s="168"/>
      <c r="R893" s="168"/>
      <c r="S893" s="168"/>
      <c r="T893" s="168"/>
      <c r="U893" s="168"/>
      <c r="V893" s="168"/>
      <c r="W893" s="168"/>
      <c r="X893" s="168"/>
      <c r="Y893" s="168"/>
      <c r="Z893" s="168"/>
    </row>
    <row r="894" spans="1:26" ht="14.25" customHeight="1">
      <c r="A894" s="168"/>
      <c r="B894" s="168"/>
      <c r="C894" s="168"/>
      <c r="D894" s="168"/>
      <c r="E894" s="168"/>
      <c r="F894" s="168"/>
      <c r="G894" s="168"/>
      <c r="H894" s="168"/>
      <c r="I894" s="168"/>
      <c r="J894" s="186"/>
      <c r="K894" s="186"/>
      <c r="L894" s="186"/>
      <c r="M894" s="186"/>
      <c r="N894" s="168"/>
      <c r="O894" s="168"/>
      <c r="P894" s="168"/>
      <c r="Q894" s="168"/>
      <c r="R894" s="168"/>
      <c r="S894" s="168"/>
      <c r="T894" s="168"/>
      <c r="U894" s="168"/>
      <c r="V894" s="168"/>
      <c r="W894" s="168"/>
      <c r="X894" s="168"/>
      <c r="Y894" s="168"/>
      <c r="Z894" s="168"/>
    </row>
    <row r="895" spans="1:26" ht="14.25" customHeight="1">
      <c r="A895" s="168"/>
      <c r="B895" s="168"/>
      <c r="C895" s="168"/>
      <c r="D895" s="168"/>
      <c r="E895" s="168"/>
      <c r="F895" s="168"/>
      <c r="G895" s="168"/>
      <c r="H895" s="168"/>
      <c r="I895" s="168"/>
      <c r="J895" s="186"/>
      <c r="K895" s="186"/>
      <c r="L895" s="186"/>
      <c r="M895" s="186"/>
      <c r="N895" s="168"/>
      <c r="O895" s="168"/>
      <c r="P895" s="168"/>
      <c r="Q895" s="168"/>
      <c r="R895" s="168"/>
      <c r="S895" s="168"/>
      <c r="T895" s="168"/>
      <c r="U895" s="168"/>
      <c r="V895" s="168"/>
      <c r="W895" s="168"/>
      <c r="X895" s="168"/>
      <c r="Y895" s="168"/>
      <c r="Z895" s="168"/>
    </row>
    <row r="896" spans="1:26" ht="14.25" customHeight="1">
      <c r="A896" s="168"/>
      <c r="B896" s="168"/>
      <c r="C896" s="168"/>
      <c r="D896" s="168"/>
      <c r="E896" s="168"/>
      <c r="F896" s="168"/>
      <c r="G896" s="168"/>
      <c r="H896" s="168"/>
      <c r="I896" s="168"/>
      <c r="J896" s="186"/>
      <c r="K896" s="186"/>
      <c r="L896" s="186"/>
      <c r="M896" s="186"/>
      <c r="N896" s="168"/>
      <c r="O896" s="168"/>
      <c r="P896" s="168"/>
      <c r="Q896" s="168"/>
      <c r="R896" s="168"/>
      <c r="S896" s="168"/>
      <c r="T896" s="168"/>
      <c r="U896" s="168"/>
      <c r="V896" s="168"/>
      <c r="W896" s="168"/>
      <c r="X896" s="168"/>
      <c r="Y896" s="168"/>
      <c r="Z896" s="168"/>
    </row>
    <row r="897" spans="1:26" ht="14.25" customHeight="1">
      <c r="A897" s="168"/>
      <c r="B897" s="168"/>
      <c r="C897" s="168"/>
      <c r="D897" s="168"/>
      <c r="E897" s="168"/>
      <c r="F897" s="168"/>
      <c r="G897" s="168"/>
      <c r="H897" s="168"/>
      <c r="I897" s="168"/>
      <c r="J897" s="186"/>
      <c r="K897" s="186"/>
      <c r="L897" s="186"/>
      <c r="M897" s="186"/>
      <c r="N897" s="168"/>
      <c r="O897" s="168"/>
      <c r="P897" s="168"/>
      <c r="Q897" s="168"/>
      <c r="R897" s="168"/>
      <c r="S897" s="168"/>
      <c r="T897" s="168"/>
      <c r="U897" s="168"/>
      <c r="V897" s="168"/>
      <c r="W897" s="168"/>
      <c r="X897" s="168"/>
      <c r="Y897" s="168"/>
      <c r="Z897" s="168"/>
    </row>
    <row r="898" spans="1:26" ht="14.25" customHeight="1">
      <c r="A898" s="168"/>
      <c r="B898" s="168"/>
      <c r="C898" s="168"/>
      <c r="D898" s="168"/>
      <c r="E898" s="168"/>
      <c r="F898" s="168"/>
      <c r="G898" s="168"/>
      <c r="H898" s="168"/>
      <c r="I898" s="168"/>
      <c r="J898" s="186"/>
      <c r="K898" s="186"/>
      <c r="L898" s="186"/>
      <c r="M898" s="186"/>
      <c r="N898" s="168"/>
      <c r="O898" s="168"/>
      <c r="P898" s="168"/>
      <c r="Q898" s="168"/>
      <c r="R898" s="168"/>
      <c r="S898" s="168"/>
      <c r="T898" s="168"/>
      <c r="U898" s="168"/>
      <c r="V898" s="168"/>
      <c r="W898" s="168"/>
      <c r="X898" s="168"/>
      <c r="Y898" s="168"/>
      <c r="Z898" s="168"/>
    </row>
    <row r="899" spans="1:26" ht="14.25" customHeight="1">
      <c r="A899" s="168"/>
      <c r="B899" s="168"/>
      <c r="C899" s="168"/>
      <c r="D899" s="168"/>
      <c r="E899" s="168"/>
      <c r="F899" s="168"/>
      <c r="G899" s="168"/>
      <c r="H899" s="168"/>
      <c r="I899" s="168"/>
      <c r="J899" s="186"/>
      <c r="K899" s="186"/>
      <c r="L899" s="186"/>
      <c r="M899" s="186"/>
      <c r="N899" s="168"/>
      <c r="O899" s="168"/>
      <c r="P899" s="168"/>
      <c r="Q899" s="168"/>
      <c r="R899" s="168"/>
      <c r="S899" s="168"/>
      <c r="T899" s="168"/>
      <c r="U899" s="168"/>
      <c r="V899" s="168"/>
      <c r="W899" s="168"/>
      <c r="X899" s="168"/>
      <c r="Y899" s="168"/>
      <c r="Z899" s="168"/>
    </row>
    <row r="900" spans="1:26" ht="14.25" customHeight="1">
      <c r="A900" s="168"/>
      <c r="B900" s="168"/>
      <c r="C900" s="168"/>
      <c r="D900" s="168"/>
      <c r="E900" s="168"/>
      <c r="F900" s="168"/>
      <c r="G900" s="168"/>
      <c r="H900" s="168"/>
      <c r="I900" s="168"/>
      <c r="J900" s="186"/>
      <c r="K900" s="186"/>
      <c r="L900" s="186"/>
      <c r="M900" s="186"/>
      <c r="N900" s="168"/>
      <c r="O900" s="168"/>
      <c r="P900" s="168"/>
      <c r="Q900" s="168"/>
      <c r="R900" s="168"/>
      <c r="S900" s="168"/>
      <c r="T900" s="168"/>
      <c r="U900" s="168"/>
      <c r="V900" s="168"/>
      <c r="W900" s="168"/>
      <c r="X900" s="168"/>
      <c r="Y900" s="168"/>
      <c r="Z900" s="168"/>
    </row>
    <row r="901" spans="1:26" ht="14.25" customHeight="1">
      <c r="A901" s="168"/>
      <c r="B901" s="168"/>
      <c r="C901" s="168"/>
      <c r="D901" s="168"/>
      <c r="E901" s="168"/>
      <c r="F901" s="168"/>
      <c r="G901" s="168"/>
      <c r="H901" s="168"/>
      <c r="I901" s="168"/>
      <c r="J901" s="186"/>
      <c r="K901" s="186"/>
      <c r="L901" s="186"/>
      <c r="M901" s="186"/>
      <c r="N901" s="168"/>
      <c r="O901" s="168"/>
      <c r="P901" s="168"/>
      <c r="Q901" s="168"/>
      <c r="R901" s="168"/>
      <c r="S901" s="168"/>
      <c r="T901" s="168"/>
      <c r="U901" s="168"/>
      <c r="V901" s="168"/>
      <c r="W901" s="168"/>
      <c r="X901" s="168"/>
      <c r="Y901" s="168"/>
      <c r="Z901" s="168"/>
    </row>
    <row r="902" spans="1:26" ht="14.25" customHeight="1">
      <c r="A902" s="168"/>
      <c r="B902" s="168"/>
      <c r="C902" s="168"/>
      <c r="D902" s="168"/>
      <c r="E902" s="168"/>
      <c r="F902" s="168"/>
      <c r="G902" s="168"/>
      <c r="H902" s="168"/>
      <c r="I902" s="168"/>
      <c r="J902" s="186"/>
      <c r="K902" s="186"/>
      <c r="L902" s="186"/>
      <c r="M902" s="186"/>
      <c r="N902" s="168"/>
      <c r="O902" s="168"/>
      <c r="P902" s="168"/>
      <c r="Q902" s="168"/>
      <c r="R902" s="168"/>
      <c r="S902" s="168"/>
      <c r="T902" s="168"/>
      <c r="U902" s="168"/>
      <c r="V902" s="168"/>
      <c r="W902" s="168"/>
      <c r="X902" s="168"/>
      <c r="Y902" s="168"/>
      <c r="Z902" s="168"/>
    </row>
    <row r="903" spans="1:26" ht="14.25" customHeight="1">
      <c r="A903" s="168"/>
      <c r="B903" s="168"/>
      <c r="C903" s="168"/>
      <c r="D903" s="168"/>
      <c r="E903" s="168"/>
      <c r="F903" s="168"/>
      <c r="G903" s="168"/>
      <c r="H903" s="168"/>
      <c r="I903" s="168"/>
      <c r="J903" s="186"/>
      <c r="K903" s="186"/>
      <c r="L903" s="186"/>
      <c r="M903" s="186"/>
      <c r="N903" s="168"/>
      <c r="O903" s="168"/>
      <c r="P903" s="168"/>
      <c r="Q903" s="168"/>
      <c r="R903" s="168"/>
      <c r="S903" s="168"/>
      <c r="T903" s="168"/>
      <c r="U903" s="168"/>
      <c r="V903" s="168"/>
      <c r="W903" s="168"/>
      <c r="X903" s="168"/>
      <c r="Y903" s="168"/>
      <c r="Z903" s="168"/>
    </row>
    <row r="904" spans="1:26" ht="14.25" customHeight="1">
      <c r="A904" s="168"/>
      <c r="B904" s="168"/>
      <c r="C904" s="168"/>
      <c r="D904" s="168"/>
      <c r="E904" s="168"/>
      <c r="F904" s="168"/>
      <c r="G904" s="168"/>
      <c r="H904" s="168"/>
      <c r="I904" s="168"/>
      <c r="J904" s="186"/>
      <c r="K904" s="186"/>
      <c r="L904" s="186"/>
      <c r="M904" s="186"/>
      <c r="N904" s="168"/>
      <c r="O904" s="168"/>
      <c r="P904" s="168"/>
      <c r="Q904" s="168"/>
      <c r="R904" s="168"/>
      <c r="S904" s="168"/>
      <c r="T904" s="168"/>
      <c r="U904" s="168"/>
      <c r="V904" s="168"/>
      <c r="W904" s="168"/>
      <c r="X904" s="168"/>
      <c r="Y904" s="168"/>
      <c r="Z904" s="168"/>
    </row>
    <row r="905" spans="1:26" ht="14.25" customHeight="1">
      <c r="A905" s="168"/>
      <c r="B905" s="168"/>
      <c r="C905" s="168"/>
      <c r="D905" s="168"/>
      <c r="E905" s="168"/>
      <c r="F905" s="168"/>
      <c r="G905" s="168"/>
      <c r="H905" s="168"/>
      <c r="I905" s="168"/>
      <c r="J905" s="186"/>
      <c r="K905" s="186"/>
      <c r="L905" s="186"/>
      <c r="M905" s="186"/>
      <c r="N905" s="168"/>
      <c r="O905" s="168"/>
      <c r="P905" s="168"/>
      <c r="Q905" s="168"/>
      <c r="R905" s="168"/>
      <c r="S905" s="168"/>
      <c r="T905" s="168"/>
      <c r="U905" s="168"/>
      <c r="V905" s="168"/>
      <c r="W905" s="168"/>
      <c r="X905" s="168"/>
      <c r="Y905" s="168"/>
      <c r="Z905" s="168"/>
    </row>
    <row r="906" spans="1:26" ht="14.25" customHeight="1">
      <c r="A906" s="168"/>
      <c r="B906" s="168"/>
      <c r="C906" s="168"/>
      <c r="D906" s="168"/>
      <c r="E906" s="168"/>
      <c r="F906" s="168"/>
      <c r="G906" s="168"/>
      <c r="H906" s="168"/>
      <c r="I906" s="168"/>
      <c r="J906" s="186"/>
      <c r="K906" s="186"/>
      <c r="L906" s="186"/>
      <c r="M906" s="186"/>
      <c r="N906" s="168"/>
      <c r="O906" s="168"/>
      <c r="P906" s="168"/>
      <c r="Q906" s="168"/>
      <c r="R906" s="168"/>
      <c r="S906" s="168"/>
      <c r="T906" s="168"/>
      <c r="U906" s="168"/>
      <c r="V906" s="168"/>
      <c r="W906" s="168"/>
      <c r="X906" s="168"/>
      <c r="Y906" s="168"/>
      <c r="Z906" s="168"/>
    </row>
    <row r="907" spans="1:26" ht="14.25" customHeight="1">
      <c r="A907" s="168"/>
      <c r="B907" s="168"/>
      <c r="C907" s="168"/>
      <c r="D907" s="168"/>
      <c r="E907" s="168"/>
      <c r="F907" s="168"/>
      <c r="G907" s="168"/>
      <c r="H907" s="168"/>
      <c r="I907" s="168"/>
      <c r="J907" s="186"/>
      <c r="K907" s="186"/>
      <c r="L907" s="186"/>
      <c r="M907" s="186"/>
      <c r="N907" s="168"/>
      <c r="O907" s="168"/>
      <c r="P907" s="168"/>
      <c r="Q907" s="168"/>
      <c r="R907" s="168"/>
      <c r="S907" s="168"/>
      <c r="T907" s="168"/>
      <c r="U907" s="168"/>
      <c r="V907" s="168"/>
      <c r="W907" s="168"/>
      <c r="X907" s="168"/>
      <c r="Y907" s="168"/>
      <c r="Z907" s="168"/>
    </row>
    <row r="908" spans="1:26" ht="14.25" customHeight="1">
      <c r="A908" s="168"/>
      <c r="B908" s="168"/>
      <c r="C908" s="168"/>
      <c r="D908" s="168"/>
      <c r="E908" s="168"/>
      <c r="F908" s="168"/>
      <c r="G908" s="168"/>
      <c r="H908" s="168"/>
      <c r="I908" s="168"/>
      <c r="J908" s="186"/>
      <c r="K908" s="186"/>
      <c r="L908" s="186"/>
      <c r="M908" s="186"/>
      <c r="N908" s="168"/>
      <c r="O908" s="168"/>
      <c r="P908" s="168"/>
      <c r="Q908" s="168"/>
      <c r="R908" s="168"/>
      <c r="S908" s="168"/>
      <c r="T908" s="168"/>
      <c r="U908" s="168"/>
      <c r="V908" s="168"/>
      <c r="W908" s="168"/>
      <c r="X908" s="168"/>
      <c r="Y908" s="168"/>
      <c r="Z908" s="168"/>
    </row>
    <row r="909" spans="1:26" ht="14.25" customHeight="1">
      <c r="A909" s="168"/>
      <c r="B909" s="168"/>
      <c r="C909" s="168"/>
      <c r="D909" s="168"/>
      <c r="E909" s="168"/>
      <c r="F909" s="168"/>
      <c r="G909" s="168"/>
      <c r="H909" s="168"/>
      <c r="I909" s="168"/>
      <c r="J909" s="186"/>
      <c r="K909" s="186"/>
      <c r="L909" s="186"/>
      <c r="M909" s="186"/>
      <c r="N909" s="168"/>
      <c r="O909" s="168"/>
      <c r="P909" s="168"/>
      <c r="Q909" s="168"/>
      <c r="R909" s="168"/>
      <c r="S909" s="168"/>
      <c r="T909" s="168"/>
      <c r="U909" s="168"/>
      <c r="V909" s="168"/>
      <c r="W909" s="168"/>
      <c r="X909" s="168"/>
      <c r="Y909" s="168"/>
      <c r="Z909" s="168"/>
    </row>
    <row r="910" spans="1:26" ht="14.25" customHeight="1">
      <c r="A910" s="168"/>
      <c r="B910" s="168"/>
      <c r="C910" s="168"/>
      <c r="D910" s="168"/>
      <c r="E910" s="168"/>
      <c r="F910" s="168"/>
      <c r="G910" s="168"/>
      <c r="H910" s="168"/>
      <c r="I910" s="168"/>
      <c r="J910" s="186"/>
      <c r="K910" s="186"/>
      <c r="L910" s="186"/>
      <c r="M910" s="186"/>
      <c r="N910" s="168"/>
      <c r="O910" s="168"/>
      <c r="P910" s="168"/>
      <c r="Q910" s="168"/>
      <c r="R910" s="168"/>
      <c r="S910" s="168"/>
      <c r="T910" s="168"/>
      <c r="U910" s="168"/>
      <c r="V910" s="168"/>
      <c r="W910" s="168"/>
      <c r="X910" s="168"/>
      <c r="Y910" s="168"/>
      <c r="Z910" s="168"/>
    </row>
    <row r="911" spans="1:26" ht="14.25" customHeight="1">
      <c r="A911" s="168"/>
      <c r="B911" s="168"/>
      <c r="C911" s="168"/>
      <c r="D911" s="168"/>
      <c r="E911" s="168"/>
      <c r="F911" s="168"/>
      <c r="G911" s="168"/>
      <c r="H911" s="168"/>
      <c r="I911" s="168"/>
      <c r="J911" s="186"/>
      <c r="K911" s="186"/>
      <c r="L911" s="186"/>
      <c r="M911" s="186"/>
      <c r="N911" s="168"/>
      <c r="O911" s="168"/>
      <c r="P911" s="168"/>
      <c r="Q911" s="168"/>
      <c r="R911" s="168"/>
      <c r="S911" s="168"/>
      <c r="T911" s="168"/>
      <c r="U911" s="168"/>
      <c r="V911" s="168"/>
      <c r="W911" s="168"/>
      <c r="X911" s="168"/>
      <c r="Y911" s="168"/>
      <c r="Z911" s="168"/>
    </row>
    <row r="912" spans="1:26" ht="14.25" customHeight="1">
      <c r="A912" s="168"/>
      <c r="B912" s="168"/>
      <c r="C912" s="168"/>
      <c r="D912" s="168"/>
      <c r="E912" s="168"/>
      <c r="F912" s="168"/>
      <c r="G912" s="168"/>
      <c r="H912" s="168"/>
      <c r="I912" s="168"/>
      <c r="J912" s="186"/>
      <c r="K912" s="186"/>
      <c r="L912" s="186"/>
      <c r="M912" s="186"/>
      <c r="N912" s="168"/>
      <c r="O912" s="168"/>
      <c r="P912" s="168"/>
      <c r="Q912" s="168"/>
      <c r="R912" s="168"/>
      <c r="S912" s="168"/>
      <c r="T912" s="168"/>
      <c r="U912" s="168"/>
      <c r="V912" s="168"/>
      <c r="W912" s="168"/>
      <c r="X912" s="168"/>
      <c r="Y912" s="168"/>
      <c r="Z912" s="168"/>
    </row>
    <row r="913" spans="1:26" ht="14.25" customHeight="1">
      <c r="A913" s="168"/>
      <c r="B913" s="168"/>
      <c r="C913" s="168"/>
      <c r="D913" s="168"/>
      <c r="E913" s="168"/>
      <c r="F913" s="168"/>
      <c r="G913" s="168"/>
      <c r="H913" s="168"/>
      <c r="I913" s="168"/>
      <c r="J913" s="186"/>
      <c r="K913" s="186"/>
      <c r="L913" s="186"/>
      <c r="M913" s="186"/>
      <c r="N913" s="168"/>
      <c r="O913" s="168"/>
      <c r="P913" s="168"/>
      <c r="Q913" s="168"/>
      <c r="R913" s="168"/>
      <c r="S913" s="168"/>
      <c r="T913" s="168"/>
      <c r="U913" s="168"/>
      <c r="V913" s="168"/>
      <c r="W913" s="168"/>
      <c r="X913" s="168"/>
      <c r="Y913" s="168"/>
      <c r="Z913" s="168"/>
    </row>
    <row r="914" spans="1:26" ht="14.25" customHeight="1">
      <c r="A914" s="168"/>
      <c r="B914" s="168"/>
      <c r="C914" s="168"/>
      <c r="D914" s="168"/>
      <c r="E914" s="168"/>
      <c r="F914" s="168"/>
      <c r="G914" s="168"/>
      <c r="H914" s="168"/>
      <c r="I914" s="168"/>
      <c r="J914" s="186"/>
      <c r="K914" s="186"/>
      <c r="L914" s="186"/>
      <c r="M914" s="186"/>
      <c r="N914" s="168"/>
      <c r="O914" s="168"/>
      <c r="P914" s="168"/>
      <c r="Q914" s="168"/>
      <c r="R914" s="168"/>
      <c r="S914" s="168"/>
      <c r="T914" s="168"/>
      <c r="U914" s="168"/>
      <c r="V914" s="168"/>
      <c r="W914" s="168"/>
      <c r="X914" s="168"/>
      <c r="Y914" s="168"/>
      <c r="Z914" s="168"/>
    </row>
    <row r="915" spans="1:26" ht="14.25" customHeight="1">
      <c r="A915" s="168"/>
      <c r="B915" s="168"/>
      <c r="C915" s="168"/>
      <c r="D915" s="168"/>
      <c r="E915" s="168"/>
      <c r="F915" s="168"/>
      <c r="G915" s="168"/>
      <c r="H915" s="168"/>
      <c r="I915" s="168"/>
      <c r="J915" s="186"/>
      <c r="K915" s="186"/>
      <c r="L915" s="186"/>
      <c r="M915" s="186"/>
      <c r="N915" s="168"/>
      <c r="O915" s="168"/>
      <c r="P915" s="168"/>
      <c r="Q915" s="168"/>
      <c r="R915" s="168"/>
      <c r="S915" s="168"/>
      <c r="T915" s="168"/>
      <c r="U915" s="168"/>
      <c r="V915" s="168"/>
      <c r="W915" s="168"/>
      <c r="X915" s="168"/>
      <c r="Y915" s="168"/>
      <c r="Z915" s="168"/>
    </row>
    <row r="916" spans="1:26" ht="14.25" customHeight="1">
      <c r="A916" s="168"/>
      <c r="B916" s="168"/>
      <c r="C916" s="168"/>
      <c r="D916" s="168"/>
      <c r="E916" s="168"/>
      <c r="F916" s="168"/>
      <c r="G916" s="168"/>
      <c r="H916" s="168"/>
      <c r="I916" s="168"/>
      <c r="J916" s="186"/>
      <c r="K916" s="186"/>
      <c r="L916" s="186"/>
      <c r="M916" s="186"/>
      <c r="N916" s="168"/>
      <c r="O916" s="168"/>
      <c r="P916" s="168"/>
      <c r="Q916" s="168"/>
      <c r="R916" s="168"/>
      <c r="S916" s="168"/>
      <c r="T916" s="168"/>
      <c r="U916" s="168"/>
      <c r="V916" s="168"/>
      <c r="W916" s="168"/>
      <c r="X916" s="168"/>
      <c r="Y916" s="168"/>
      <c r="Z916" s="168"/>
    </row>
    <row r="917" spans="1:26" ht="14.25" customHeight="1">
      <c r="A917" s="168"/>
      <c r="B917" s="168"/>
      <c r="C917" s="168"/>
      <c r="D917" s="168"/>
      <c r="E917" s="168"/>
      <c r="F917" s="168"/>
      <c r="G917" s="168"/>
      <c r="H917" s="168"/>
      <c r="I917" s="168"/>
      <c r="J917" s="186"/>
      <c r="K917" s="186"/>
      <c r="L917" s="186"/>
      <c r="M917" s="186"/>
      <c r="N917" s="168"/>
      <c r="O917" s="168"/>
      <c r="P917" s="168"/>
      <c r="Q917" s="168"/>
      <c r="R917" s="168"/>
      <c r="S917" s="168"/>
      <c r="T917" s="168"/>
      <c r="U917" s="168"/>
      <c r="V917" s="168"/>
      <c r="W917" s="168"/>
      <c r="X917" s="168"/>
      <c r="Y917" s="168"/>
      <c r="Z917" s="168"/>
    </row>
    <row r="918" spans="1:26" ht="14.25" customHeight="1">
      <c r="A918" s="168"/>
      <c r="B918" s="168"/>
      <c r="C918" s="168"/>
      <c r="D918" s="168"/>
      <c r="E918" s="168"/>
      <c r="F918" s="168"/>
      <c r="G918" s="168"/>
      <c r="H918" s="168"/>
      <c r="I918" s="168"/>
      <c r="J918" s="186"/>
      <c r="K918" s="186"/>
      <c r="L918" s="186"/>
      <c r="M918" s="186"/>
      <c r="N918" s="168"/>
      <c r="O918" s="168"/>
      <c r="P918" s="168"/>
      <c r="Q918" s="168"/>
      <c r="R918" s="168"/>
      <c r="S918" s="168"/>
      <c r="T918" s="168"/>
      <c r="U918" s="168"/>
      <c r="V918" s="168"/>
      <c r="W918" s="168"/>
      <c r="X918" s="168"/>
      <c r="Y918" s="168"/>
      <c r="Z918" s="168"/>
    </row>
    <row r="919" spans="1:26" ht="14.25" customHeight="1">
      <c r="A919" s="168"/>
      <c r="B919" s="168"/>
      <c r="C919" s="168"/>
      <c r="D919" s="168"/>
      <c r="E919" s="168"/>
      <c r="F919" s="168"/>
      <c r="G919" s="168"/>
      <c r="H919" s="168"/>
      <c r="I919" s="168"/>
      <c r="J919" s="186"/>
      <c r="K919" s="186"/>
      <c r="L919" s="186"/>
      <c r="M919" s="186"/>
      <c r="N919" s="168"/>
      <c r="O919" s="168"/>
      <c r="P919" s="168"/>
      <c r="Q919" s="168"/>
      <c r="R919" s="168"/>
      <c r="S919" s="168"/>
      <c r="T919" s="168"/>
      <c r="U919" s="168"/>
      <c r="V919" s="168"/>
      <c r="W919" s="168"/>
      <c r="X919" s="168"/>
      <c r="Y919" s="168"/>
      <c r="Z919" s="168"/>
    </row>
    <row r="920" spans="1:26" ht="14.25" customHeight="1">
      <c r="A920" s="168"/>
      <c r="B920" s="168"/>
      <c r="C920" s="168"/>
      <c r="D920" s="168"/>
      <c r="E920" s="168"/>
      <c r="F920" s="168"/>
      <c r="G920" s="168"/>
      <c r="H920" s="168"/>
      <c r="I920" s="168"/>
      <c r="J920" s="186"/>
      <c r="K920" s="186"/>
      <c r="L920" s="186"/>
      <c r="M920" s="186"/>
      <c r="N920" s="168"/>
      <c r="O920" s="168"/>
      <c r="P920" s="168"/>
      <c r="Q920" s="168"/>
      <c r="R920" s="168"/>
      <c r="S920" s="168"/>
      <c r="T920" s="168"/>
      <c r="U920" s="168"/>
      <c r="V920" s="168"/>
      <c r="W920" s="168"/>
      <c r="X920" s="168"/>
      <c r="Y920" s="168"/>
      <c r="Z920" s="168"/>
    </row>
    <row r="921" spans="1:26" ht="14.25" customHeight="1">
      <c r="A921" s="168"/>
      <c r="B921" s="168"/>
      <c r="C921" s="168"/>
      <c r="D921" s="168"/>
      <c r="E921" s="168"/>
      <c r="F921" s="168"/>
      <c r="G921" s="168"/>
      <c r="H921" s="168"/>
      <c r="I921" s="168"/>
      <c r="J921" s="186"/>
      <c r="K921" s="186"/>
      <c r="L921" s="186"/>
      <c r="M921" s="186"/>
      <c r="N921" s="168"/>
      <c r="O921" s="168"/>
      <c r="P921" s="168"/>
      <c r="Q921" s="168"/>
      <c r="R921" s="168"/>
      <c r="S921" s="168"/>
      <c r="T921" s="168"/>
      <c r="U921" s="168"/>
      <c r="V921" s="168"/>
      <c r="W921" s="168"/>
      <c r="X921" s="168"/>
      <c r="Y921" s="168"/>
      <c r="Z921" s="168"/>
    </row>
    <row r="922" spans="1:26" ht="14.25" customHeight="1">
      <c r="A922" s="168"/>
      <c r="B922" s="168"/>
      <c r="C922" s="168"/>
      <c r="D922" s="168"/>
      <c r="E922" s="168"/>
      <c r="F922" s="168"/>
      <c r="G922" s="168"/>
      <c r="H922" s="168"/>
      <c r="I922" s="168"/>
      <c r="J922" s="186"/>
      <c r="K922" s="186"/>
      <c r="L922" s="186"/>
      <c r="M922" s="186"/>
      <c r="N922" s="168"/>
      <c r="O922" s="168"/>
      <c r="P922" s="168"/>
      <c r="Q922" s="168"/>
      <c r="R922" s="168"/>
      <c r="S922" s="168"/>
      <c r="T922" s="168"/>
      <c r="U922" s="168"/>
      <c r="V922" s="168"/>
      <c r="W922" s="168"/>
      <c r="X922" s="168"/>
      <c r="Y922" s="168"/>
      <c r="Z922" s="168"/>
    </row>
    <row r="923" spans="1:26" ht="14.25" customHeight="1">
      <c r="A923" s="168"/>
      <c r="B923" s="168"/>
      <c r="C923" s="168"/>
      <c r="D923" s="168"/>
      <c r="E923" s="168"/>
      <c r="F923" s="168"/>
      <c r="G923" s="168"/>
      <c r="H923" s="168"/>
      <c r="I923" s="168"/>
      <c r="J923" s="186"/>
      <c r="K923" s="186"/>
      <c r="L923" s="186"/>
      <c r="M923" s="186"/>
      <c r="N923" s="168"/>
      <c r="O923" s="168"/>
      <c r="P923" s="168"/>
      <c r="Q923" s="168"/>
      <c r="R923" s="168"/>
      <c r="S923" s="168"/>
      <c r="T923" s="168"/>
      <c r="U923" s="168"/>
      <c r="V923" s="168"/>
      <c r="W923" s="168"/>
      <c r="X923" s="168"/>
      <c r="Y923" s="168"/>
      <c r="Z923" s="168"/>
    </row>
    <row r="924" spans="1:26" ht="14.25" customHeight="1">
      <c r="A924" s="168"/>
      <c r="B924" s="168"/>
      <c r="C924" s="168"/>
      <c r="D924" s="168"/>
      <c r="E924" s="168"/>
      <c r="F924" s="168"/>
      <c r="G924" s="168"/>
      <c r="H924" s="168"/>
      <c r="I924" s="168"/>
      <c r="J924" s="186"/>
      <c r="K924" s="186"/>
      <c r="L924" s="186"/>
      <c r="M924" s="186"/>
      <c r="N924" s="168"/>
      <c r="O924" s="168"/>
      <c r="P924" s="168"/>
      <c r="Q924" s="168"/>
      <c r="R924" s="168"/>
      <c r="S924" s="168"/>
      <c r="T924" s="168"/>
      <c r="U924" s="168"/>
      <c r="V924" s="168"/>
      <c r="W924" s="168"/>
      <c r="X924" s="168"/>
      <c r="Y924" s="168"/>
      <c r="Z924" s="168"/>
    </row>
    <row r="925" spans="1:26" ht="14.25" customHeight="1">
      <c r="A925" s="168"/>
      <c r="B925" s="168"/>
      <c r="C925" s="168"/>
      <c r="D925" s="168"/>
      <c r="E925" s="168"/>
      <c r="F925" s="168"/>
      <c r="G925" s="168"/>
      <c r="H925" s="168"/>
      <c r="I925" s="168"/>
      <c r="J925" s="186"/>
      <c r="K925" s="186"/>
      <c r="L925" s="186"/>
      <c r="M925" s="186"/>
      <c r="N925" s="168"/>
      <c r="O925" s="168"/>
      <c r="P925" s="168"/>
      <c r="Q925" s="168"/>
      <c r="R925" s="168"/>
      <c r="S925" s="168"/>
      <c r="T925" s="168"/>
      <c r="U925" s="168"/>
      <c r="V925" s="168"/>
      <c r="W925" s="168"/>
      <c r="X925" s="168"/>
      <c r="Y925" s="168"/>
      <c r="Z925" s="168"/>
    </row>
    <row r="926" spans="1:26" ht="14.25" customHeight="1">
      <c r="A926" s="168"/>
      <c r="B926" s="168"/>
      <c r="C926" s="168"/>
      <c r="D926" s="168"/>
      <c r="E926" s="168"/>
      <c r="F926" s="168"/>
      <c r="G926" s="168"/>
      <c r="H926" s="168"/>
      <c r="I926" s="168"/>
      <c r="J926" s="186"/>
      <c r="K926" s="186"/>
      <c r="L926" s="186"/>
      <c r="M926" s="186"/>
      <c r="N926" s="168"/>
      <c r="O926" s="168"/>
      <c r="P926" s="168"/>
      <c r="Q926" s="168"/>
      <c r="R926" s="168"/>
      <c r="S926" s="168"/>
      <c r="T926" s="168"/>
      <c r="U926" s="168"/>
      <c r="V926" s="168"/>
      <c r="W926" s="168"/>
      <c r="X926" s="168"/>
      <c r="Y926" s="168"/>
      <c r="Z926" s="168"/>
    </row>
    <row r="927" spans="1:26" ht="14.25" customHeight="1">
      <c r="A927" s="168"/>
      <c r="B927" s="168"/>
      <c r="C927" s="168"/>
      <c r="D927" s="168"/>
      <c r="E927" s="168"/>
      <c r="F927" s="168"/>
      <c r="G927" s="168"/>
      <c r="H927" s="168"/>
      <c r="I927" s="168"/>
      <c r="J927" s="186"/>
      <c r="K927" s="186"/>
      <c r="L927" s="186"/>
      <c r="M927" s="186"/>
      <c r="N927" s="168"/>
      <c r="O927" s="168"/>
      <c r="P927" s="168"/>
      <c r="Q927" s="168"/>
      <c r="R927" s="168"/>
      <c r="S927" s="168"/>
      <c r="T927" s="168"/>
      <c r="U927" s="168"/>
      <c r="V927" s="168"/>
      <c r="W927" s="168"/>
      <c r="X927" s="168"/>
      <c r="Y927" s="168"/>
      <c r="Z927" s="168"/>
    </row>
    <row r="928" spans="1:26" ht="14.25" customHeight="1">
      <c r="A928" s="168"/>
      <c r="B928" s="168"/>
      <c r="C928" s="168"/>
      <c r="D928" s="168"/>
      <c r="E928" s="168"/>
      <c r="F928" s="168"/>
      <c r="G928" s="168"/>
      <c r="H928" s="168"/>
      <c r="I928" s="168"/>
      <c r="J928" s="186"/>
      <c r="K928" s="186"/>
      <c r="L928" s="186"/>
      <c r="M928" s="186"/>
      <c r="N928" s="168"/>
      <c r="O928" s="168"/>
      <c r="P928" s="168"/>
      <c r="Q928" s="168"/>
      <c r="R928" s="168"/>
      <c r="S928" s="168"/>
      <c r="T928" s="168"/>
      <c r="U928" s="168"/>
      <c r="V928" s="168"/>
      <c r="W928" s="168"/>
      <c r="X928" s="168"/>
      <c r="Y928" s="168"/>
      <c r="Z928" s="168"/>
    </row>
    <row r="929" spans="1:26" ht="14.25" customHeight="1">
      <c r="A929" s="168"/>
      <c r="B929" s="168"/>
      <c r="C929" s="168"/>
      <c r="D929" s="168"/>
      <c r="E929" s="168"/>
      <c r="F929" s="168"/>
      <c r="G929" s="168"/>
      <c r="H929" s="168"/>
      <c r="I929" s="168"/>
      <c r="J929" s="186"/>
      <c r="K929" s="186"/>
      <c r="L929" s="186"/>
      <c r="M929" s="186"/>
      <c r="N929" s="168"/>
      <c r="O929" s="168"/>
      <c r="P929" s="168"/>
      <c r="Q929" s="168"/>
      <c r="R929" s="168"/>
      <c r="S929" s="168"/>
      <c r="T929" s="168"/>
      <c r="U929" s="168"/>
      <c r="V929" s="168"/>
      <c r="W929" s="168"/>
      <c r="X929" s="168"/>
      <c r="Y929" s="168"/>
      <c r="Z929" s="168"/>
    </row>
    <row r="930" spans="1:26" ht="14.25" customHeight="1">
      <c r="A930" s="168"/>
      <c r="B930" s="168"/>
      <c r="C930" s="168"/>
      <c r="D930" s="168"/>
      <c r="E930" s="168"/>
      <c r="F930" s="168"/>
      <c r="G930" s="168"/>
      <c r="H930" s="168"/>
      <c r="I930" s="168"/>
      <c r="J930" s="186"/>
      <c r="K930" s="186"/>
      <c r="L930" s="186"/>
      <c r="M930" s="186"/>
      <c r="N930" s="168"/>
      <c r="O930" s="168"/>
      <c r="P930" s="168"/>
      <c r="Q930" s="168"/>
      <c r="R930" s="168"/>
      <c r="S930" s="168"/>
      <c r="T930" s="168"/>
      <c r="U930" s="168"/>
      <c r="V930" s="168"/>
      <c r="W930" s="168"/>
      <c r="X930" s="168"/>
      <c r="Y930" s="168"/>
      <c r="Z930" s="168"/>
    </row>
    <row r="931" spans="1:26" ht="14.25" customHeight="1">
      <c r="A931" s="168"/>
      <c r="B931" s="168"/>
      <c r="C931" s="168"/>
      <c r="D931" s="168"/>
      <c r="E931" s="168"/>
      <c r="F931" s="168"/>
      <c r="G931" s="168"/>
      <c r="H931" s="168"/>
      <c r="I931" s="168"/>
      <c r="J931" s="186"/>
      <c r="K931" s="186"/>
      <c r="L931" s="186"/>
      <c r="M931" s="186"/>
      <c r="N931" s="168"/>
      <c r="O931" s="168"/>
      <c r="P931" s="168"/>
      <c r="Q931" s="168"/>
      <c r="R931" s="168"/>
      <c r="S931" s="168"/>
      <c r="T931" s="168"/>
      <c r="U931" s="168"/>
      <c r="V931" s="168"/>
      <c r="W931" s="168"/>
      <c r="X931" s="168"/>
      <c r="Y931" s="168"/>
      <c r="Z931" s="168"/>
    </row>
    <row r="932" spans="1:26" ht="14.25" customHeight="1">
      <c r="A932" s="168"/>
      <c r="B932" s="168"/>
      <c r="C932" s="168"/>
      <c r="D932" s="168"/>
      <c r="E932" s="168"/>
      <c r="F932" s="168"/>
      <c r="G932" s="168"/>
      <c r="H932" s="168"/>
      <c r="I932" s="168"/>
      <c r="J932" s="186"/>
      <c r="K932" s="186"/>
      <c r="L932" s="186"/>
      <c r="M932" s="186"/>
      <c r="N932" s="168"/>
      <c r="O932" s="168"/>
      <c r="P932" s="168"/>
      <c r="Q932" s="168"/>
      <c r="R932" s="168"/>
      <c r="S932" s="168"/>
      <c r="T932" s="168"/>
      <c r="U932" s="168"/>
      <c r="V932" s="168"/>
      <c r="W932" s="168"/>
      <c r="X932" s="168"/>
      <c r="Y932" s="168"/>
      <c r="Z932" s="168"/>
    </row>
    <row r="933" spans="1:26" ht="14.25" customHeight="1">
      <c r="A933" s="168"/>
      <c r="B933" s="168"/>
      <c r="C933" s="168"/>
      <c r="D933" s="168"/>
      <c r="E933" s="168"/>
      <c r="F933" s="168"/>
      <c r="G933" s="168"/>
      <c r="H933" s="168"/>
      <c r="I933" s="168"/>
      <c r="J933" s="186"/>
      <c r="K933" s="186"/>
      <c r="L933" s="186"/>
      <c r="M933" s="186"/>
      <c r="N933" s="168"/>
      <c r="O933" s="168"/>
      <c r="P933" s="168"/>
      <c r="Q933" s="168"/>
      <c r="R933" s="168"/>
      <c r="S933" s="168"/>
      <c r="T933" s="168"/>
      <c r="U933" s="168"/>
      <c r="V933" s="168"/>
      <c r="W933" s="168"/>
      <c r="X933" s="168"/>
      <c r="Y933" s="168"/>
      <c r="Z933" s="168"/>
    </row>
    <row r="934" spans="1:26" ht="14.25" customHeight="1">
      <c r="A934" s="168"/>
      <c r="B934" s="168"/>
      <c r="C934" s="168"/>
      <c r="D934" s="168"/>
      <c r="E934" s="168"/>
      <c r="F934" s="168"/>
      <c r="G934" s="168"/>
      <c r="H934" s="168"/>
      <c r="I934" s="168"/>
      <c r="J934" s="186"/>
      <c r="K934" s="186"/>
      <c r="L934" s="186"/>
      <c r="M934" s="186"/>
      <c r="N934" s="168"/>
      <c r="O934" s="168"/>
      <c r="P934" s="168"/>
      <c r="Q934" s="168"/>
      <c r="R934" s="168"/>
      <c r="S934" s="168"/>
      <c r="T934" s="168"/>
      <c r="U934" s="168"/>
      <c r="V934" s="168"/>
      <c r="W934" s="168"/>
      <c r="X934" s="168"/>
      <c r="Y934" s="168"/>
      <c r="Z934" s="168"/>
    </row>
    <row r="935" spans="1:26" ht="14.25" customHeight="1">
      <c r="A935" s="168"/>
      <c r="B935" s="168"/>
      <c r="C935" s="168"/>
      <c r="D935" s="168"/>
      <c r="E935" s="168"/>
      <c r="F935" s="168"/>
      <c r="G935" s="168"/>
      <c r="H935" s="168"/>
      <c r="I935" s="168"/>
      <c r="J935" s="186"/>
      <c r="K935" s="186"/>
      <c r="L935" s="186"/>
      <c r="M935" s="186"/>
      <c r="N935" s="168"/>
      <c r="O935" s="168"/>
      <c r="P935" s="168"/>
      <c r="Q935" s="168"/>
      <c r="R935" s="168"/>
      <c r="S935" s="168"/>
      <c r="T935" s="168"/>
      <c r="U935" s="168"/>
      <c r="V935" s="168"/>
      <c r="W935" s="168"/>
      <c r="X935" s="168"/>
      <c r="Y935" s="168"/>
      <c r="Z935" s="168"/>
    </row>
    <row r="936" spans="1:26" ht="14.25" customHeight="1">
      <c r="A936" s="168"/>
      <c r="B936" s="168"/>
      <c r="C936" s="168"/>
      <c r="D936" s="168"/>
      <c r="E936" s="168"/>
      <c r="F936" s="168"/>
      <c r="G936" s="168"/>
      <c r="H936" s="168"/>
      <c r="I936" s="168"/>
      <c r="J936" s="186"/>
      <c r="K936" s="186"/>
      <c r="L936" s="186"/>
      <c r="M936" s="186"/>
      <c r="N936" s="168"/>
      <c r="O936" s="168"/>
      <c r="P936" s="168"/>
      <c r="Q936" s="168"/>
      <c r="R936" s="168"/>
      <c r="S936" s="168"/>
      <c r="T936" s="168"/>
      <c r="U936" s="168"/>
      <c r="V936" s="168"/>
      <c r="W936" s="168"/>
      <c r="X936" s="168"/>
      <c r="Y936" s="168"/>
      <c r="Z936" s="168"/>
    </row>
    <row r="937" spans="1:26" ht="14.25" customHeight="1">
      <c r="A937" s="168"/>
      <c r="B937" s="168"/>
      <c r="C937" s="168"/>
      <c r="D937" s="168"/>
      <c r="E937" s="168"/>
      <c r="F937" s="168"/>
      <c r="G937" s="168"/>
      <c r="H937" s="168"/>
      <c r="I937" s="168"/>
      <c r="J937" s="186"/>
      <c r="K937" s="186"/>
      <c r="L937" s="186"/>
      <c r="M937" s="186"/>
      <c r="N937" s="168"/>
      <c r="O937" s="168"/>
      <c r="P937" s="168"/>
      <c r="Q937" s="168"/>
      <c r="R937" s="168"/>
      <c r="S937" s="168"/>
      <c r="T937" s="168"/>
      <c r="U937" s="168"/>
      <c r="V937" s="168"/>
      <c r="W937" s="168"/>
      <c r="X937" s="168"/>
      <c r="Y937" s="168"/>
      <c r="Z937" s="168"/>
    </row>
    <row r="938" spans="1:26" ht="14.25" customHeight="1">
      <c r="A938" s="168"/>
      <c r="B938" s="168"/>
      <c r="C938" s="168"/>
      <c r="D938" s="168"/>
      <c r="E938" s="168"/>
      <c r="F938" s="168"/>
      <c r="G938" s="168"/>
      <c r="H938" s="168"/>
      <c r="I938" s="168"/>
      <c r="J938" s="186"/>
      <c r="K938" s="186"/>
      <c r="L938" s="186"/>
      <c r="M938" s="186"/>
      <c r="N938" s="168"/>
      <c r="O938" s="168"/>
      <c r="P938" s="168"/>
      <c r="Q938" s="168"/>
      <c r="R938" s="168"/>
      <c r="S938" s="168"/>
      <c r="T938" s="168"/>
      <c r="U938" s="168"/>
      <c r="V938" s="168"/>
      <c r="W938" s="168"/>
      <c r="X938" s="168"/>
      <c r="Y938" s="168"/>
      <c r="Z938" s="168"/>
    </row>
    <row r="939" spans="1:26" ht="14.25" customHeight="1">
      <c r="A939" s="168"/>
      <c r="B939" s="168"/>
      <c r="C939" s="168"/>
      <c r="D939" s="168"/>
      <c r="E939" s="168"/>
      <c r="F939" s="168"/>
      <c r="G939" s="168"/>
      <c r="H939" s="168"/>
      <c r="I939" s="168"/>
      <c r="J939" s="186"/>
      <c r="K939" s="186"/>
      <c r="L939" s="186"/>
      <c r="M939" s="186"/>
      <c r="N939" s="168"/>
      <c r="O939" s="168"/>
      <c r="P939" s="168"/>
      <c r="Q939" s="168"/>
      <c r="R939" s="168"/>
      <c r="S939" s="168"/>
      <c r="T939" s="168"/>
      <c r="U939" s="168"/>
      <c r="V939" s="168"/>
      <c r="W939" s="168"/>
      <c r="X939" s="168"/>
      <c r="Y939" s="168"/>
      <c r="Z939" s="168"/>
    </row>
    <row r="940" spans="1:26" ht="14.25" customHeight="1">
      <c r="A940" s="168"/>
      <c r="B940" s="168"/>
      <c r="C940" s="168"/>
      <c r="D940" s="168"/>
      <c r="E940" s="168"/>
      <c r="F940" s="168"/>
      <c r="G940" s="168"/>
      <c r="H940" s="168"/>
      <c r="I940" s="168"/>
      <c r="J940" s="186"/>
      <c r="K940" s="186"/>
      <c r="L940" s="186"/>
      <c r="M940" s="186"/>
      <c r="N940" s="168"/>
      <c r="O940" s="168"/>
      <c r="P940" s="168"/>
      <c r="Q940" s="168"/>
      <c r="R940" s="168"/>
      <c r="S940" s="168"/>
      <c r="T940" s="168"/>
      <c r="U940" s="168"/>
      <c r="V940" s="168"/>
      <c r="W940" s="168"/>
      <c r="X940" s="168"/>
      <c r="Y940" s="168"/>
      <c r="Z940" s="168"/>
    </row>
    <row r="941" spans="1:26" ht="14.25" customHeight="1">
      <c r="A941" s="168"/>
      <c r="B941" s="168"/>
      <c r="C941" s="168"/>
      <c r="D941" s="168"/>
      <c r="E941" s="168"/>
      <c r="F941" s="168"/>
      <c r="G941" s="168"/>
      <c r="H941" s="168"/>
      <c r="I941" s="168"/>
      <c r="J941" s="186"/>
      <c r="K941" s="186"/>
      <c r="L941" s="186"/>
      <c r="M941" s="186"/>
      <c r="N941" s="168"/>
      <c r="O941" s="168"/>
      <c r="P941" s="168"/>
      <c r="Q941" s="168"/>
      <c r="R941" s="168"/>
      <c r="S941" s="168"/>
      <c r="T941" s="168"/>
      <c r="U941" s="168"/>
      <c r="V941" s="168"/>
      <c r="W941" s="168"/>
      <c r="X941" s="168"/>
      <c r="Y941" s="168"/>
      <c r="Z941" s="168"/>
    </row>
    <row r="942" spans="1:26" ht="14.25" customHeight="1">
      <c r="A942" s="168"/>
      <c r="B942" s="168"/>
      <c r="C942" s="168"/>
      <c r="D942" s="168"/>
      <c r="E942" s="168"/>
      <c r="F942" s="168"/>
      <c r="G942" s="168"/>
      <c r="H942" s="168"/>
      <c r="I942" s="168"/>
      <c r="J942" s="186"/>
      <c r="K942" s="186"/>
      <c r="L942" s="186"/>
      <c r="M942" s="186"/>
      <c r="N942" s="168"/>
      <c r="O942" s="168"/>
      <c r="P942" s="168"/>
      <c r="Q942" s="168"/>
      <c r="R942" s="168"/>
      <c r="S942" s="168"/>
      <c r="T942" s="168"/>
      <c r="U942" s="168"/>
      <c r="V942" s="168"/>
      <c r="W942" s="168"/>
      <c r="X942" s="168"/>
      <c r="Y942" s="168"/>
      <c r="Z942" s="168"/>
    </row>
    <row r="943" spans="1:26" ht="14.25" customHeight="1">
      <c r="A943" s="168"/>
      <c r="B943" s="168"/>
      <c r="C943" s="168"/>
      <c r="D943" s="168"/>
      <c r="E943" s="168"/>
      <c r="F943" s="168"/>
      <c r="G943" s="168"/>
      <c r="H943" s="168"/>
      <c r="I943" s="168"/>
      <c r="J943" s="186"/>
      <c r="K943" s="186"/>
      <c r="L943" s="186"/>
      <c r="M943" s="186"/>
      <c r="N943" s="168"/>
      <c r="O943" s="168"/>
      <c r="P943" s="168"/>
      <c r="Q943" s="168"/>
      <c r="R943" s="168"/>
      <c r="S943" s="168"/>
      <c r="T943" s="168"/>
      <c r="U943" s="168"/>
      <c r="V943" s="168"/>
      <c r="W943" s="168"/>
      <c r="X943" s="168"/>
      <c r="Y943" s="168"/>
      <c r="Z943" s="168"/>
    </row>
    <row r="944" spans="1:26" ht="14.25" customHeight="1">
      <c r="A944" s="168"/>
      <c r="B944" s="168"/>
      <c r="C944" s="168"/>
      <c r="D944" s="168"/>
      <c r="E944" s="168"/>
      <c r="F944" s="168"/>
      <c r="G944" s="168"/>
      <c r="H944" s="168"/>
      <c r="I944" s="168"/>
      <c r="J944" s="186"/>
      <c r="K944" s="186"/>
      <c r="L944" s="186"/>
      <c r="M944" s="186"/>
      <c r="N944" s="168"/>
      <c r="O944" s="168"/>
      <c r="P944" s="168"/>
      <c r="Q944" s="168"/>
      <c r="R944" s="168"/>
      <c r="S944" s="168"/>
      <c r="T944" s="168"/>
      <c r="U944" s="168"/>
      <c r="V944" s="168"/>
      <c r="W944" s="168"/>
      <c r="X944" s="168"/>
      <c r="Y944" s="168"/>
      <c r="Z944" s="168"/>
    </row>
    <row r="945" spans="1:26" ht="14.25" customHeight="1">
      <c r="A945" s="168"/>
      <c r="B945" s="168"/>
      <c r="C945" s="168"/>
      <c r="D945" s="168"/>
      <c r="E945" s="168"/>
      <c r="F945" s="168"/>
      <c r="G945" s="168"/>
      <c r="H945" s="168"/>
      <c r="I945" s="168"/>
      <c r="J945" s="186"/>
      <c r="K945" s="186"/>
      <c r="L945" s="186"/>
      <c r="M945" s="186"/>
      <c r="N945" s="168"/>
      <c r="O945" s="168"/>
      <c r="P945" s="168"/>
      <c r="Q945" s="168"/>
      <c r="R945" s="168"/>
      <c r="S945" s="168"/>
      <c r="T945" s="168"/>
      <c r="U945" s="168"/>
      <c r="V945" s="168"/>
      <c r="W945" s="168"/>
      <c r="X945" s="168"/>
      <c r="Y945" s="168"/>
      <c r="Z945" s="168"/>
    </row>
    <row r="946" spans="1:26" ht="14.25" customHeight="1">
      <c r="A946" s="168"/>
      <c r="B946" s="168"/>
      <c r="C946" s="168"/>
      <c r="D946" s="168"/>
      <c r="E946" s="168"/>
      <c r="F946" s="168"/>
      <c r="G946" s="168"/>
      <c r="H946" s="168"/>
      <c r="I946" s="168"/>
      <c r="J946" s="186"/>
      <c r="K946" s="186"/>
      <c r="L946" s="186"/>
      <c r="M946" s="186"/>
      <c r="N946" s="168"/>
      <c r="O946" s="168"/>
      <c r="P946" s="168"/>
      <c r="Q946" s="168"/>
      <c r="R946" s="168"/>
      <c r="S946" s="168"/>
      <c r="T946" s="168"/>
      <c r="U946" s="168"/>
      <c r="V946" s="168"/>
      <c r="W946" s="168"/>
      <c r="X946" s="168"/>
      <c r="Y946" s="168"/>
      <c r="Z946" s="168"/>
    </row>
    <row r="947" spans="1:26" ht="14.25" customHeight="1">
      <c r="A947" s="168"/>
      <c r="B947" s="168"/>
      <c r="C947" s="168"/>
      <c r="D947" s="168"/>
      <c r="E947" s="168"/>
      <c r="F947" s="168"/>
      <c r="G947" s="168"/>
      <c r="H947" s="168"/>
      <c r="I947" s="168"/>
      <c r="J947" s="186"/>
      <c r="K947" s="186"/>
      <c r="L947" s="186"/>
      <c r="M947" s="186"/>
      <c r="N947" s="168"/>
      <c r="O947" s="168"/>
      <c r="P947" s="168"/>
      <c r="Q947" s="168"/>
      <c r="R947" s="168"/>
      <c r="S947" s="168"/>
      <c r="T947" s="168"/>
      <c r="U947" s="168"/>
      <c r="V947" s="168"/>
      <c r="W947" s="168"/>
      <c r="X947" s="168"/>
      <c r="Y947" s="168"/>
      <c r="Z947" s="168"/>
    </row>
    <row r="948" spans="1:26" ht="14.25" customHeight="1">
      <c r="A948" s="168"/>
      <c r="B948" s="168"/>
      <c r="C948" s="168"/>
      <c r="D948" s="168"/>
      <c r="E948" s="168"/>
      <c r="F948" s="168"/>
      <c r="G948" s="168"/>
      <c r="H948" s="168"/>
      <c r="I948" s="168"/>
      <c r="J948" s="186"/>
      <c r="K948" s="186"/>
      <c r="L948" s="186"/>
      <c r="M948" s="186"/>
      <c r="N948" s="168"/>
      <c r="O948" s="168"/>
      <c r="P948" s="168"/>
      <c r="Q948" s="168"/>
      <c r="R948" s="168"/>
      <c r="S948" s="168"/>
      <c r="T948" s="168"/>
      <c r="U948" s="168"/>
      <c r="V948" s="168"/>
      <c r="W948" s="168"/>
      <c r="X948" s="168"/>
      <c r="Y948" s="168"/>
      <c r="Z948" s="168"/>
    </row>
    <row r="949" spans="1:26" ht="14.25" customHeight="1">
      <c r="A949" s="168"/>
      <c r="B949" s="168"/>
      <c r="C949" s="168"/>
      <c r="D949" s="168"/>
      <c r="E949" s="168"/>
      <c r="F949" s="168"/>
      <c r="G949" s="168"/>
      <c r="H949" s="168"/>
      <c r="I949" s="168"/>
      <c r="J949" s="186"/>
      <c r="K949" s="186"/>
      <c r="L949" s="186"/>
      <c r="M949" s="186"/>
      <c r="N949" s="168"/>
      <c r="O949" s="168"/>
      <c r="P949" s="168"/>
      <c r="Q949" s="168"/>
      <c r="R949" s="168"/>
      <c r="S949" s="168"/>
      <c r="T949" s="168"/>
      <c r="U949" s="168"/>
      <c r="V949" s="168"/>
      <c r="W949" s="168"/>
      <c r="X949" s="168"/>
      <c r="Y949" s="168"/>
      <c r="Z949" s="168"/>
    </row>
    <row r="950" spans="1:26" ht="14.25" customHeight="1">
      <c r="A950" s="168"/>
      <c r="B950" s="168"/>
      <c r="C950" s="168"/>
      <c r="D950" s="168"/>
      <c r="E950" s="168"/>
      <c r="F950" s="168"/>
      <c r="G950" s="168"/>
      <c r="H950" s="168"/>
      <c r="I950" s="168"/>
      <c r="J950" s="186"/>
      <c r="K950" s="186"/>
      <c r="L950" s="186"/>
      <c r="M950" s="186"/>
      <c r="N950" s="168"/>
      <c r="O950" s="168"/>
      <c r="P950" s="168"/>
      <c r="Q950" s="168"/>
      <c r="R950" s="168"/>
      <c r="S950" s="168"/>
      <c r="T950" s="168"/>
      <c r="U950" s="168"/>
      <c r="V950" s="168"/>
      <c r="W950" s="168"/>
      <c r="X950" s="168"/>
      <c r="Y950" s="168"/>
      <c r="Z950" s="168"/>
    </row>
    <row r="951" spans="1:26" ht="14.25" customHeight="1">
      <c r="A951" s="168"/>
      <c r="B951" s="168"/>
      <c r="C951" s="168"/>
      <c r="D951" s="168"/>
      <c r="E951" s="168"/>
      <c r="F951" s="168"/>
      <c r="G951" s="168"/>
      <c r="H951" s="168"/>
      <c r="I951" s="168"/>
      <c r="J951" s="186"/>
      <c r="K951" s="186"/>
      <c r="L951" s="186"/>
      <c r="M951" s="186"/>
      <c r="N951" s="168"/>
      <c r="O951" s="168"/>
      <c r="P951" s="168"/>
      <c r="Q951" s="168"/>
      <c r="R951" s="168"/>
      <c r="S951" s="168"/>
      <c r="T951" s="168"/>
      <c r="U951" s="168"/>
      <c r="V951" s="168"/>
      <c r="W951" s="168"/>
      <c r="X951" s="168"/>
      <c r="Y951" s="168"/>
      <c r="Z951" s="168"/>
    </row>
    <row r="952" spans="1:26" ht="14.25" customHeight="1">
      <c r="A952" s="168"/>
      <c r="B952" s="168"/>
      <c r="C952" s="168"/>
      <c r="D952" s="168"/>
      <c r="E952" s="168"/>
      <c r="F952" s="168"/>
      <c r="G952" s="168"/>
      <c r="H952" s="168"/>
      <c r="I952" s="168"/>
      <c r="J952" s="186"/>
      <c r="K952" s="186"/>
      <c r="L952" s="186"/>
      <c r="M952" s="186"/>
      <c r="N952" s="168"/>
      <c r="O952" s="168"/>
      <c r="P952" s="168"/>
      <c r="Q952" s="168"/>
      <c r="R952" s="168"/>
      <c r="S952" s="168"/>
      <c r="T952" s="168"/>
      <c r="U952" s="168"/>
      <c r="V952" s="168"/>
      <c r="W952" s="168"/>
      <c r="X952" s="168"/>
      <c r="Y952" s="168"/>
      <c r="Z952" s="168"/>
    </row>
    <row r="953" spans="1:26" ht="14.25" customHeight="1">
      <c r="A953" s="168"/>
      <c r="B953" s="168"/>
      <c r="C953" s="168"/>
      <c r="D953" s="168"/>
      <c r="E953" s="168"/>
      <c r="F953" s="168"/>
      <c r="G953" s="168"/>
      <c r="H953" s="168"/>
      <c r="I953" s="168"/>
      <c r="J953" s="186"/>
      <c r="K953" s="186"/>
      <c r="L953" s="186"/>
      <c r="M953" s="186"/>
      <c r="N953" s="168"/>
      <c r="O953" s="168"/>
      <c r="P953" s="168"/>
      <c r="Q953" s="168"/>
      <c r="R953" s="168"/>
      <c r="S953" s="168"/>
      <c r="T953" s="168"/>
      <c r="U953" s="168"/>
      <c r="V953" s="168"/>
      <c r="W953" s="168"/>
      <c r="X953" s="168"/>
      <c r="Y953" s="168"/>
      <c r="Z953" s="168"/>
    </row>
    <row r="954" spans="1:26" ht="14.25" customHeight="1">
      <c r="A954" s="168"/>
      <c r="B954" s="168"/>
      <c r="C954" s="168"/>
      <c r="D954" s="168"/>
      <c r="E954" s="168"/>
      <c r="F954" s="168"/>
      <c r="G954" s="168"/>
      <c r="H954" s="168"/>
      <c r="I954" s="168"/>
      <c r="J954" s="186"/>
      <c r="K954" s="186"/>
      <c r="L954" s="186"/>
      <c r="M954" s="186"/>
      <c r="N954" s="168"/>
      <c r="O954" s="168"/>
      <c r="P954" s="168"/>
      <c r="Q954" s="168"/>
      <c r="R954" s="168"/>
      <c r="S954" s="168"/>
      <c r="T954" s="168"/>
      <c r="U954" s="168"/>
      <c r="V954" s="168"/>
      <c r="W954" s="168"/>
      <c r="X954" s="168"/>
      <c r="Y954" s="168"/>
      <c r="Z954" s="168"/>
    </row>
    <row r="955" spans="1:26" ht="14.25" customHeight="1">
      <c r="A955" s="168"/>
      <c r="B955" s="168"/>
      <c r="C955" s="168"/>
      <c r="D955" s="168"/>
      <c r="E955" s="168"/>
      <c r="F955" s="168"/>
      <c r="G955" s="168"/>
      <c r="H955" s="168"/>
      <c r="I955" s="168"/>
      <c r="J955" s="186"/>
      <c r="K955" s="186"/>
      <c r="L955" s="186"/>
      <c r="M955" s="186"/>
      <c r="N955" s="168"/>
      <c r="O955" s="168"/>
      <c r="P955" s="168"/>
      <c r="Q955" s="168"/>
      <c r="R955" s="168"/>
      <c r="S955" s="168"/>
      <c r="T955" s="168"/>
      <c r="U955" s="168"/>
      <c r="V955" s="168"/>
      <c r="W955" s="168"/>
      <c r="X955" s="168"/>
      <c r="Y955" s="168"/>
      <c r="Z955" s="168"/>
    </row>
    <row r="956" spans="1:26" ht="14.25" customHeight="1">
      <c r="A956" s="168"/>
      <c r="B956" s="168"/>
      <c r="C956" s="168"/>
      <c r="D956" s="168"/>
      <c r="E956" s="168"/>
      <c r="F956" s="168"/>
      <c r="G956" s="168"/>
      <c r="H956" s="168"/>
      <c r="I956" s="168"/>
      <c r="J956" s="186"/>
      <c r="K956" s="186"/>
      <c r="L956" s="186"/>
      <c r="M956" s="186"/>
      <c r="N956" s="168"/>
      <c r="O956" s="168"/>
      <c r="P956" s="168"/>
      <c r="Q956" s="168"/>
      <c r="R956" s="168"/>
      <c r="S956" s="168"/>
      <c r="T956" s="168"/>
      <c r="U956" s="168"/>
      <c r="V956" s="168"/>
      <c r="W956" s="168"/>
      <c r="X956" s="168"/>
      <c r="Y956" s="168"/>
      <c r="Z956" s="168"/>
    </row>
    <row r="957" spans="1:26" ht="14.25" customHeight="1">
      <c r="A957" s="168"/>
      <c r="B957" s="168"/>
      <c r="C957" s="168"/>
      <c r="D957" s="168"/>
      <c r="E957" s="168"/>
      <c r="F957" s="168"/>
      <c r="G957" s="168"/>
      <c r="H957" s="168"/>
      <c r="I957" s="168"/>
      <c r="J957" s="186"/>
      <c r="K957" s="186"/>
      <c r="L957" s="186"/>
      <c r="M957" s="186"/>
      <c r="N957" s="168"/>
      <c r="O957" s="168"/>
      <c r="P957" s="168"/>
      <c r="Q957" s="168"/>
      <c r="R957" s="168"/>
      <c r="S957" s="168"/>
      <c r="T957" s="168"/>
      <c r="U957" s="168"/>
      <c r="V957" s="168"/>
      <c r="W957" s="168"/>
      <c r="X957" s="168"/>
      <c r="Y957" s="168"/>
      <c r="Z957" s="168"/>
    </row>
    <row r="958" spans="1:26" ht="14.25" customHeight="1">
      <c r="A958" s="168"/>
      <c r="B958" s="168"/>
      <c r="C958" s="168"/>
      <c r="D958" s="168"/>
      <c r="E958" s="168"/>
      <c r="F958" s="168"/>
      <c r="G958" s="168"/>
      <c r="H958" s="168"/>
      <c r="I958" s="168"/>
      <c r="J958" s="186"/>
      <c r="K958" s="186"/>
      <c r="L958" s="186"/>
      <c r="M958" s="186"/>
      <c r="N958" s="168"/>
      <c r="O958" s="168"/>
      <c r="P958" s="168"/>
      <c r="Q958" s="168"/>
      <c r="R958" s="168"/>
      <c r="S958" s="168"/>
      <c r="T958" s="168"/>
      <c r="U958" s="168"/>
      <c r="V958" s="168"/>
      <c r="W958" s="168"/>
      <c r="X958" s="168"/>
      <c r="Y958" s="168"/>
      <c r="Z958" s="168"/>
    </row>
    <row r="959" spans="1:26" ht="14.25" customHeight="1">
      <c r="A959" s="168"/>
      <c r="B959" s="168"/>
      <c r="C959" s="168"/>
      <c r="D959" s="168"/>
      <c r="E959" s="168"/>
      <c r="F959" s="168"/>
      <c r="G959" s="168"/>
      <c r="H959" s="168"/>
      <c r="I959" s="168"/>
      <c r="J959" s="186"/>
      <c r="K959" s="186"/>
      <c r="L959" s="186"/>
      <c r="M959" s="186"/>
      <c r="N959" s="168"/>
      <c r="O959" s="168"/>
      <c r="P959" s="168"/>
      <c r="Q959" s="168"/>
      <c r="R959" s="168"/>
      <c r="S959" s="168"/>
      <c r="T959" s="168"/>
      <c r="U959" s="168"/>
      <c r="V959" s="168"/>
      <c r="W959" s="168"/>
      <c r="X959" s="168"/>
      <c r="Y959" s="168"/>
      <c r="Z959" s="168"/>
    </row>
    <row r="960" spans="1:26" ht="14.25" customHeight="1">
      <c r="A960" s="168"/>
      <c r="B960" s="168"/>
      <c r="C960" s="168"/>
      <c r="D960" s="168"/>
      <c r="E960" s="168"/>
      <c r="F960" s="168"/>
      <c r="G960" s="168"/>
      <c r="H960" s="168"/>
      <c r="I960" s="168"/>
      <c r="J960" s="186"/>
      <c r="K960" s="186"/>
      <c r="L960" s="186"/>
      <c r="M960" s="186"/>
      <c r="N960" s="168"/>
      <c r="O960" s="168"/>
      <c r="P960" s="168"/>
      <c r="Q960" s="168"/>
      <c r="R960" s="168"/>
      <c r="S960" s="168"/>
      <c r="T960" s="168"/>
      <c r="U960" s="168"/>
      <c r="V960" s="168"/>
      <c r="W960" s="168"/>
      <c r="X960" s="168"/>
      <c r="Y960" s="168"/>
      <c r="Z960" s="168"/>
    </row>
    <row r="961" spans="1:26" ht="14.25" customHeight="1">
      <c r="A961" s="168"/>
      <c r="B961" s="168"/>
      <c r="C961" s="168"/>
      <c r="D961" s="168"/>
      <c r="E961" s="168"/>
      <c r="F961" s="168"/>
      <c r="G961" s="168"/>
      <c r="H961" s="168"/>
      <c r="I961" s="168"/>
      <c r="J961" s="186"/>
      <c r="K961" s="186"/>
      <c r="L961" s="186"/>
      <c r="M961" s="186"/>
      <c r="N961" s="168"/>
      <c r="O961" s="168"/>
      <c r="P961" s="168"/>
      <c r="Q961" s="168"/>
      <c r="R961" s="168"/>
      <c r="S961" s="168"/>
      <c r="T961" s="168"/>
      <c r="U961" s="168"/>
      <c r="V961" s="168"/>
      <c r="W961" s="168"/>
      <c r="X961" s="168"/>
      <c r="Y961" s="168"/>
      <c r="Z961" s="168"/>
    </row>
    <row r="962" spans="1:26" ht="14.25" customHeight="1">
      <c r="A962" s="168"/>
      <c r="B962" s="168"/>
      <c r="C962" s="168"/>
      <c r="D962" s="168"/>
      <c r="E962" s="168"/>
      <c r="F962" s="168"/>
      <c r="G962" s="168"/>
      <c r="H962" s="168"/>
      <c r="I962" s="168"/>
      <c r="J962" s="186"/>
      <c r="K962" s="186"/>
      <c r="L962" s="186"/>
      <c r="M962" s="186"/>
      <c r="N962" s="168"/>
      <c r="O962" s="168"/>
      <c r="P962" s="168"/>
      <c r="Q962" s="168"/>
      <c r="R962" s="168"/>
      <c r="S962" s="168"/>
      <c r="T962" s="168"/>
      <c r="U962" s="168"/>
      <c r="V962" s="168"/>
      <c r="W962" s="168"/>
      <c r="X962" s="168"/>
      <c r="Y962" s="168"/>
      <c r="Z962" s="168"/>
    </row>
    <row r="963" spans="1:26" ht="14.25" customHeight="1">
      <c r="A963" s="168"/>
      <c r="B963" s="168"/>
      <c r="C963" s="168"/>
      <c r="D963" s="168"/>
      <c r="E963" s="168"/>
      <c r="F963" s="168"/>
      <c r="G963" s="168"/>
      <c r="H963" s="168"/>
      <c r="I963" s="168"/>
      <c r="J963" s="186"/>
      <c r="K963" s="186"/>
      <c r="L963" s="186"/>
      <c r="M963" s="186"/>
      <c r="N963" s="168"/>
      <c r="O963" s="168"/>
      <c r="P963" s="168"/>
      <c r="Q963" s="168"/>
      <c r="R963" s="168"/>
      <c r="S963" s="168"/>
      <c r="T963" s="168"/>
      <c r="U963" s="168"/>
      <c r="V963" s="168"/>
      <c r="W963" s="168"/>
      <c r="X963" s="168"/>
      <c r="Y963" s="168"/>
      <c r="Z963" s="168"/>
    </row>
    <row r="964" spans="1:26" ht="14.25" customHeight="1">
      <c r="A964" s="168"/>
      <c r="B964" s="168"/>
      <c r="C964" s="168"/>
      <c r="D964" s="168"/>
      <c r="E964" s="168"/>
      <c r="F964" s="168"/>
      <c r="G964" s="168"/>
      <c r="H964" s="168"/>
      <c r="I964" s="168"/>
      <c r="J964" s="186"/>
      <c r="K964" s="186"/>
      <c r="L964" s="186"/>
      <c r="M964" s="186"/>
      <c r="N964" s="168"/>
      <c r="O964" s="168"/>
      <c r="P964" s="168"/>
      <c r="Q964" s="168"/>
      <c r="R964" s="168"/>
      <c r="S964" s="168"/>
      <c r="T964" s="168"/>
      <c r="U964" s="168"/>
      <c r="V964" s="168"/>
      <c r="W964" s="168"/>
      <c r="X964" s="168"/>
      <c r="Y964" s="168"/>
      <c r="Z964" s="168"/>
    </row>
    <row r="965" spans="1:26" ht="14.25" customHeight="1">
      <c r="A965" s="168"/>
      <c r="B965" s="168"/>
      <c r="C965" s="168"/>
      <c r="D965" s="168"/>
      <c r="E965" s="168"/>
      <c r="F965" s="168"/>
      <c r="G965" s="168"/>
      <c r="H965" s="168"/>
      <c r="I965" s="168"/>
      <c r="J965" s="186"/>
      <c r="K965" s="186"/>
      <c r="L965" s="186"/>
      <c r="M965" s="186"/>
      <c r="N965" s="168"/>
      <c r="O965" s="168"/>
      <c r="P965" s="168"/>
      <c r="Q965" s="168"/>
      <c r="R965" s="168"/>
      <c r="S965" s="168"/>
      <c r="T965" s="168"/>
      <c r="U965" s="168"/>
      <c r="V965" s="168"/>
      <c r="W965" s="168"/>
      <c r="X965" s="168"/>
      <c r="Y965" s="168"/>
      <c r="Z965" s="168"/>
    </row>
    <row r="966" spans="1:26" ht="14.25" customHeight="1">
      <c r="A966" s="168"/>
      <c r="B966" s="168"/>
      <c r="C966" s="168"/>
      <c r="D966" s="168"/>
      <c r="E966" s="168"/>
      <c r="F966" s="168"/>
      <c r="G966" s="168"/>
      <c r="H966" s="168"/>
      <c r="I966" s="168"/>
      <c r="J966" s="186"/>
      <c r="K966" s="186"/>
      <c r="L966" s="186"/>
      <c r="M966" s="186"/>
      <c r="N966" s="168"/>
      <c r="O966" s="168"/>
      <c r="P966" s="168"/>
      <c r="Q966" s="168"/>
      <c r="R966" s="168"/>
      <c r="S966" s="168"/>
      <c r="T966" s="168"/>
      <c r="U966" s="168"/>
      <c r="V966" s="168"/>
      <c r="W966" s="168"/>
      <c r="X966" s="168"/>
      <c r="Y966" s="168"/>
      <c r="Z966" s="168"/>
    </row>
    <row r="967" spans="1:26" ht="14.25" customHeight="1">
      <c r="A967" s="168"/>
      <c r="B967" s="168"/>
      <c r="C967" s="168"/>
      <c r="D967" s="168"/>
      <c r="E967" s="168"/>
      <c r="F967" s="168"/>
      <c r="G967" s="168"/>
      <c r="H967" s="168"/>
      <c r="I967" s="168"/>
      <c r="J967" s="186"/>
      <c r="K967" s="186"/>
      <c r="L967" s="186"/>
      <c r="M967" s="186"/>
      <c r="N967" s="168"/>
      <c r="O967" s="168"/>
      <c r="P967" s="168"/>
      <c r="Q967" s="168"/>
      <c r="R967" s="168"/>
      <c r="S967" s="168"/>
      <c r="T967" s="168"/>
      <c r="U967" s="168"/>
      <c r="V967" s="168"/>
      <c r="W967" s="168"/>
      <c r="X967" s="168"/>
      <c r="Y967" s="168"/>
      <c r="Z967" s="168"/>
    </row>
    <row r="968" spans="1:26" ht="14.25" customHeight="1">
      <c r="A968" s="168"/>
      <c r="B968" s="168"/>
      <c r="C968" s="168"/>
      <c r="D968" s="168"/>
      <c r="E968" s="168"/>
      <c r="F968" s="168"/>
      <c r="G968" s="168"/>
      <c r="H968" s="168"/>
      <c r="I968" s="168"/>
      <c r="J968" s="186"/>
      <c r="K968" s="186"/>
      <c r="L968" s="186"/>
      <c r="M968" s="186"/>
      <c r="N968" s="168"/>
      <c r="O968" s="168"/>
      <c r="P968" s="168"/>
      <c r="Q968" s="168"/>
      <c r="R968" s="168"/>
      <c r="S968" s="168"/>
      <c r="T968" s="168"/>
      <c r="U968" s="168"/>
      <c r="V968" s="168"/>
      <c r="W968" s="168"/>
      <c r="X968" s="168"/>
      <c r="Y968" s="168"/>
      <c r="Z968" s="168"/>
    </row>
    <row r="969" spans="1:26" ht="14.25" customHeight="1">
      <c r="A969" s="168"/>
      <c r="B969" s="168"/>
      <c r="C969" s="168"/>
      <c r="D969" s="168"/>
      <c r="E969" s="168"/>
      <c r="F969" s="168"/>
      <c r="G969" s="168"/>
      <c r="H969" s="168"/>
      <c r="I969" s="168"/>
      <c r="J969" s="186"/>
      <c r="K969" s="186"/>
      <c r="L969" s="186"/>
      <c r="M969" s="186"/>
      <c r="N969" s="168"/>
      <c r="O969" s="168"/>
      <c r="P969" s="168"/>
      <c r="Q969" s="168"/>
      <c r="R969" s="168"/>
      <c r="S969" s="168"/>
      <c r="T969" s="168"/>
      <c r="U969" s="168"/>
      <c r="V969" s="168"/>
      <c r="W969" s="168"/>
      <c r="X969" s="168"/>
      <c r="Y969" s="168"/>
      <c r="Z969" s="168"/>
    </row>
    <row r="970" spans="1:26" ht="14.25" customHeight="1">
      <c r="A970" s="168"/>
      <c r="B970" s="168"/>
      <c r="C970" s="168"/>
      <c r="D970" s="168"/>
      <c r="E970" s="168"/>
      <c r="F970" s="168"/>
      <c r="G970" s="168"/>
      <c r="H970" s="168"/>
      <c r="I970" s="168"/>
      <c r="J970" s="186"/>
      <c r="K970" s="186"/>
      <c r="L970" s="186"/>
      <c r="M970" s="186"/>
      <c r="N970" s="168"/>
      <c r="O970" s="168"/>
      <c r="P970" s="168"/>
      <c r="Q970" s="168"/>
      <c r="R970" s="168"/>
      <c r="S970" s="168"/>
      <c r="T970" s="168"/>
      <c r="U970" s="168"/>
      <c r="V970" s="168"/>
      <c r="W970" s="168"/>
      <c r="X970" s="168"/>
      <c r="Y970" s="168"/>
      <c r="Z970" s="168"/>
    </row>
    <row r="971" spans="1:26" ht="14.25" customHeight="1">
      <c r="A971" s="168"/>
      <c r="B971" s="168"/>
      <c r="C971" s="168"/>
      <c r="D971" s="168"/>
      <c r="E971" s="168"/>
      <c r="F971" s="168"/>
      <c r="G971" s="168"/>
      <c r="H971" s="168"/>
      <c r="I971" s="168"/>
      <c r="J971" s="186"/>
      <c r="K971" s="186"/>
      <c r="L971" s="186"/>
      <c r="M971" s="186"/>
      <c r="N971" s="168"/>
      <c r="O971" s="168"/>
      <c r="P971" s="168"/>
      <c r="Q971" s="168"/>
      <c r="R971" s="168"/>
      <c r="S971" s="168"/>
      <c r="T971" s="168"/>
      <c r="U971" s="168"/>
      <c r="V971" s="168"/>
      <c r="W971" s="168"/>
      <c r="X971" s="168"/>
      <c r="Y971" s="168"/>
      <c r="Z971" s="168"/>
    </row>
    <row r="972" spans="1:26" ht="14.25" customHeight="1">
      <c r="A972" s="168"/>
      <c r="B972" s="168"/>
      <c r="C972" s="168"/>
      <c r="D972" s="168"/>
      <c r="E972" s="168"/>
      <c r="F972" s="168"/>
      <c r="G972" s="168"/>
      <c r="H972" s="168"/>
      <c r="I972" s="168"/>
      <c r="J972" s="186"/>
      <c r="K972" s="186"/>
      <c r="L972" s="186"/>
      <c r="M972" s="186"/>
      <c r="N972" s="168"/>
      <c r="O972" s="168"/>
      <c r="P972" s="168"/>
      <c r="Q972" s="168"/>
      <c r="R972" s="168"/>
      <c r="S972" s="168"/>
      <c r="T972" s="168"/>
      <c r="U972" s="168"/>
      <c r="V972" s="168"/>
      <c r="W972" s="168"/>
      <c r="X972" s="168"/>
      <c r="Y972" s="168"/>
      <c r="Z972" s="168"/>
    </row>
    <row r="973" spans="1:26" ht="14.25" customHeight="1">
      <c r="A973" s="168"/>
      <c r="B973" s="168"/>
      <c r="C973" s="168"/>
      <c r="D973" s="168"/>
      <c r="E973" s="168"/>
      <c r="F973" s="168"/>
      <c r="G973" s="168"/>
      <c r="H973" s="168"/>
      <c r="I973" s="168"/>
      <c r="J973" s="186"/>
      <c r="K973" s="186"/>
      <c r="L973" s="186"/>
      <c r="M973" s="186"/>
      <c r="N973" s="168"/>
      <c r="O973" s="168"/>
      <c r="P973" s="168"/>
      <c r="Q973" s="168"/>
      <c r="R973" s="168"/>
      <c r="S973" s="168"/>
      <c r="T973" s="168"/>
      <c r="U973" s="168"/>
      <c r="V973" s="168"/>
      <c r="W973" s="168"/>
      <c r="X973" s="168"/>
      <c r="Y973" s="168"/>
      <c r="Z973" s="168"/>
    </row>
    <row r="974" spans="1:26" ht="14.25" customHeight="1">
      <c r="A974" s="168"/>
      <c r="B974" s="168"/>
      <c r="C974" s="168"/>
      <c r="D974" s="168"/>
      <c r="E974" s="168"/>
      <c r="F974" s="168"/>
      <c r="G974" s="168"/>
      <c r="H974" s="168"/>
      <c r="I974" s="168"/>
      <c r="J974" s="186"/>
      <c r="K974" s="186"/>
      <c r="L974" s="186"/>
      <c r="M974" s="186"/>
      <c r="N974" s="168"/>
      <c r="O974" s="168"/>
      <c r="P974" s="168"/>
      <c r="Q974" s="168"/>
      <c r="R974" s="168"/>
      <c r="S974" s="168"/>
      <c r="T974" s="168"/>
      <c r="U974" s="168"/>
      <c r="V974" s="168"/>
      <c r="W974" s="168"/>
      <c r="X974" s="168"/>
      <c r="Y974" s="168"/>
      <c r="Z974" s="168"/>
    </row>
    <row r="975" spans="1:26" ht="14.25" customHeight="1">
      <c r="A975" s="168"/>
      <c r="B975" s="168"/>
      <c r="C975" s="168"/>
      <c r="D975" s="168"/>
      <c r="E975" s="168"/>
      <c r="F975" s="168"/>
      <c r="G975" s="168"/>
      <c r="H975" s="168"/>
      <c r="I975" s="168"/>
      <c r="J975" s="186"/>
      <c r="K975" s="186"/>
      <c r="L975" s="186"/>
      <c r="M975" s="186"/>
      <c r="N975" s="168"/>
      <c r="O975" s="168"/>
      <c r="P975" s="168"/>
      <c r="Q975" s="168"/>
      <c r="R975" s="168"/>
      <c r="S975" s="168"/>
      <c r="T975" s="168"/>
      <c r="U975" s="168"/>
      <c r="V975" s="168"/>
      <c r="W975" s="168"/>
      <c r="X975" s="168"/>
      <c r="Y975" s="168"/>
      <c r="Z975" s="168"/>
    </row>
    <row r="976" spans="1:26" ht="14.25" customHeight="1">
      <c r="A976" s="168"/>
      <c r="B976" s="168"/>
      <c r="C976" s="168"/>
      <c r="D976" s="168"/>
      <c r="E976" s="168"/>
      <c r="F976" s="168"/>
      <c r="G976" s="168"/>
      <c r="H976" s="168"/>
      <c r="I976" s="168"/>
      <c r="J976" s="186"/>
      <c r="K976" s="186"/>
      <c r="L976" s="186"/>
      <c r="M976" s="186"/>
      <c r="N976" s="168"/>
      <c r="O976" s="168"/>
      <c r="P976" s="168"/>
      <c r="Q976" s="168"/>
      <c r="R976" s="168"/>
      <c r="S976" s="168"/>
      <c r="T976" s="168"/>
      <c r="U976" s="168"/>
      <c r="V976" s="168"/>
      <c r="W976" s="168"/>
      <c r="X976" s="168"/>
      <c r="Y976" s="168"/>
      <c r="Z976" s="168"/>
    </row>
    <row r="977" spans="1:26" ht="14.25" customHeight="1">
      <c r="A977" s="168"/>
      <c r="B977" s="168"/>
      <c r="C977" s="168"/>
      <c r="D977" s="168"/>
      <c r="E977" s="168"/>
      <c r="F977" s="168"/>
      <c r="G977" s="168"/>
      <c r="H977" s="168"/>
      <c r="I977" s="168"/>
      <c r="J977" s="186"/>
      <c r="K977" s="186"/>
      <c r="L977" s="186"/>
      <c r="M977" s="186"/>
      <c r="N977" s="168"/>
      <c r="O977" s="168"/>
      <c r="P977" s="168"/>
      <c r="Q977" s="168"/>
      <c r="R977" s="168"/>
      <c r="S977" s="168"/>
      <c r="T977" s="168"/>
      <c r="U977" s="168"/>
      <c r="V977" s="168"/>
      <c r="W977" s="168"/>
      <c r="X977" s="168"/>
      <c r="Y977" s="168"/>
      <c r="Z977" s="168"/>
    </row>
    <row r="978" spans="1:26" ht="14.25" customHeight="1">
      <c r="A978" s="168"/>
      <c r="B978" s="168"/>
      <c r="C978" s="168"/>
      <c r="D978" s="168"/>
      <c r="E978" s="168"/>
      <c r="F978" s="168"/>
      <c r="G978" s="168"/>
      <c r="H978" s="168"/>
      <c r="I978" s="168"/>
      <c r="J978" s="186"/>
      <c r="K978" s="186"/>
      <c r="L978" s="186"/>
      <c r="M978" s="186"/>
      <c r="N978" s="168"/>
      <c r="O978" s="168"/>
      <c r="P978" s="168"/>
      <c r="Q978" s="168"/>
      <c r="R978" s="168"/>
      <c r="S978" s="168"/>
      <c r="T978" s="168"/>
      <c r="U978" s="168"/>
      <c r="V978" s="168"/>
      <c r="W978" s="168"/>
      <c r="X978" s="168"/>
      <c r="Y978" s="168"/>
      <c r="Z978" s="168"/>
    </row>
    <row r="979" spans="1:26" ht="14.25" customHeight="1">
      <c r="A979" s="168"/>
      <c r="B979" s="168"/>
      <c r="C979" s="168"/>
      <c r="D979" s="168"/>
      <c r="E979" s="168"/>
      <c r="F979" s="168"/>
      <c r="G979" s="168"/>
      <c r="H979" s="168"/>
      <c r="I979" s="168"/>
      <c r="J979" s="186"/>
      <c r="K979" s="186"/>
      <c r="L979" s="186"/>
      <c r="M979" s="186"/>
      <c r="N979" s="168"/>
      <c r="O979" s="168"/>
      <c r="P979" s="168"/>
      <c r="Q979" s="168"/>
      <c r="R979" s="168"/>
      <c r="S979" s="168"/>
      <c r="T979" s="168"/>
      <c r="U979" s="168"/>
      <c r="V979" s="168"/>
      <c r="W979" s="168"/>
      <c r="X979" s="168"/>
      <c r="Y979" s="168"/>
      <c r="Z979" s="168"/>
    </row>
    <row r="980" spans="1:26" ht="14.25" customHeight="1">
      <c r="A980" s="168"/>
      <c r="B980" s="168"/>
      <c r="C980" s="168"/>
      <c r="D980" s="168"/>
      <c r="E980" s="168"/>
      <c r="F980" s="168"/>
      <c r="G980" s="168"/>
      <c r="H980" s="168"/>
      <c r="I980" s="168"/>
      <c r="J980" s="186"/>
      <c r="K980" s="186"/>
      <c r="L980" s="186"/>
      <c r="M980" s="186"/>
      <c r="N980" s="168"/>
      <c r="O980" s="168"/>
      <c r="P980" s="168"/>
      <c r="Q980" s="168"/>
      <c r="R980" s="168"/>
      <c r="S980" s="168"/>
      <c r="T980" s="168"/>
      <c r="U980" s="168"/>
      <c r="V980" s="168"/>
      <c r="W980" s="168"/>
      <c r="X980" s="168"/>
      <c r="Y980" s="168"/>
      <c r="Z980" s="168"/>
    </row>
    <row r="981" spans="1:26" ht="14.25" customHeight="1">
      <c r="A981" s="168"/>
      <c r="B981" s="168"/>
      <c r="C981" s="168"/>
      <c r="D981" s="168"/>
      <c r="E981" s="168"/>
      <c r="F981" s="168"/>
      <c r="G981" s="168"/>
      <c r="H981" s="168"/>
      <c r="I981" s="168"/>
      <c r="J981" s="186"/>
      <c r="K981" s="186"/>
      <c r="L981" s="186"/>
      <c r="M981" s="186"/>
      <c r="N981" s="168"/>
      <c r="O981" s="168"/>
      <c r="P981" s="168"/>
      <c r="Q981" s="168"/>
      <c r="R981" s="168"/>
      <c r="S981" s="168"/>
      <c r="T981" s="168"/>
      <c r="U981" s="168"/>
      <c r="V981" s="168"/>
      <c r="W981" s="168"/>
      <c r="X981" s="168"/>
      <c r="Y981" s="168"/>
      <c r="Z981" s="168"/>
    </row>
    <row r="982" spans="1:26" ht="14.25" customHeight="1">
      <c r="A982" s="168"/>
      <c r="B982" s="168"/>
      <c r="C982" s="168"/>
      <c r="D982" s="168"/>
      <c r="E982" s="168"/>
      <c r="F982" s="168"/>
      <c r="G982" s="168"/>
      <c r="H982" s="168"/>
      <c r="I982" s="168"/>
      <c r="J982" s="186"/>
      <c r="K982" s="186"/>
      <c r="L982" s="186"/>
      <c r="M982" s="186"/>
      <c r="N982" s="168"/>
      <c r="O982" s="168"/>
      <c r="P982" s="168"/>
      <c r="Q982" s="168"/>
      <c r="R982" s="168"/>
      <c r="S982" s="168"/>
      <c r="T982" s="168"/>
      <c r="U982" s="168"/>
      <c r="V982" s="168"/>
      <c r="W982" s="168"/>
      <c r="X982" s="168"/>
      <c r="Y982" s="168"/>
      <c r="Z982" s="168"/>
    </row>
    <row r="983" spans="1:26" ht="14.25" customHeight="1">
      <c r="A983" s="168"/>
      <c r="B983" s="168"/>
      <c r="C983" s="168"/>
      <c r="D983" s="168"/>
      <c r="E983" s="168"/>
      <c r="F983" s="168"/>
      <c r="G983" s="168"/>
      <c r="H983" s="168"/>
      <c r="I983" s="168"/>
      <c r="J983" s="186"/>
      <c r="K983" s="186"/>
      <c r="L983" s="186"/>
      <c r="M983" s="186"/>
      <c r="N983" s="168"/>
      <c r="O983" s="168"/>
      <c r="P983" s="168"/>
      <c r="Q983" s="168"/>
      <c r="R983" s="168"/>
      <c r="S983" s="168"/>
      <c r="T983" s="168"/>
      <c r="U983" s="168"/>
      <c r="V983" s="168"/>
      <c r="W983" s="168"/>
      <c r="X983" s="168"/>
      <c r="Y983" s="168"/>
      <c r="Z983" s="168"/>
    </row>
    <row r="984" spans="1:26" ht="14.25" customHeight="1">
      <c r="A984" s="168"/>
      <c r="B984" s="168"/>
      <c r="C984" s="168"/>
      <c r="D984" s="168"/>
      <c r="E984" s="168"/>
      <c r="F984" s="168"/>
      <c r="G984" s="168"/>
      <c r="H984" s="168"/>
      <c r="I984" s="168"/>
      <c r="J984" s="186"/>
      <c r="K984" s="186"/>
      <c r="L984" s="186"/>
      <c r="M984" s="186"/>
      <c r="N984" s="168"/>
      <c r="O984" s="168"/>
      <c r="P984" s="168"/>
      <c r="Q984" s="168"/>
      <c r="R984" s="168"/>
      <c r="S984" s="168"/>
      <c r="T984" s="168"/>
      <c r="U984" s="168"/>
      <c r="V984" s="168"/>
      <c r="W984" s="168"/>
      <c r="X984" s="168"/>
      <c r="Y984" s="168"/>
      <c r="Z984" s="168"/>
    </row>
    <row r="985" spans="1:26" ht="14.25" customHeight="1">
      <c r="A985" s="168"/>
      <c r="B985" s="168"/>
      <c r="C985" s="168"/>
      <c r="D985" s="168"/>
      <c r="E985" s="168"/>
      <c r="F985" s="168"/>
      <c r="G985" s="168"/>
      <c r="H985" s="168"/>
      <c r="I985" s="168"/>
      <c r="J985" s="186"/>
      <c r="K985" s="186"/>
      <c r="L985" s="186"/>
      <c r="M985" s="186"/>
      <c r="N985" s="168"/>
      <c r="O985" s="168"/>
      <c r="P985" s="168"/>
      <c r="Q985" s="168"/>
      <c r="R985" s="168"/>
      <c r="S985" s="168"/>
      <c r="T985" s="168"/>
      <c r="U985" s="168"/>
      <c r="V985" s="168"/>
      <c r="W985" s="168"/>
      <c r="X985" s="168"/>
      <c r="Y985" s="168"/>
      <c r="Z985" s="168"/>
    </row>
    <row r="986" spans="1:26" ht="14.25" customHeight="1">
      <c r="A986" s="168"/>
      <c r="B986" s="168"/>
      <c r="C986" s="168"/>
      <c r="D986" s="168"/>
      <c r="E986" s="168"/>
      <c r="F986" s="168"/>
      <c r="G986" s="168"/>
      <c r="H986" s="168"/>
      <c r="I986" s="168"/>
      <c r="J986" s="186"/>
      <c r="K986" s="186"/>
      <c r="L986" s="186"/>
      <c r="M986" s="186"/>
      <c r="N986" s="168"/>
      <c r="O986" s="168"/>
      <c r="P986" s="168"/>
      <c r="Q986" s="168"/>
      <c r="R986" s="168"/>
      <c r="S986" s="168"/>
      <c r="T986" s="168"/>
      <c r="U986" s="168"/>
      <c r="V986" s="168"/>
      <c r="W986" s="168"/>
      <c r="X986" s="168"/>
      <c r="Y986" s="168"/>
      <c r="Z986" s="168"/>
    </row>
    <row r="987" spans="1:26" ht="14.25" customHeight="1">
      <c r="A987" s="168"/>
      <c r="B987" s="168"/>
      <c r="C987" s="168"/>
      <c r="D987" s="168"/>
      <c r="E987" s="168"/>
      <c r="F987" s="168"/>
      <c r="G987" s="168"/>
      <c r="H987" s="168"/>
      <c r="I987" s="168"/>
      <c r="J987" s="186"/>
      <c r="K987" s="186"/>
      <c r="L987" s="186"/>
      <c r="M987" s="186"/>
      <c r="N987" s="168"/>
      <c r="O987" s="168"/>
      <c r="P987" s="168"/>
      <c r="Q987" s="168"/>
      <c r="R987" s="168"/>
      <c r="S987" s="168"/>
      <c r="T987" s="168"/>
      <c r="U987" s="168"/>
      <c r="V987" s="168"/>
      <c r="W987" s="168"/>
      <c r="X987" s="168"/>
      <c r="Y987" s="168"/>
      <c r="Z987" s="168"/>
    </row>
    <row r="988" spans="1:26" ht="14.25" customHeight="1">
      <c r="A988" s="168"/>
      <c r="B988" s="168"/>
      <c r="C988" s="168"/>
      <c r="D988" s="168"/>
      <c r="E988" s="168"/>
      <c r="F988" s="168"/>
      <c r="G988" s="168"/>
      <c r="H988" s="168"/>
      <c r="I988" s="168"/>
      <c r="J988" s="186"/>
      <c r="K988" s="186"/>
      <c r="L988" s="186"/>
      <c r="M988" s="186"/>
      <c r="N988" s="168"/>
      <c r="O988" s="168"/>
      <c r="P988" s="168"/>
      <c r="Q988" s="168"/>
      <c r="R988" s="168"/>
      <c r="S988" s="168"/>
      <c r="T988" s="168"/>
      <c r="U988" s="168"/>
      <c r="V988" s="168"/>
      <c r="W988" s="168"/>
      <c r="X988" s="168"/>
      <c r="Y988" s="168"/>
      <c r="Z988" s="168"/>
    </row>
    <row r="989" spans="1:26" ht="14.25" customHeight="1">
      <c r="A989" s="168"/>
      <c r="B989" s="168"/>
      <c r="C989" s="168"/>
      <c r="D989" s="168"/>
      <c r="E989" s="168"/>
      <c r="F989" s="168"/>
      <c r="G989" s="168"/>
      <c r="H989" s="168"/>
      <c r="I989" s="168"/>
      <c r="J989" s="186"/>
      <c r="K989" s="186"/>
      <c r="L989" s="186"/>
      <c r="M989" s="186"/>
      <c r="N989" s="168"/>
      <c r="O989" s="168"/>
      <c r="P989" s="168"/>
      <c r="Q989" s="168"/>
      <c r="R989" s="168"/>
      <c r="S989" s="168"/>
      <c r="T989" s="168"/>
      <c r="U989" s="168"/>
      <c r="V989" s="168"/>
      <c r="W989" s="168"/>
      <c r="X989" s="168"/>
      <c r="Y989" s="168"/>
      <c r="Z989" s="168"/>
    </row>
    <row r="990" spans="1:26" ht="14.25" customHeight="1">
      <c r="A990" s="168"/>
      <c r="B990" s="168"/>
      <c r="C990" s="168"/>
      <c r="D990" s="168"/>
      <c r="E990" s="168"/>
      <c r="F990" s="168"/>
      <c r="G990" s="168"/>
      <c r="H990" s="168"/>
      <c r="I990" s="168"/>
      <c r="J990" s="186"/>
      <c r="K990" s="186"/>
      <c r="L990" s="186"/>
      <c r="M990" s="186"/>
      <c r="N990" s="168"/>
      <c r="O990" s="168"/>
      <c r="P990" s="168"/>
      <c r="Q990" s="168"/>
      <c r="R990" s="168"/>
      <c r="S990" s="168"/>
      <c r="T990" s="168"/>
      <c r="U990" s="168"/>
      <c r="V990" s="168"/>
      <c r="W990" s="168"/>
      <c r="X990" s="168"/>
      <c r="Y990" s="168"/>
      <c r="Z990" s="168"/>
    </row>
    <row r="991" spans="1:26" ht="14.25" customHeight="1">
      <c r="A991" s="168"/>
      <c r="B991" s="168"/>
      <c r="C991" s="168"/>
      <c r="D991" s="168"/>
      <c r="E991" s="168"/>
      <c r="F991" s="168"/>
      <c r="G991" s="168"/>
      <c r="H991" s="168"/>
      <c r="I991" s="168"/>
      <c r="J991" s="186"/>
      <c r="K991" s="186"/>
      <c r="L991" s="186"/>
      <c r="M991" s="186"/>
      <c r="N991" s="168"/>
      <c r="O991" s="168"/>
      <c r="P991" s="168"/>
      <c r="Q991" s="168"/>
      <c r="R991" s="168"/>
      <c r="S991" s="168"/>
      <c r="T991" s="168"/>
      <c r="U991" s="168"/>
      <c r="V991" s="168"/>
      <c r="W991" s="168"/>
      <c r="X991" s="168"/>
      <c r="Y991" s="168"/>
      <c r="Z991" s="168"/>
    </row>
    <row r="992" spans="1:26" ht="14.25" customHeight="1">
      <c r="A992" s="168"/>
      <c r="B992" s="168"/>
      <c r="C992" s="168"/>
      <c r="D992" s="168"/>
      <c r="E992" s="168"/>
      <c r="F992" s="168"/>
      <c r="G992" s="168"/>
      <c r="H992" s="168"/>
      <c r="I992" s="168"/>
      <c r="J992" s="186"/>
      <c r="K992" s="186"/>
      <c r="L992" s="186"/>
      <c r="M992" s="186"/>
      <c r="N992" s="168"/>
      <c r="O992" s="168"/>
      <c r="P992" s="168"/>
      <c r="Q992" s="168"/>
      <c r="R992" s="168"/>
      <c r="S992" s="168"/>
      <c r="T992" s="168"/>
      <c r="U992" s="168"/>
      <c r="V992" s="168"/>
      <c r="W992" s="168"/>
      <c r="X992" s="168"/>
      <c r="Y992" s="168"/>
      <c r="Z992" s="168"/>
    </row>
    <row r="993" spans="1:26" ht="14.25" customHeight="1">
      <c r="A993" s="168"/>
      <c r="B993" s="168"/>
      <c r="C993" s="168"/>
      <c r="D993" s="168"/>
      <c r="E993" s="168"/>
      <c r="F993" s="168"/>
      <c r="G993" s="168"/>
      <c r="H993" s="168"/>
      <c r="I993" s="168"/>
      <c r="J993" s="186"/>
      <c r="K993" s="186"/>
      <c r="L993" s="186"/>
      <c r="M993" s="186"/>
      <c r="N993" s="168"/>
      <c r="O993" s="168"/>
      <c r="P993" s="168"/>
      <c r="Q993" s="168"/>
      <c r="R993" s="168"/>
      <c r="S993" s="168"/>
      <c r="T993" s="168"/>
      <c r="U993" s="168"/>
      <c r="V993" s="168"/>
      <c r="W993" s="168"/>
      <c r="X993" s="168"/>
      <c r="Y993" s="168"/>
      <c r="Z993" s="168"/>
    </row>
    <row r="994" spans="1:26" ht="14.25" customHeight="1">
      <c r="A994" s="168"/>
      <c r="B994" s="168"/>
      <c r="C994" s="168"/>
      <c r="D994" s="168"/>
      <c r="E994" s="168"/>
      <c r="F994" s="168"/>
      <c r="G994" s="168"/>
      <c r="H994" s="168"/>
      <c r="I994" s="168"/>
      <c r="J994" s="186"/>
      <c r="K994" s="186"/>
      <c r="L994" s="186"/>
      <c r="M994" s="186"/>
      <c r="N994" s="168"/>
      <c r="O994" s="168"/>
      <c r="P994" s="168"/>
      <c r="Q994" s="168"/>
      <c r="R994" s="168"/>
      <c r="S994" s="168"/>
      <c r="T994" s="168"/>
      <c r="U994" s="168"/>
      <c r="V994" s="168"/>
      <c r="W994" s="168"/>
      <c r="X994" s="168"/>
      <c r="Y994" s="168"/>
      <c r="Z994" s="168"/>
    </row>
    <row r="995" spans="1:26" ht="14.25" customHeight="1">
      <c r="A995" s="168"/>
      <c r="B995" s="168"/>
      <c r="C995" s="168"/>
      <c r="D995" s="168"/>
      <c r="E995" s="168"/>
      <c r="F995" s="168"/>
      <c r="G995" s="168"/>
      <c r="H995" s="168"/>
      <c r="I995" s="168"/>
      <c r="J995" s="186"/>
      <c r="K995" s="186"/>
      <c r="L995" s="186"/>
      <c r="M995" s="186"/>
      <c r="N995" s="168"/>
      <c r="O995" s="168"/>
      <c r="P995" s="168"/>
      <c r="Q995" s="168"/>
      <c r="R995" s="168"/>
      <c r="S995" s="168"/>
      <c r="T995" s="168"/>
      <c r="U995" s="168"/>
      <c r="V995" s="168"/>
      <c r="W995" s="168"/>
      <c r="X995" s="168"/>
      <c r="Y995" s="168"/>
      <c r="Z995" s="168"/>
    </row>
    <row r="996" spans="1:26" ht="14.25" customHeight="1">
      <c r="A996" s="168"/>
      <c r="B996" s="168"/>
      <c r="C996" s="168"/>
      <c r="D996" s="168"/>
      <c r="E996" s="168"/>
      <c r="F996" s="168"/>
      <c r="G996" s="168"/>
      <c r="H996" s="168"/>
      <c r="I996" s="168"/>
      <c r="J996" s="186"/>
      <c r="K996" s="186"/>
      <c r="L996" s="186"/>
      <c r="M996" s="186"/>
      <c r="N996" s="168"/>
      <c r="O996" s="168"/>
      <c r="P996" s="168"/>
      <c r="Q996" s="168"/>
      <c r="R996" s="168"/>
      <c r="S996" s="168"/>
      <c r="T996" s="168"/>
      <c r="U996" s="168"/>
      <c r="V996" s="168"/>
      <c r="W996" s="168"/>
      <c r="X996" s="168"/>
      <c r="Y996" s="168"/>
      <c r="Z996" s="168"/>
    </row>
    <row r="997" spans="1:26" ht="14.25" customHeight="1">
      <c r="A997" s="168"/>
      <c r="B997" s="168"/>
      <c r="C997" s="168"/>
      <c r="D997" s="168"/>
      <c r="E997" s="168"/>
      <c r="F997" s="168"/>
      <c r="G997" s="168"/>
      <c r="H997" s="168"/>
      <c r="I997" s="168"/>
      <c r="J997" s="186"/>
      <c r="K997" s="186"/>
      <c r="L997" s="186"/>
      <c r="M997" s="186"/>
      <c r="N997" s="168"/>
      <c r="O997" s="168"/>
      <c r="P997" s="168"/>
      <c r="Q997" s="168"/>
      <c r="R997" s="168"/>
      <c r="S997" s="168"/>
      <c r="T997" s="168"/>
      <c r="U997" s="168"/>
      <c r="V997" s="168"/>
      <c r="W997" s="168"/>
      <c r="X997" s="168"/>
      <c r="Y997" s="168"/>
      <c r="Z997" s="168"/>
    </row>
    <row r="998" spans="1:26" ht="14.25" customHeight="1">
      <c r="A998" s="168"/>
      <c r="B998" s="168"/>
      <c r="C998" s="168"/>
      <c r="D998" s="168"/>
      <c r="E998" s="168"/>
      <c r="F998" s="168"/>
      <c r="G998" s="168"/>
      <c r="H998" s="168"/>
      <c r="I998" s="168"/>
      <c r="J998" s="186"/>
      <c r="K998" s="186"/>
      <c r="L998" s="186"/>
      <c r="M998" s="186"/>
      <c r="N998" s="168"/>
      <c r="O998" s="168"/>
      <c r="P998" s="168"/>
      <c r="Q998" s="168"/>
      <c r="R998" s="168"/>
      <c r="S998" s="168"/>
      <c r="T998" s="168"/>
      <c r="U998" s="168"/>
      <c r="V998" s="168"/>
      <c r="W998" s="168"/>
      <c r="X998" s="168"/>
      <c r="Y998" s="168"/>
      <c r="Z998" s="168"/>
    </row>
    <row r="999" spans="1:26" ht="14.25" customHeight="1">
      <c r="A999" s="168"/>
      <c r="B999" s="168"/>
      <c r="C999" s="168"/>
      <c r="D999" s="168"/>
      <c r="E999" s="168"/>
      <c r="F999" s="168"/>
      <c r="G999" s="168"/>
      <c r="H999" s="168"/>
      <c r="I999" s="168"/>
      <c r="J999" s="186"/>
      <c r="K999" s="186"/>
      <c r="L999" s="186"/>
      <c r="M999" s="186"/>
      <c r="N999" s="168"/>
      <c r="O999" s="168"/>
      <c r="P999" s="168"/>
      <c r="Q999" s="168"/>
      <c r="R999" s="168"/>
      <c r="S999" s="168"/>
      <c r="T999" s="168"/>
      <c r="U999" s="168"/>
      <c r="V999" s="168"/>
      <c r="W999" s="168"/>
      <c r="X999" s="168"/>
      <c r="Y999" s="168"/>
      <c r="Z999" s="168"/>
    </row>
    <row r="1000" spans="1:26" ht="14.25" customHeight="1">
      <c r="A1000" s="168"/>
      <c r="B1000" s="168"/>
      <c r="C1000" s="168"/>
      <c r="D1000" s="168"/>
      <c r="E1000" s="168"/>
      <c r="F1000" s="168"/>
      <c r="G1000" s="168"/>
      <c r="H1000" s="168"/>
      <c r="I1000" s="168"/>
      <c r="J1000" s="186"/>
      <c r="K1000" s="186"/>
      <c r="L1000" s="186"/>
      <c r="M1000" s="186"/>
      <c r="N1000" s="168"/>
      <c r="O1000" s="168"/>
      <c r="P1000" s="168"/>
      <c r="Q1000" s="168"/>
      <c r="R1000" s="168"/>
      <c r="S1000" s="168"/>
      <c r="T1000" s="168"/>
      <c r="U1000" s="168"/>
      <c r="V1000" s="168"/>
      <c r="W1000" s="168"/>
      <c r="X1000" s="168"/>
      <c r="Y1000" s="168"/>
      <c r="Z1000" s="168"/>
    </row>
    <row r="1001" spans="1:26" ht="14.25" customHeight="1">
      <c r="A1001" s="168"/>
      <c r="B1001" s="168"/>
      <c r="C1001" s="168"/>
      <c r="D1001" s="168"/>
      <c r="E1001" s="168"/>
      <c r="F1001" s="168"/>
      <c r="G1001" s="168"/>
      <c r="H1001" s="168"/>
      <c r="I1001" s="168"/>
      <c r="J1001" s="186"/>
      <c r="K1001" s="186"/>
      <c r="L1001" s="186"/>
      <c r="M1001" s="186"/>
      <c r="N1001" s="168"/>
      <c r="O1001" s="168"/>
      <c r="P1001" s="168"/>
      <c r="Q1001" s="168"/>
      <c r="R1001" s="168"/>
      <c r="S1001" s="168"/>
      <c r="T1001" s="168"/>
      <c r="U1001" s="168"/>
      <c r="V1001" s="168"/>
      <c r="W1001" s="168"/>
      <c r="X1001" s="168"/>
      <c r="Y1001" s="168"/>
      <c r="Z1001" s="168"/>
    </row>
    <row r="1002" spans="1:26" ht="14.25" customHeight="1">
      <c r="A1002" s="168"/>
      <c r="B1002" s="168"/>
      <c r="C1002" s="168"/>
      <c r="D1002" s="168"/>
      <c r="E1002" s="168"/>
      <c r="F1002" s="168"/>
      <c r="G1002" s="168"/>
      <c r="H1002" s="168"/>
      <c r="I1002" s="168"/>
      <c r="J1002" s="186"/>
      <c r="K1002" s="186"/>
      <c r="L1002" s="186"/>
      <c r="M1002" s="186"/>
      <c r="N1002" s="168"/>
      <c r="O1002" s="168"/>
      <c r="P1002" s="168"/>
      <c r="Q1002" s="168"/>
      <c r="R1002" s="168"/>
      <c r="S1002" s="168"/>
      <c r="T1002" s="168"/>
      <c r="U1002" s="168"/>
      <c r="V1002" s="168"/>
      <c r="W1002" s="168"/>
      <c r="X1002" s="168"/>
      <c r="Y1002" s="168"/>
      <c r="Z1002" s="168"/>
    </row>
    <row r="1003" spans="1:26" ht="14.25" customHeight="1">
      <c r="A1003" s="168"/>
      <c r="B1003" s="168"/>
      <c r="C1003" s="168"/>
      <c r="D1003" s="168"/>
      <c r="E1003" s="168"/>
      <c r="F1003" s="168"/>
      <c r="G1003" s="168"/>
      <c r="H1003" s="168"/>
      <c r="I1003" s="168"/>
      <c r="J1003" s="186"/>
      <c r="K1003" s="186"/>
      <c r="L1003" s="186"/>
      <c r="M1003" s="186"/>
      <c r="N1003" s="168"/>
      <c r="O1003" s="168"/>
      <c r="P1003" s="168"/>
      <c r="Q1003" s="168"/>
      <c r="R1003" s="168"/>
      <c r="S1003" s="168"/>
      <c r="T1003" s="168"/>
      <c r="U1003" s="168"/>
      <c r="V1003" s="168"/>
      <c r="W1003" s="168"/>
      <c r="X1003" s="168"/>
      <c r="Y1003" s="168"/>
      <c r="Z1003" s="168"/>
    </row>
    <row r="1004" spans="1:26" ht="14.25" customHeight="1">
      <c r="A1004" s="168"/>
      <c r="B1004" s="168"/>
      <c r="C1004" s="168"/>
      <c r="D1004" s="168"/>
      <c r="E1004" s="168"/>
      <c r="F1004" s="168"/>
      <c r="G1004" s="168"/>
      <c r="H1004" s="168"/>
      <c r="I1004" s="168"/>
      <c r="J1004" s="186"/>
      <c r="K1004" s="186"/>
      <c r="L1004" s="186"/>
      <c r="M1004" s="186"/>
      <c r="N1004" s="168"/>
      <c r="O1004" s="168"/>
      <c r="P1004" s="168"/>
      <c r="Q1004" s="168"/>
      <c r="R1004" s="168"/>
      <c r="S1004" s="168"/>
      <c r="T1004" s="168"/>
      <c r="U1004" s="168"/>
      <c r="V1004" s="168"/>
      <c r="W1004" s="168"/>
      <c r="X1004" s="168"/>
      <c r="Y1004" s="168"/>
      <c r="Z1004" s="168"/>
    </row>
    <row r="1005" spans="1:26" ht="14.25" customHeight="1">
      <c r="A1005" s="168"/>
      <c r="B1005" s="168"/>
      <c r="C1005" s="168"/>
      <c r="D1005" s="168"/>
      <c r="E1005" s="168"/>
      <c r="F1005" s="168"/>
      <c r="G1005" s="168"/>
      <c r="H1005" s="168"/>
      <c r="I1005" s="168"/>
      <c r="J1005" s="186"/>
      <c r="K1005" s="186"/>
      <c r="L1005" s="186"/>
      <c r="M1005" s="186"/>
      <c r="N1005" s="168"/>
      <c r="O1005" s="168"/>
      <c r="P1005" s="168"/>
      <c r="Q1005" s="168"/>
      <c r="R1005" s="168"/>
      <c r="S1005" s="168"/>
      <c r="T1005" s="168"/>
      <c r="U1005" s="168"/>
      <c r="V1005" s="168"/>
      <c r="W1005" s="168"/>
      <c r="X1005" s="168"/>
      <c r="Y1005" s="168"/>
      <c r="Z1005" s="168"/>
    </row>
    <row r="1006" spans="1:26" ht="14.25" customHeight="1">
      <c r="A1006" s="168"/>
      <c r="B1006" s="168"/>
      <c r="C1006" s="168"/>
      <c r="D1006" s="168"/>
      <c r="E1006" s="168"/>
      <c r="F1006" s="168"/>
      <c r="G1006" s="168"/>
      <c r="H1006" s="168"/>
      <c r="I1006" s="168"/>
      <c r="J1006" s="186"/>
      <c r="K1006" s="186"/>
      <c r="L1006" s="186"/>
      <c r="M1006" s="186"/>
      <c r="N1006" s="168"/>
      <c r="O1006" s="168"/>
      <c r="P1006" s="168"/>
      <c r="Q1006" s="168"/>
      <c r="R1006" s="168"/>
      <c r="S1006" s="168"/>
      <c r="T1006" s="168"/>
      <c r="U1006" s="168"/>
      <c r="V1006" s="168"/>
      <c r="W1006" s="168"/>
      <c r="X1006" s="168"/>
      <c r="Y1006" s="168"/>
      <c r="Z1006" s="168"/>
    </row>
  </sheetData>
  <mergeCells count="18">
    <mergeCell ref="F46:G46"/>
    <mergeCell ref="H46:I46"/>
    <mergeCell ref="B46:D46"/>
    <mergeCell ref="A2:B2"/>
    <mergeCell ref="C2:G2"/>
    <mergeCell ref="A3:H3"/>
    <mergeCell ref="A43:A45"/>
    <mergeCell ref="B43:D45"/>
    <mergeCell ref="E43:E45"/>
    <mergeCell ref="F43:G45"/>
    <mergeCell ref="H43:I44"/>
    <mergeCell ref="H45:I45"/>
    <mergeCell ref="A47:A48"/>
    <mergeCell ref="B47:D48"/>
    <mergeCell ref="F47:G47"/>
    <mergeCell ref="H47:I47"/>
    <mergeCell ref="F48:G48"/>
    <mergeCell ref="H48:I48"/>
  </mergeCells>
  <hyperlinks>
    <hyperlink ref="E6" r:id="rId1" xr:uid="{771902EB-81B7-4D96-A36A-C2D4C016A9D4}"/>
    <hyperlink ref="E7" r:id="rId2" xr:uid="{31AEF706-F48A-4812-8E41-3A3E6629691F}"/>
    <hyperlink ref="E14" r:id="rId3" display="https://mintic.gov.co/portal/715/articles-208739_recurso_1.pdf" xr:uid="{063B02CA-DB9B-4FC7-B433-5EC6375B3B0B}"/>
    <hyperlink ref="E15" r:id="rId4" display="https://www.alcaldiabogota.gov.co/sisjur/normas/Norma1.jsp?i=121646" xr:uid="{CE0DCAAB-A6F8-44FD-80B4-17C771488206}"/>
    <hyperlink ref="E16" r:id="rId5" display="https://www.funcionpublica.gov.co/eva/gestornormativo/norma.php?i=179446" xr:uid="{A8F741C6-161B-4905-85DF-83A9909768FB}"/>
    <hyperlink ref="E17" r:id="rId6" display="https://www.mintic.gov.co/portal/715/articles-198952_resolucion_00460_2022.pdf" xr:uid="{6633BAB6-64B6-4463-B7E6-BDD403D7970D}"/>
    <hyperlink ref="E18" r:id="rId7" display="https://www.alcaldiabogota.gov.co/sisjur/normas/Norma1.jsp?i=120303" xr:uid="{1D69C614-2592-4195-A8CC-EC8F59A894B0}"/>
    <hyperlink ref="E19" r:id="rId8" display="https://www.apccolombia.gov.co/sites/default/files/2021-03/16124320 %281%29 %282%29.pdf" xr:uid="{714D23DE-F859-454B-8D20-B6A5C4D6B4A9}"/>
    <hyperlink ref="E20" r:id="rId9" location="10" display="https://www.alcaldiabogota.gov.co/sisjur/normas/Norma1.jsp?i=105193 - 10" xr:uid="{B78D7B05-1967-4044-A958-3E5393E81266}"/>
    <hyperlink ref="E21" r:id="rId10" display="https://www.alcaldiabogota.gov.co/sisjur/normas/Norma1.jsp?i=98525" xr:uid="{0C985EF0-D736-473A-B9F1-6DEDB55EB460}"/>
    <hyperlink ref="E22" r:id="rId11" location="18" display="https://www.alcaldiabogota.gov.co/sisjur/normas/Norma1.jsp?i=84876 - 18" xr:uid="{C11F6428-374F-4393-874C-B8EC5349ECE2}"/>
    <hyperlink ref="E23" r:id="rId12" display="http://www.secretariasenado.gov.co/senado/basedoc/ley_1273_2009.html" xr:uid="{914B96D3-764C-4063-83C0-D4BCE6B65ED0}"/>
    <hyperlink ref="E24" r:id="rId13" display="http://es.presidencia.gov.co/normativa/normativa/DECRETO 415 DEL 07 DE MARZO DE 2016.pdf" xr:uid="{8E529412-A58C-45C7-B75F-999B8AD85DB0}"/>
    <hyperlink ref="E26" r:id="rId14" display="https://www.funcionpublica.gov.co/eva/gestornormativo/norma.php?i=73593" xr:uid="{A383EDE1-B510-41B3-A001-B070EF77FB1F}"/>
    <hyperlink ref="E27" r:id="rId15" location="ver_30058124" display="https://www.suin-juriscol.gov.co/viewDocument.asp?id=30019935 - ver_30058124" xr:uid="{CDF6673E-9040-484D-A809-EF0152CED151}"/>
    <hyperlink ref="E28" r:id="rId16" display="https://www.alcaldiabogota.gov.co/sisjur/normas/Norma1.jsp?i=60596" xr:uid="{A98FA1F2-FEB6-44AE-9D32-8EDA613D2B3A}"/>
    <hyperlink ref="E29" r:id="rId17" location="0" display="https://www.funcionpublica.gov.co/eva/gestornormativo/norma.php?i=53646 - 0" xr:uid="{894550E2-D1D7-4E43-B9A5-DADBE4F76808}"/>
    <hyperlink ref="E30" r:id="rId18" display="https://www.alcaldiabogota.gov.co/sisjur/normas/Norma1.jsp?i=50214" xr:uid="{A4CFEB98-6773-43B3-8FFD-37C1A1F1B2E9}"/>
    <hyperlink ref="E31" r:id="rId19" location=":~:text=Desarrolla%20el%20derecho%20constitucional%20que,procedimiento%20para%20el%20tratamiento%20de" display="https://www.funcionpublica.gov.co/eva/gestornormativo/norma.php?i=49981 - :~:text=Desarrolla%20el%20derecho%20constitucional%20que,procedimiento%20para%20el%20tratamiento%20de" xr:uid="{3645169C-D3F7-4E3A-87F9-1B8513EC84FF}"/>
    <hyperlink ref="E33" r:id="rId20" display="https://www.alcaldiabogota.gov.co/sisjur/normas/Norma1.jsp?i=38743" xr:uid="{FC28FC3D-5C71-40D9-90D6-C362893F80AA}"/>
    <hyperlink ref="E34" r:id="rId21" display="https://www.alcaldiabogota.gov.co/sisjur/normas/Norma1.jsp?i=36913" xr:uid="{E4C79C74-F63A-4D52-BECE-DF1BB529809F}"/>
    <hyperlink ref="E35" r:id="rId22" display="https://www.alcaldiabogota.gov.co/sisjur/normas/Norma1.jsp?i=32514" xr:uid="{78C8846B-E302-443A-859A-80DBFEB71146}"/>
    <hyperlink ref="E36" r:id="rId23" display="https://www.alcaldiabogota.gov.co/sisjur/normas/Norma1.jsp?i=28134" xr:uid="{9E2BA625-92DB-4B0B-BA7B-09B78D8314F1}"/>
    <hyperlink ref="E37" r:id="rId24" display="https://www.alcaldiabogota.gov.co/sisjur/normas/Norma1.jsp?i=23574" xr:uid="{F405DFDE-D071-4939-9B13-89FD5D97C40D}"/>
    <hyperlink ref="E38" r:id="rId25" display="https://www.alcaldiabogota.gov.co/sisjur/normas/Norma1.jsp?i=17424" xr:uid="{C9844D46-5688-44CB-A683-7EA60B0B2676}"/>
    <hyperlink ref="E39" r:id="rId26" display="https://www.alcaldiabogota.gov.co/sisjur/normas/Norma1.jsp?i=4784" xr:uid="{9DD03348-FC52-4806-8588-1AF6810A89B6}"/>
    <hyperlink ref="E40" r:id="rId27" display="http://sisjur.bogotajuridica.gov.co/sisjur/normas/Norma1.jsp?i=4813" xr:uid="{C7EE14D3-B85E-4D59-A62B-2320CDA1A5D2}"/>
    <hyperlink ref="E41" r:id="rId28" display="https://minciencias.gov.co/sites/default/files/upload/reglamentacion/decreto-393-1991.pdf" xr:uid="{005B2AAC-9567-4C97-8CD3-580E023BD624}"/>
    <hyperlink ref="E5" r:id="rId29" display="https://2019.serviciocivil.gov.co/sites/default/files/marco-legal/2006_03_22_NTC-ISO-IEC%2027001.pdf" xr:uid="{3797B3E2-F510-4F8E-81AC-9BC7FBAF2AFC}"/>
    <hyperlink ref="E8" r:id="rId30" display="http://www.secretariasenado.gov.co/senado/basedoc/ley_2502_2025.html" xr:uid="{89CA89D2-4F3D-414C-AAD0-AB58CCF39422}"/>
  </hyperlinks>
  <printOptions horizontalCentered="1"/>
  <pageMargins left="0.23622047244094491" right="0.23622047244094491" top="0.31496062992125984" bottom="0.19685039370078741" header="0" footer="0"/>
  <pageSetup paperSize="14" scale="40" orientation="landscape"/>
  <headerFooter>
    <oddFooter>&amp;LV3-11-03-2020</oddFooter>
  </headerFooter>
  <drawing r:id="rId31"/>
  <legacyDrawing r:id="rId32"/>
  <tableParts count="1">
    <tablePart r:id="rId3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2D69B"/>
  </sheetPr>
  <dimension ref="A1:Z1005"/>
  <sheetViews>
    <sheetView tabSelected="1" zoomScale="50" zoomScaleNormal="50" workbookViewId="0">
      <selection activeCell="C7" sqref="C7"/>
    </sheetView>
  </sheetViews>
  <sheetFormatPr baseColWidth="10" defaultColWidth="12.5546875" defaultRowHeight="15" customHeight="1"/>
  <cols>
    <col min="1" max="2" width="22.88671875" customWidth="1"/>
    <col min="3" max="3" width="39.33203125" customWidth="1"/>
    <col min="4" max="4" width="23.88671875" customWidth="1"/>
    <col min="5" max="5" width="36.33203125" customWidth="1"/>
    <col min="6" max="6" width="29" customWidth="1"/>
    <col min="7" max="7" width="73.44140625" customWidth="1"/>
    <col min="8" max="8" width="56.44140625" customWidth="1"/>
    <col min="9" max="9" width="73.44140625" customWidth="1"/>
    <col min="10" max="10" width="27.44140625" customWidth="1"/>
    <col min="11" max="26" width="13.109375" customWidth="1"/>
  </cols>
  <sheetData>
    <row r="1" spans="1:26" ht="105.75" customHeight="1">
      <c r="A1" s="235"/>
      <c r="B1" s="198"/>
      <c r="C1" s="198"/>
      <c r="D1" s="198"/>
      <c r="E1" s="198"/>
      <c r="F1" s="198"/>
      <c r="G1" s="198"/>
      <c r="H1" s="198"/>
      <c r="I1" s="200"/>
      <c r="J1" s="200"/>
      <c r="K1" s="200"/>
      <c r="L1" s="200"/>
      <c r="M1" s="200"/>
      <c r="N1" s="200"/>
      <c r="O1" s="200"/>
      <c r="P1" s="200"/>
      <c r="Q1" s="200"/>
      <c r="R1" s="200"/>
      <c r="S1" s="200"/>
      <c r="T1" s="200"/>
      <c r="U1" s="200"/>
      <c r="V1" s="200"/>
      <c r="W1" s="200"/>
      <c r="X1" s="200"/>
      <c r="Y1" s="200"/>
      <c r="Z1" s="200"/>
    </row>
    <row r="2" spans="1:26" s="190" customFormat="1" ht="78" customHeight="1">
      <c r="A2" s="573" t="s">
        <v>185</v>
      </c>
      <c r="B2" s="506"/>
      <c r="C2" s="645" t="s">
        <v>1771</v>
      </c>
      <c r="D2" s="646"/>
      <c r="E2" s="646"/>
      <c r="F2" s="646"/>
      <c r="G2" s="647"/>
      <c r="H2" s="103" t="s">
        <v>2</v>
      </c>
      <c r="I2" s="648" t="s">
        <v>1772</v>
      </c>
      <c r="J2" s="466"/>
      <c r="K2" s="210"/>
      <c r="L2" s="210"/>
      <c r="M2" s="210"/>
      <c r="N2" s="210"/>
      <c r="O2" s="210"/>
      <c r="P2" s="210"/>
      <c r="Q2" s="210"/>
      <c r="R2" s="210"/>
      <c r="S2" s="210"/>
      <c r="T2" s="210"/>
      <c r="U2" s="210"/>
      <c r="V2" s="210"/>
      <c r="W2" s="210"/>
      <c r="X2" s="210"/>
      <c r="Y2" s="210"/>
      <c r="Z2" s="210"/>
    </row>
    <row r="3" spans="1:26" ht="48.75" customHeight="1">
      <c r="A3" s="479" t="s">
        <v>431</v>
      </c>
      <c r="B3" s="415"/>
      <c r="C3" s="415"/>
      <c r="D3" s="415"/>
      <c r="E3" s="415"/>
      <c r="F3" s="415"/>
      <c r="G3" s="415"/>
      <c r="H3" s="416"/>
      <c r="I3" s="649" t="s">
        <v>432</v>
      </c>
      <c r="J3" s="408"/>
      <c r="K3" s="200"/>
      <c r="L3" s="200"/>
      <c r="M3" s="200"/>
      <c r="N3" s="200"/>
      <c r="O3" s="200"/>
      <c r="P3" s="200"/>
      <c r="Q3" s="200"/>
      <c r="R3" s="200"/>
      <c r="S3" s="200"/>
      <c r="T3" s="200"/>
      <c r="U3" s="200"/>
      <c r="V3" s="200"/>
      <c r="W3" s="200"/>
      <c r="X3" s="200"/>
      <c r="Y3" s="200"/>
      <c r="Z3" s="200"/>
    </row>
    <row r="4" spans="1:26" ht="63.75" customHeight="1">
      <c r="A4" s="203" t="s">
        <v>6</v>
      </c>
      <c r="B4" s="272" t="s">
        <v>54</v>
      </c>
      <c r="C4" s="272" t="s">
        <v>433</v>
      </c>
      <c r="D4" s="272" t="s">
        <v>434</v>
      </c>
      <c r="E4" s="273" t="s">
        <v>10</v>
      </c>
      <c r="F4" s="273" t="s">
        <v>435</v>
      </c>
      <c r="G4" s="272" t="s">
        <v>12</v>
      </c>
      <c r="H4" s="272" t="s">
        <v>13</v>
      </c>
      <c r="I4" s="650" t="s">
        <v>14</v>
      </c>
      <c r="J4" s="409"/>
      <c r="K4" s="200"/>
      <c r="L4" s="200"/>
      <c r="M4" s="200"/>
      <c r="N4" s="200"/>
      <c r="O4" s="200"/>
      <c r="P4" s="200"/>
      <c r="Q4" s="200"/>
      <c r="R4" s="200"/>
      <c r="S4" s="200"/>
      <c r="T4" s="200"/>
      <c r="U4" s="200"/>
      <c r="V4" s="200"/>
      <c r="W4" s="200"/>
      <c r="X4" s="200"/>
      <c r="Y4" s="200"/>
      <c r="Z4" s="200"/>
    </row>
    <row r="5" spans="1:26" ht="63.75" customHeight="1">
      <c r="A5" s="277" t="s">
        <v>2057</v>
      </c>
      <c r="B5" s="278" t="s">
        <v>29</v>
      </c>
      <c r="C5" s="278" t="s">
        <v>2058</v>
      </c>
      <c r="D5" s="279" t="s">
        <v>2059</v>
      </c>
      <c r="E5" s="280" t="s">
        <v>2060</v>
      </c>
      <c r="F5" s="281" t="s">
        <v>2065</v>
      </c>
      <c r="G5" s="277" t="s">
        <v>2061</v>
      </c>
      <c r="H5" s="282" t="s">
        <v>2062</v>
      </c>
      <c r="I5" s="279" t="s">
        <v>1776</v>
      </c>
      <c r="J5" s="283" t="s">
        <v>2066</v>
      </c>
      <c r="K5" s="200"/>
      <c r="L5" s="200"/>
      <c r="M5" s="200"/>
      <c r="N5" s="200"/>
      <c r="O5" s="200"/>
      <c r="P5" s="200"/>
      <c r="Q5" s="200"/>
      <c r="R5" s="200"/>
      <c r="S5" s="200"/>
      <c r="T5" s="200"/>
      <c r="U5" s="200"/>
      <c r="V5" s="200"/>
      <c r="W5" s="200"/>
      <c r="X5" s="200"/>
      <c r="Y5" s="200"/>
      <c r="Z5" s="200"/>
    </row>
    <row r="6" spans="1:26" ht="71.25" customHeight="1">
      <c r="A6" s="320" t="s">
        <v>1781</v>
      </c>
      <c r="B6" s="320" t="s">
        <v>1178</v>
      </c>
      <c r="C6" s="321" t="s">
        <v>2067</v>
      </c>
      <c r="D6" s="322" t="s">
        <v>93</v>
      </c>
      <c r="E6" s="323">
        <v>7</v>
      </c>
      <c r="F6" s="324">
        <v>45324</v>
      </c>
      <c r="G6" s="325" t="s">
        <v>848</v>
      </c>
      <c r="H6" s="321" t="s">
        <v>1</v>
      </c>
      <c r="I6" s="321" t="s">
        <v>2068</v>
      </c>
      <c r="J6" s="399"/>
      <c r="K6" s="200"/>
      <c r="L6" s="200"/>
      <c r="M6" s="200"/>
      <c r="N6" s="200"/>
      <c r="O6" s="200"/>
      <c r="P6" s="200"/>
      <c r="Q6" s="200"/>
      <c r="R6" s="200"/>
      <c r="S6" s="200"/>
      <c r="T6" s="200"/>
      <c r="U6" s="200"/>
      <c r="V6" s="200"/>
      <c r="W6" s="200"/>
      <c r="X6" s="200"/>
      <c r="Y6" s="200"/>
      <c r="Z6" s="200"/>
    </row>
    <row r="7" spans="1:26" ht="71.25" customHeight="1">
      <c r="A7" s="284" t="s">
        <v>59</v>
      </c>
      <c r="B7" s="285" t="s">
        <v>1178</v>
      </c>
      <c r="C7" s="285" t="s">
        <v>23</v>
      </c>
      <c r="D7" s="286" t="s">
        <v>816</v>
      </c>
      <c r="E7" s="287" t="s">
        <v>1773</v>
      </c>
      <c r="F7" s="288">
        <v>45524</v>
      </c>
      <c r="G7" s="289" t="s">
        <v>1774</v>
      </c>
      <c r="H7" s="290" t="s">
        <v>1775</v>
      </c>
      <c r="I7" s="291" t="s">
        <v>1776</v>
      </c>
      <c r="J7" s="292"/>
      <c r="K7" s="200"/>
      <c r="L7" s="200"/>
      <c r="M7" s="200"/>
      <c r="N7" s="200"/>
      <c r="O7" s="200"/>
      <c r="P7" s="200"/>
      <c r="Q7" s="200"/>
      <c r="R7" s="200"/>
      <c r="S7" s="200"/>
      <c r="T7" s="200"/>
      <c r="U7" s="200"/>
      <c r="V7" s="200"/>
      <c r="W7" s="200"/>
      <c r="X7" s="200"/>
      <c r="Y7" s="200"/>
      <c r="Z7" s="200"/>
    </row>
    <row r="8" spans="1:26" ht="71.25" customHeight="1">
      <c r="A8" s="277" t="s">
        <v>59</v>
      </c>
      <c r="B8" s="278" t="s">
        <v>1178</v>
      </c>
      <c r="C8" s="278" t="s">
        <v>23</v>
      </c>
      <c r="D8" s="279" t="s">
        <v>18</v>
      </c>
      <c r="E8" s="280" t="s">
        <v>1773</v>
      </c>
      <c r="F8" s="281">
        <v>45524</v>
      </c>
      <c r="G8" s="277" t="s">
        <v>1777</v>
      </c>
      <c r="H8" s="282" t="s">
        <v>1775</v>
      </c>
      <c r="I8" s="279" t="s">
        <v>1776</v>
      </c>
      <c r="J8" s="283"/>
      <c r="K8" s="200"/>
      <c r="L8" s="200"/>
      <c r="M8" s="200"/>
      <c r="N8" s="200"/>
      <c r="O8" s="200"/>
      <c r="P8" s="200"/>
      <c r="Q8" s="200"/>
      <c r="R8" s="200"/>
      <c r="S8" s="200"/>
      <c r="T8" s="200"/>
      <c r="U8" s="200"/>
      <c r="V8" s="200"/>
      <c r="W8" s="200"/>
      <c r="X8" s="200"/>
      <c r="Y8" s="200"/>
      <c r="Z8" s="200"/>
    </row>
    <row r="9" spans="1:26" ht="71.25" customHeight="1">
      <c r="A9" s="284" t="s">
        <v>59</v>
      </c>
      <c r="B9" s="285" t="s">
        <v>54</v>
      </c>
      <c r="C9" s="285" t="s">
        <v>1778</v>
      </c>
      <c r="D9" s="286" t="s">
        <v>101</v>
      </c>
      <c r="E9" s="287">
        <v>358</v>
      </c>
      <c r="F9" s="288">
        <v>45107</v>
      </c>
      <c r="G9" s="289" t="s">
        <v>1779</v>
      </c>
      <c r="H9" s="290" t="s">
        <v>1780</v>
      </c>
      <c r="I9" s="291" t="s">
        <v>1776</v>
      </c>
      <c r="J9" s="292"/>
      <c r="K9" s="200"/>
      <c r="L9" s="200"/>
      <c r="M9" s="200"/>
      <c r="N9" s="200"/>
      <c r="O9" s="200"/>
      <c r="P9" s="200"/>
      <c r="Q9" s="200"/>
      <c r="R9" s="200"/>
      <c r="S9" s="200"/>
      <c r="T9" s="200"/>
      <c r="U9" s="200"/>
      <c r="V9" s="200"/>
      <c r="W9" s="200"/>
      <c r="X9" s="200"/>
      <c r="Y9" s="200"/>
      <c r="Z9" s="200"/>
    </row>
    <row r="10" spans="1:26" ht="71.25" customHeight="1">
      <c r="A10" s="277" t="s">
        <v>59</v>
      </c>
      <c r="B10" s="278" t="s">
        <v>16</v>
      </c>
      <c r="C10" s="278" t="s">
        <v>60</v>
      </c>
      <c r="D10" s="279" t="s">
        <v>43</v>
      </c>
      <c r="E10" s="280">
        <v>3</v>
      </c>
      <c r="F10" s="281">
        <v>45005</v>
      </c>
      <c r="G10" s="277" t="s">
        <v>61</v>
      </c>
      <c r="H10" s="282" t="s">
        <v>38</v>
      </c>
      <c r="I10" s="279" t="s">
        <v>1776</v>
      </c>
      <c r="J10" s="283"/>
      <c r="K10" s="200"/>
      <c r="L10" s="200"/>
      <c r="M10" s="200"/>
      <c r="N10" s="200"/>
      <c r="O10" s="200"/>
      <c r="P10" s="200"/>
      <c r="Q10" s="200"/>
      <c r="R10" s="200"/>
      <c r="S10" s="200"/>
      <c r="T10" s="200"/>
      <c r="U10" s="200"/>
      <c r="V10" s="200"/>
      <c r="W10" s="200"/>
      <c r="X10" s="200"/>
      <c r="Y10" s="200"/>
      <c r="Z10" s="200"/>
    </row>
    <row r="11" spans="1:26" ht="71.25" customHeight="1">
      <c r="A11" s="284" t="s">
        <v>59</v>
      </c>
      <c r="B11" s="285" t="s">
        <v>16</v>
      </c>
      <c r="C11" s="285" t="s">
        <v>50</v>
      </c>
      <c r="D11" s="286" t="s">
        <v>18</v>
      </c>
      <c r="E11" s="287">
        <v>98</v>
      </c>
      <c r="F11" s="288">
        <v>45000</v>
      </c>
      <c r="G11" s="289" t="s">
        <v>63</v>
      </c>
      <c r="H11" s="290"/>
      <c r="I11" s="291" t="s">
        <v>1776</v>
      </c>
      <c r="J11" s="292"/>
      <c r="K11" s="200"/>
      <c r="L11" s="200"/>
      <c r="M11" s="200"/>
      <c r="N11" s="200"/>
      <c r="O11" s="200"/>
      <c r="P11" s="200"/>
      <c r="Q11" s="200"/>
      <c r="R11" s="200"/>
      <c r="S11" s="200"/>
      <c r="T11" s="200"/>
      <c r="U11" s="200"/>
      <c r="V11" s="200"/>
      <c r="W11" s="200"/>
      <c r="X11" s="200"/>
      <c r="Y11" s="200"/>
      <c r="Z11" s="200"/>
    </row>
    <row r="12" spans="1:26" ht="71.25" customHeight="1">
      <c r="A12" s="277" t="s">
        <v>1781</v>
      </c>
      <c r="B12" s="278" t="s">
        <v>16</v>
      </c>
      <c r="C12" s="278" t="s">
        <v>50</v>
      </c>
      <c r="D12" s="279" t="s">
        <v>18</v>
      </c>
      <c r="E12" s="280">
        <v>73</v>
      </c>
      <c r="F12" s="281">
        <v>44972</v>
      </c>
      <c r="G12" s="277" t="s">
        <v>1782</v>
      </c>
      <c r="H12" s="282" t="s">
        <v>1783</v>
      </c>
      <c r="I12" s="279" t="s">
        <v>1776</v>
      </c>
      <c r="J12" s="283"/>
      <c r="K12" s="200"/>
      <c r="L12" s="200"/>
      <c r="M12" s="200"/>
      <c r="N12" s="200"/>
      <c r="O12" s="200"/>
      <c r="P12" s="200"/>
      <c r="Q12" s="200"/>
      <c r="R12" s="200"/>
      <c r="S12" s="200"/>
      <c r="T12" s="200"/>
      <c r="U12" s="200"/>
      <c r="V12" s="200"/>
      <c r="W12" s="200"/>
      <c r="X12" s="200"/>
      <c r="Y12" s="200"/>
      <c r="Z12" s="200"/>
    </row>
    <row r="13" spans="1:26" ht="71.25" customHeight="1">
      <c r="A13" s="284" t="s">
        <v>59</v>
      </c>
      <c r="B13" s="285" t="s">
        <v>54</v>
      </c>
      <c r="C13" s="285" t="s">
        <v>65</v>
      </c>
      <c r="D13" s="286" t="s">
        <v>18</v>
      </c>
      <c r="E13" s="287">
        <v>142</v>
      </c>
      <c r="F13" s="288">
        <v>44958</v>
      </c>
      <c r="G13" s="289" t="s">
        <v>66</v>
      </c>
      <c r="H13" s="290" t="s">
        <v>1</v>
      </c>
      <c r="I13" s="291" t="s">
        <v>1776</v>
      </c>
      <c r="J13" s="292"/>
      <c r="K13" s="200"/>
      <c r="L13" s="200"/>
      <c r="M13" s="200"/>
      <c r="N13" s="200"/>
      <c r="O13" s="200"/>
      <c r="P13" s="200"/>
      <c r="Q13" s="200"/>
      <c r="R13" s="200"/>
      <c r="S13" s="200"/>
      <c r="T13" s="200"/>
      <c r="U13" s="200"/>
      <c r="V13" s="200"/>
      <c r="W13" s="200"/>
      <c r="X13" s="200"/>
      <c r="Y13" s="200"/>
      <c r="Z13" s="200"/>
    </row>
    <row r="14" spans="1:26" ht="71.25" customHeight="1">
      <c r="A14" s="277" t="s">
        <v>888</v>
      </c>
      <c r="B14" s="278" t="s">
        <v>54</v>
      </c>
      <c r="C14" s="278" t="s">
        <v>1784</v>
      </c>
      <c r="D14" s="279" t="s">
        <v>18</v>
      </c>
      <c r="E14" s="280">
        <v>1431</v>
      </c>
      <c r="F14" s="281">
        <v>44771</v>
      </c>
      <c r="G14" s="277" t="s">
        <v>1785</v>
      </c>
      <c r="H14" s="282" t="s">
        <v>1786</v>
      </c>
      <c r="I14" s="279" t="s">
        <v>1776</v>
      </c>
      <c r="J14" s="283"/>
      <c r="K14" s="200"/>
      <c r="L14" s="200"/>
      <c r="M14" s="200"/>
      <c r="N14" s="200"/>
      <c r="O14" s="200"/>
      <c r="P14" s="200"/>
      <c r="Q14" s="200"/>
      <c r="R14" s="200"/>
      <c r="S14" s="200"/>
      <c r="T14" s="200"/>
      <c r="U14" s="200"/>
      <c r="V14" s="200"/>
      <c r="W14" s="200"/>
      <c r="X14" s="200"/>
      <c r="Y14" s="200"/>
      <c r="Z14" s="200"/>
    </row>
    <row r="15" spans="1:26" ht="71.25" customHeight="1">
      <c r="A15" s="284" t="s">
        <v>1781</v>
      </c>
      <c r="B15" s="285" t="s">
        <v>54</v>
      </c>
      <c r="C15" s="285" t="s">
        <v>65</v>
      </c>
      <c r="D15" s="286" t="s">
        <v>18</v>
      </c>
      <c r="E15" s="287">
        <v>1310</v>
      </c>
      <c r="F15" s="288">
        <v>44768</v>
      </c>
      <c r="G15" s="289" t="s">
        <v>1787</v>
      </c>
      <c r="H15" s="290" t="s">
        <v>1788</v>
      </c>
      <c r="I15" s="291" t="s">
        <v>1776</v>
      </c>
      <c r="J15" s="292"/>
      <c r="K15" s="200"/>
      <c r="L15" s="200"/>
      <c r="M15" s="200"/>
      <c r="N15" s="200"/>
      <c r="O15" s="200"/>
      <c r="P15" s="200"/>
      <c r="Q15" s="200"/>
      <c r="R15" s="200"/>
      <c r="S15" s="200"/>
      <c r="T15" s="200"/>
      <c r="U15" s="200"/>
      <c r="V15" s="200"/>
      <c r="W15" s="200"/>
      <c r="X15" s="200"/>
      <c r="Y15" s="200"/>
      <c r="Z15" s="200"/>
    </row>
    <row r="16" spans="1:26" ht="71.25" customHeight="1">
      <c r="A16" s="277" t="s">
        <v>888</v>
      </c>
      <c r="B16" s="278" t="s">
        <v>54</v>
      </c>
      <c r="C16" s="278" t="s">
        <v>1789</v>
      </c>
      <c r="D16" s="279" t="s">
        <v>18</v>
      </c>
      <c r="E16" s="280">
        <v>1042</v>
      </c>
      <c r="F16" s="281">
        <v>44733</v>
      </c>
      <c r="G16" s="277" t="s">
        <v>1790</v>
      </c>
      <c r="H16" s="282" t="s">
        <v>1791</v>
      </c>
      <c r="I16" s="279" t="s">
        <v>1776</v>
      </c>
      <c r="J16" s="283"/>
      <c r="K16" s="200"/>
      <c r="L16" s="200"/>
      <c r="M16" s="200"/>
      <c r="N16" s="200"/>
      <c r="O16" s="200"/>
      <c r="P16" s="200"/>
      <c r="Q16" s="200"/>
      <c r="R16" s="200"/>
      <c r="S16" s="200"/>
      <c r="T16" s="200"/>
      <c r="U16" s="200"/>
      <c r="V16" s="200"/>
      <c r="W16" s="200"/>
      <c r="X16" s="200"/>
      <c r="Y16" s="200"/>
      <c r="Z16" s="200"/>
    </row>
    <row r="17" spans="1:26" ht="71.25" customHeight="1">
      <c r="A17" s="284" t="s">
        <v>888</v>
      </c>
      <c r="B17" s="285" t="s">
        <v>29</v>
      </c>
      <c r="C17" s="285" t="s">
        <v>208</v>
      </c>
      <c r="D17" s="286" t="s">
        <v>18</v>
      </c>
      <c r="E17" s="287">
        <v>1041</v>
      </c>
      <c r="F17" s="288">
        <v>44733</v>
      </c>
      <c r="G17" s="289" t="s">
        <v>1792</v>
      </c>
      <c r="H17" s="290" t="s">
        <v>1793</v>
      </c>
      <c r="I17" s="291" t="s">
        <v>1776</v>
      </c>
      <c r="J17" s="292"/>
      <c r="K17" s="200"/>
      <c r="L17" s="200"/>
      <c r="M17" s="200"/>
      <c r="N17" s="200"/>
      <c r="O17" s="200"/>
      <c r="P17" s="200"/>
      <c r="Q17" s="200"/>
      <c r="R17" s="200"/>
      <c r="S17" s="200"/>
      <c r="T17" s="200"/>
      <c r="U17" s="200"/>
      <c r="V17" s="200"/>
      <c r="W17" s="200"/>
      <c r="X17" s="200"/>
      <c r="Y17" s="200"/>
      <c r="Z17" s="200"/>
    </row>
    <row r="18" spans="1:26" ht="71.25" customHeight="1">
      <c r="A18" s="277" t="s">
        <v>1781</v>
      </c>
      <c r="B18" s="278" t="s">
        <v>54</v>
      </c>
      <c r="C18" s="278" t="s">
        <v>1794</v>
      </c>
      <c r="D18" s="279" t="s">
        <v>56</v>
      </c>
      <c r="E18" s="280">
        <v>2213</v>
      </c>
      <c r="F18" s="281">
        <v>44725</v>
      </c>
      <c r="G18" s="277" t="s">
        <v>1795</v>
      </c>
      <c r="H18" s="282" t="s">
        <v>1796</v>
      </c>
      <c r="I18" s="279" t="s">
        <v>1776</v>
      </c>
      <c r="J18" s="283"/>
      <c r="K18" s="200"/>
      <c r="L18" s="200"/>
      <c r="M18" s="200"/>
      <c r="N18" s="200"/>
      <c r="O18" s="200"/>
      <c r="P18" s="200"/>
      <c r="Q18" s="200"/>
      <c r="R18" s="200"/>
      <c r="S18" s="200"/>
      <c r="T18" s="200"/>
      <c r="U18" s="200"/>
      <c r="V18" s="200"/>
      <c r="W18" s="200"/>
      <c r="X18" s="200"/>
      <c r="Y18" s="200"/>
      <c r="Z18" s="200"/>
    </row>
    <row r="19" spans="1:26" ht="71.25" customHeight="1">
      <c r="A19" s="284" t="s">
        <v>888</v>
      </c>
      <c r="B19" s="285" t="s">
        <v>54</v>
      </c>
      <c r="C19" s="285" t="s">
        <v>1789</v>
      </c>
      <c r="D19" s="286" t="s">
        <v>18</v>
      </c>
      <c r="E19" s="287">
        <v>890</v>
      </c>
      <c r="F19" s="288">
        <v>44712</v>
      </c>
      <c r="G19" s="289" t="s">
        <v>1797</v>
      </c>
      <c r="H19" s="290" t="s">
        <v>1798</v>
      </c>
      <c r="I19" s="291" t="s">
        <v>1776</v>
      </c>
      <c r="J19" s="292"/>
      <c r="K19" s="200"/>
      <c r="L19" s="200"/>
      <c r="M19" s="200"/>
      <c r="N19" s="200"/>
      <c r="O19" s="200"/>
      <c r="P19" s="200"/>
      <c r="Q19" s="200"/>
      <c r="R19" s="200"/>
      <c r="S19" s="200"/>
      <c r="T19" s="200"/>
      <c r="U19" s="200"/>
      <c r="V19" s="200"/>
      <c r="W19" s="200"/>
      <c r="X19" s="200"/>
      <c r="Y19" s="200"/>
      <c r="Z19" s="200"/>
    </row>
    <row r="20" spans="1:26" ht="71.25" customHeight="1">
      <c r="A20" s="277" t="s">
        <v>1781</v>
      </c>
      <c r="B20" s="278" t="s">
        <v>54</v>
      </c>
      <c r="C20" s="278" t="s">
        <v>1799</v>
      </c>
      <c r="D20" s="279" t="s">
        <v>18</v>
      </c>
      <c r="E20" s="280">
        <v>537</v>
      </c>
      <c r="F20" s="281">
        <v>44659</v>
      </c>
      <c r="G20" s="277" t="s">
        <v>1800</v>
      </c>
      <c r="H20" s="282" t="s">
        <v>1</v>
      </c>
      <c r="I20" s="279" t="s">
        <v>1776</v>
      </c>
      <c r="J20" s="283"/>
      <c r="K20" s="200"/>
      <c r="L20" s="200"/>
      <c r="M20" s="200"/>
      <c r="N20" s="200"/>
      <c r="O20" s="200"/>
      <c r="P20" s="200"/>
      <c r="Q20" s="200"/>
      <c r="R20" s="200"/>
      <c r="S20" s="200"/>
      <c r="T20" s="200"/>
      <c r="U20" s="200"/>
      <c r="V20" s="200"/>
      <c r="W20" s="200"/>
      <c r="X20" s="200"/>
      <c r="Y20" s="200"/>
      <c r="Z20" s="200"/>
    </row>
    <row r="21" spans="1:26" ht="71.25" customHeight="1">
      <c r="A21" s="284" t="s">
        <v>888</v>
      </c>
      <c r="B21" s="285" t="s">
        <v>29</v>
      </c>
      <c r="C21" s="285" t="s">
        <v>208</v>
      </c>
      <c r="D21" s="286" t="s">
        <v>18</v>
      </c>
      <c r="E21" s="287">
        <v>442</v>
      </c>
      <c r="F21" s="288">
        <v>44648</v>
      </c>
      <c r="G21" s="289" t="s">
        <v>1801</v>
      </c>
      <c r="H21" s="290" t="s">
        <v>1802</v>
      </c>
      <c r="I21" s="291" t="s">
        <v>1776</v>
      </c>
      <c r="J21" s="292"/>
      <c r="K21" s="200"/>
      <c r="L21" s="200"/>
      <c r="M21" s="200"/>
      <c r="N21" s="200"/>
      <c r="O21" s="200"/>
      <c r="P21" s="200"/>
      <c r="Q21" s="200"/>
      <c r="R21" s="200"/>
      <c r="S21" s="200"/>
      <c r="T21" s="200"/>
      <c r="U21" s="200"/>
      <c r="V21" s="200"/>
      <c r="W21" s="200"/>
      <c r="X21" s="200"/>
      <c r="Y21" s="200"/>
      <c r="Z21" s="200"/>
    </row>
    <row r="22" spans="1:26" ht="71.25" customHeight="1">
      <c r="A22" s="277" t="s">
        <v>1781</v>
      </c>
      <c r="B22" s="278" t="s">
        <v>29</v>
      </c>
      <c r="C22" s="278" t="s">
        <v>1794</v>
      </c>
      <c r="D22" s="279" t="s">
        <v>56</v>
      </c>
      <c r="E22" s="280">
        <v>2195</v>
      </c>
      <c r="F22" s="281">
        <v>44579</v>
      </c>
      <c r="G22" s="277" t="s">
        <v>874</v>
      </c>
      <c r="H22" s="282" t="s">
        <v>875</v>
      </c>
      <c r="I22" s="279" t="s">
        <v>1776</v>
      </c>
      <c r="J22" s="283"/>
      <c r="K22" s="200"/>
      <c r="L22" s="200"/>
      <c r="M22" s="200"/>
      <c r="N22" s="200"/>
      <c r="O22" s="200"/>
      <c r="P22" s="200"/>
      <c r="Q22" s="200"/>
      <c r="R22" s="200"/>
      <c r="S22" s="200"/>
      <c r="T22" s="200"/>
      <c r="U22" s="200"/>
      <c r="V22" s="200"/>
      <c r="W22" s="200"/>
      <c r="X22" s="200"/>
      <c r="Y22" s="200"/>
      <c r="Z22" s="200"/>
    </row>
    <row r="23" spans="1:26" ht="71.25" customHeight="1">
      <c r="A23" s="284" t="s">
        <v>888</v>
      </c>
      <c r="B23" s="285" t="s">
        <v>54</v>
      </c>
      <c r="C23" s="285" t="s">
        <v>1799</v>
      </c>
      <c r="D23" s="286" t="s">
        <v>18</v>
      </c>
      <c r="E23" s="287">
        <v>1893</v>
      </c>
      <c r="F23" s="288">
        <v>44560</v>
      </c>
      <c r="G23" s="289" t="s">
        <v>1020</v>
      </c>
      <c r="H23" s="290" t="s">
        <v>1803</v>
      </c>
      <c r="I23" s="291" t="s">
        <v>1776</v>
      </c>
      <c r="J23" s="292"/>
      <c r="K23" s="200"/>
      <c r="L23" s="200"/>
      <c r="M23" s="200"/>
      <c r="N23" s="200"/>
      <c r="O23" s="200"/>
      <c r="P23" s="200"/>
      <c r="Q23" s="200"/>
      <c r="R23" s="200"/>
      <c r="S23" s="200"/>
      <c r="T23" s="200"/>
      <c r="U23" s="200"/>
      <c r="V23" s="200"/>
      <c r="W23" s="200"/>
      <c r="X23" s="200"/>
      <c r="Y23" s="200"/>
      <c r="Z23" s="200"/>
    </row>
    <row r="24" spans="1:26" ht="71.25" customHeight="1">
      <c r="A24" s="277" t="s">
        <v>1781</v>
      </c>
      <c r="B24" s="278" t="s">
        <v>54</v>
      </c>
      <c r="C24" s="278" t="s">
        <v>1182</v>
      </c>
      <c r="D24" s="279" t="s">
        <v>18</v>
      </c>
      <c r="E24" s="280">
        <v>1885</v>
      </c>
      <c r="F24" s="281">
        <v>44560</v>
      </c>
      <c r="G24" s="277" t="s">
        <v>1804</v>
      </c>
      <c r="H24" s="282" t="s">
        <v>1</v>
      </c>
      <c r="I24" s="279" t="s">
        <v>1776</v>
      </c>
      <c r="J24" s="283"/>
      <c r="K24" s="200"/>
      <c r="L24" s="200"/>
      <c r="M24" s="200"/>
      <c r="N24" s="200"/>
      <c r="O24" s="200"/>
      <c r="P24" s="200"/>
      <c r="Q24" s="200"/>
      <c r="R24" s="200"/>
      <c r="S24" s="200"/>
      <c r="T24" s="200"/>
      <c r="U24" s="200"/>
      <c r="V24" s="200"/>
      <c r="W24" s="200"/>
      <c r="X24" s="200"/>
      <c r="Y24" s="200"/>
      <c r="Z24" s="200"/>
    </row>
    <row r="25" spans="1:26" ht="71.25" customHeight="1">
      <c r="A25" s="284" t="s">
        <v>888</v>
      </c>
      <c r="B25" s="285" t="s">
        <v>29</v>
      </c>
      <c r="C25" s="285" t="s">
        <v>1182</v>
      </c>
      <c r="D25" s="286" t="s">
        <v>18</v>
      </c>
      <c r="E25" s="287">
        <v>1860</v>
      </c>
      <c r="F25" s="288">
        <v>44554</v>
      </c>
      <c r="G25" s="289" t="s">
        <v>1805</v>
      </c>
      <c r="H25" s="290" t="s">
        <v>1806</v>
      </c>
      <c r="I25" s="291" t="s">
        <v>1776</v>
      </c>
      <c r="J25" s="292"/>
      <c r="K25" s="200"/>
      <c r="L25" s="200"/>
      <c r="M25" s="200"/>
      <c r="N25" s="200"/>
      <c r="O25" s="200"/>
      <c r="P25" s="200"/>
      <c r="Q25" s="200"/>
      <c r="R25" s="200"/>
      <c r="S25" s="200"/>
      <c r="T25" s="200"/>
      <c r="U25" s="200"/>
      <c r="V25" s="200"/>
      <c r="W25" s="200"/>
      <c r="X25" s="200"/>
      <c r="Y25" s="200"/>
      <c r="Z25" s="200"/>
    </row>
    <row r="26" spans="1:26" ht="71.25" customHeight="1">
      <c r="A26" s="277" t="s">
        <v>888</v>
      </c>
      <c r="B26" s="278" t="s">
        <v>54</v>
      </c>
      <c r="C26" s="278" t="s">
        <v>1799</v>
      </c>
      <c r="D26" s="279" t="s">
        <v>18</v>
      </c>
      <c r="E26" s="280">
        <v>1798</v>
      </c>
      <c r="F26" s="281">
        <v>44551</v>
      </c>
      <c r="G26" s="277" t="s">
        <v>1807</v>
      </c>
      <c r="H26" s="282" t="s">
        <v>1808</v>
      </c>
      <c r="I26" s="279" t="s">
        <v>1776</v>
      </c>
      <c r="J26" s="283"/>
      <c r="K26" s="200"/>
      <c r="L26" s="200"/>
      <c r="M26" s="200"/>
      <c r="N26" s="200"/>
      <c r="O26" s="200"/>
      <c r="P26" s="200"/>
      <c r="Q26" s="200"/>
      <c r="R26" s="200"/>
      <c r="S26" s="200"/>
      <c r="T26" s="200"/>
      <c r="U26" s="200"/>
      <c r="V26" s="200"/>
      <c r="W26" s="200"/>
      <c r="X26" s="200"/>
      <c r="Y26" s="200"/>
      <c r="Z26" s="200"/>
    </row>
    <row r="27" spans="1:26" ht="71.25" customHeight="1">
      <c r="A27" s="284" t="s">
        <v>888</v>
      </c>
      <c r="B27" s="285" t="s">
        <v>54</v>
      </c>
      <c r="C27" s="285" t="s">
        <v>1799</v>
      </c>
      <c r="D27" s="286" t="s">
        <v>18</v>
      </c>
      <c r="E27" s="287">
        <v>1665</v>
      </c>
      <c r="F27" s="288">
        <v>44536</v>
      </c>
      <c r="G27" s="289" t="s">
        <v>1809</v>
      </c>
      <c r="H27" s="290" t="s">
        <v>1810</v>
      </c>
      <c r="I27" s="291" t="s">
        <v>1776</v>
      </c>
      <c r="J27" s="292"/>
      <c r="K27" s="200"/>
      <c r="L27" s="200"/>
      <c r="M27" s="200"/>
      <c r="N27" s="200"/>
      <c r="O27" s="200"/>
      <c r="P27" s="200"/>
      <c r="Q27" s="200"/>
      <c r="R27" s="200"/>
      <c r="S27" s="200"/>
      <c r="T27" s="200"/>
      <c r="U27" s="200"/>
      <c r="V27" s="200"/>
      <c r="W27" s="200"/>
      <c r="X27" s="200"/>
      <c r="Y27" s="200"/>
      <c r="Z27" s="200"/>
    </row>
    <row r="28" spans="1:26" ht="71.25" customHeight="1">
      <c r="A28" s="277" t="s">
        <v>888</v>
      </c>
      <c r="B28" s="278" t="s">
        <v>29</v>
      </c>
      <c r="C28" s="278" t="s">
        <v>1794</v>
      </c>
      <c r="D28" s="279" t="s">
        <v>56</v>
      </c>
      <c r="E28" s="280">
        <v>2160</v>
      </c>
      <c r="F28" s="281">
        <v>44525</v>
      </c>
      <c r="G28" s="277" t="s">
        <v>1811</v>
      </c>
      <c r="H28" s="282" t="s">
        <v>875</v>
      </c>
      <c r="I28" s="279" t="s">
        <v>1776</v>
      </c>
      <c r="J28" s="283"/>
      <c r="K28" s="200"/>
      <c r="L28" s="200"/>
      <c r="M28" s="200"/>
      <c r="N28" s="200"/>
      <c r="O28" s="200"/>
      <c r="P28" s="200"/>
      <c r="Q28" s="200"/>
      <c r="R28" s="200"/>
      <c r="S28" s="200"/>
      <c r="T28" s="200"/>
      <c r="U28" s="200"/>
      <c r="V28" s="200"/>
      <c r="W28" s="200"/>
      <c r="X28" s="200"/>
      <c r="Y28" s="200"/>
      <c r="Z28" s="200"/>
    </row>
    <row r="29" spans="1:26" ht="71.25" customHeight="1">
      <c r="A29" s="284" t="s">
        <v>888</v>
      </c>
      <c r="B29" s="285" t="s">
        <v>54</v>
      </c>
      <c r="C29" s="285" t="s">
        <v>1799</v>
      </c>
      <c r="D29" s="286" t="s">
        <v>18</v>
      </c>
      <c r="E29" s="287">
        <v>1278</v>
      </c>
      <c r="F29" s="288">
        <v>44482</v>
      </c>
      <c r="G29" s="289" t="s">
        <v>1812</v>
      </c>
      <c r="H29" s="290" t="s">
        <v>1813</v>
      </c>
      <c r="I29" s="291" t="s">
        <v>1776</v>
      </c>
      <c r="J29" s="292"/>
      <c r="K29" s="200"/>
      <c r="L29" s="200"/>
      <c r="M29" s="200"/>
      <c r="N29" s="200"/>
      <c r="O29" s="200"/>
      <c r="P29" s="200"/>
      <c r="Q29" s="200"/>
      <c r="R29" s="200"/>
      <c r="S29" s="200"/>
      <c r="T29" s="200"/>
      <c r="U29" s="200"/>
      <c r="V29" s="200"/>
      <c r="W29" s="200"/>
      <c r="X29" s="200"/>
      <c r="Y29" s="200"/>
      <c r="Z29" s="200"/>
    </row>
    <row r="30" spans="1:26" ht="71.25" customHeight="1">
      <c r="A30" s="277" t="s">
        <v>888</v>
      </c>
      <c r="B30" s="278" t="s">
        <v>54</v>
      </c>
      <c r="C30" s="278" t="s">
        <v>1799</v>
      </c>
      <c r="D30" s="279" t="s">
        <v>18</v>
      </c>
      <c r="E30" s="280">
        <v>1279</v>
      </c>
      <c r="F30" s="281">
        <v>44482</v>
      </c>
      <c r="G30" s="277" t="s">
        <v>1814</v>
      </c>
      <c r="H30" s="282" t="s">
        <v>1815</v>
      </c>
      <c r="I30" s="279" t="s">
        <v>1776</v>
      </c>
      <c r="J30" s="283"/>
      <c r="K30" s="200"/>
      <c r="L30" s="200"/>
      <c r="M30" s="200"/>
      <c r="N30" s="200"/>
      <c r="O30" s="200"/>
      <c r="P30" s="200"/>
      <c r="Q30" s="200"/>
      <c r="R30" s="200"/>
      <c r="S30" s="200"/>
      <c r="T30" s="200"/>
      <c r="U30" s="200"/>
      <c r="V30" s="200"/>
      <c r="W30" s="200"/>
      <c r="X30" s="200"/>
      <c r="Y30" s="200"/>
      <c r="Z30" s="200"/>
    </row>
    <row r="31" spans="1:26" ht="71.25" customHeight="1">
      <c r="A31" s="284" t="s">
        <v>1781</v>
      </c>
      <c r="B31" s="285" t="s">
        <v>29</v>
      </c>
      <c r="C31" s="285" t="s">
        <v>1816</v>
      </c>
      <c r="D31" s="286" t="s">
        <v>157</v>
      </c>
      <c r="E31" s="287" t="s">
        <v>1817</v>
      </c>
      <c r="F31" s="288">
        <v>44434</v>
      </c>
      <c r="G31" s="289" t="s">
        <v>1818</v>
      </c>
      <c r="H31" s="290" t="s">
        <v>1819</v>
      </c>
      <c r="I31" s="291" t="s">
        <v>1776</v>
      </c>
      <c r="J31" s="292"/>
      <c r="K31" s="200"/>
      <c r="L31" s="200"/>
      <c r="M31" s="200"/>
      <c r="N31" s="200"/>
      <c r="O31" s="200"/>
      <c r="P31" s="200"/>
      <c r="Q31" s="200"/>
      <c r="R31" s="200"/>
      <c r="S31" s="200"/>
      <c r="T31" s="200"/>
      <c r="U31" s="200"/>
      <c r="V31" s="200"/>
      <c r="W31" s="200"/>
      <c r="X31" s="200"/>
      <c r="Y31" s="200"/>
      <c r="Z31" s="200"/>
    </row>
    <row r="32" spans="1:26" ht="71.25" customHeight="1">
      <c r="A32" s="277" t="s">
        <v>888</v>
      </c>
      <c r="B32" s="278" t="s">
        <v>29</v>
      </c>
      <c r="C32" s="278" t="s">
        <v>1794</v>
      </c>
      <c r="D32" s="279" t="s">
        <v>56</v>
      </c>
      <c r="E32" s="280">
        <v>2097</v>
      </c>
      <c r="F32" s="281">
        <v>44379</v>
      </c>
      <c r="G32" s="277" t="s">
        <v>1820</v>
      </c>
      <c r="H32" s="282" t="s">
        <v>1821</v>
      </c>
      <c r="I32" s="279" t="s">
        <v>1776</v>
      </c>
      <c r="J32" s="283"/>
      <c r="K32" s="200"/>
      <c r="L32" s="200"/>
      <c r="M32" s="200"/>
      <c r="N32" s="200"/>
      <c r="O32" s="200"/>
      <c r="P32" s="200"/>
      <c r="Q32" s="200"/>
      <c r="R32" s="200"/>
      <c r="S32" s="200"/>
      <c r="T32" s="200"/>
      <c r="U32" s="200"/>
      <c r="V32" s="200"/>
      <c r="W32" s="200"/>
      <c r="X32" s="200"/>
      <c r="Y32" s="200"/>
      <c r="Z32" s="200"/>
    </row>
    <row r="33" spans="1:26" ht="71.25" customHeight="1">
      <c r="A33" s="284" t="s">
        <v>1781</v>
      </c>
      <c r="B33" s="285" t="s">
        <v>54</v>
      </c>
      <c r="C33" s="285" t="s">
        <v>1794</v>
      </c>
      <c r="D33" s="286" t="s">
        <v>56</v>
      </c>
      <c r="E33" s="287">
        <v>2094</v>
      </c>
      <c r="F33" s="288">
        <v>44376</v>
      </c>
      <c r="G33" s="289" t="s">
        <v>1822</v>
      </c>
      <c r="H33" s="290" t="s">
        <v>96</v>
      </c>
      <c r="I33" s="291" t="s">
        <v>1776</v>
      </c>
      <c r="J33" s="292"/>
      <c r="K33" s="200"/>
      <c r="L33" s="200"/>
      <c r="M33" s="200"/>
      <c r="N33" s="200"/>
      <c r="O33" s="200"/>
      <c r="P33" s="200"/>
      <c r="Q33" s="200"/>
      <c r="R33" s="200"/>
      <c r="S33" s="200"/>
      <c r="T33" s="200"/>
      <c r="U33" s="200"/>
      <c r="V33" s="200"/>
      <c r="W33" s="200"/>
      <c r="X33" s="200"/>
      <c r="Y33" s="200"/>
      <c r="Z33" s="200"/>
    </row>
    <row r="34" spans="1:26" ht="71.25" customHeight="1">
      <c r="A34" s="277" t="s">
        <v>888</v>
      </c>
      <c r="B34" s="278" t="s">
        <v>54</v>
      </c>
      <c r="C34" s="278" t="s">
        <v>1799</v>
      </c>
      <c r="D34" s="279" t="s">
        <v>18</v>
      </c>
      <c r="E34" s="280">
        <v>680</v>
      </c>
      <c r="F34" s="281">
        <v>44369</v>
      </c>
      <c r="G34" s="277" t="s">
        <v>1823</v>
      </c>
      <c r="H34" s="282" t="s">
        <v>1824</v>
      </c>
      <c r="I34" s="279" t="s">
        <v>1776</v>
      </c>
      <c r="J34" s="283"/>
      <c r="K34" s="200"/>
      <c r="L34" s="200"/>
      <c r="M34" s="200"/>
      <c r="N34" s="200"/>
      <c r="O34" s="200"/>
      <c r="P34" s="200"/>
      <c r="Q34" s="200"/>
      <c r="R34" s="200"/>
      <c r="S34" s="200"/>
      <c r="T34" s="200"/>
      <c r="U34" s="200"/>
      <c r="V34" s="200"/>
      <c r="W34" s="200"/>
      <c r="X34" s="200"/>
      <c r="Y34" s="200"/>
      <c r="Z34" s="200"/>
    </row>
    <row r="35" spans="1:26" ht="71.25" customHeight="1">
      <c r="A35" s="284" t="s">
        <v>888</v>
      </c>
      <c r="B35" s="285" t="s">
        <v>54</v>
      </c>
      <c r="C35" s="285" t="s">
        <v>1799</v>
      </c>
      <c r="D35" s="286" t="s">
        <v>18</v>
      </c>
      <c r="E35" s="287">
        <v>655</v>
      </c>
      <c r="F35" s="288">
        <v>44363</v>
      </c>
      <c r="G35" s="289" t="s">
        <v>1825</v>
      </c>
      <c r="H35" s="290" t="s">
        <v>1826</v>
      </c>
      <c r="I35" s="291" t="s">
        <v>1776</v>
      </c>
      <c r="J35" s="292"/>
      <c r="K35" s="200"/>
      <c r="L35" s="200"/>
      <c r="M35" s="200"/>
      <c r="N35" s="200"/>
      <c r="O35" s="200"/>
      <c r="P35" s="200"/>
      <c r="Q35" s="200"/>
      <c r="R35" s="200"/>
      <c r="S35" s="200"/>
      <c r="T35" s="200"/>
      <c r="U35" s="200"/>
      <c r="V35" s="200"/>
      <c r="W35" s="200"/>
      <c r="X35" s="200"/>
      <c r="Y35" s="200"/>
      <c r="Z35" s="200"/>
    </row>
    <row r="36" spans="1:26" ht="71.25" customHeight="1">
      <c r="A36" s="277" t="s">
        <v>888</v>
      </c>
      <c r="B36" s="278" t="s">
        <v>54</v>
      </c>
      <c r="C36" s="278" t="s">
        <v>1799</v>
      </c>
      <c r="D36" s="279" t="s">
        <v>18</v>
      </c>
      <c r="E36" s="280">
        <v>579</v>
      </c>
      <c r="F36" s="281">
        <v>44347</v>
      </c>
      <c r="G36" s="277" t="s">
        <v>1827</v>
      </c>
      <c r="H36" s="282" t="s">
        <v>1828</v>
      </c>
      <c r="I36" s="279" t="s">
        <v>1776</v>
      </c>
      <c r="J36" s="283"/>
      <c r="K36" s="200"/>
      <c r="L36" s="200"/>
      <c r="M36" s="200"/>
      <c r="N36" s="200"/>
      <c r="O36" s="200"/>
      <c r="P36" s="200"/>
      <c r="Q36" s="200"/>
      <c r="R36" s="200"/>
      <c r="S36" s="200"/>
      <c r="T36" s="200"/>
      <c r="U36" s="200"/>
      <c r="V36" s="200"/>
      <c r="W36" s="200"/>
      <c r="X36" s="200"/>
      <c r="Y36" s="200"/>
      <c r="Z36" s="200"/>
    </row>
    <row r="37" spans="1:26" ht="71.25" customHeight="1">
      <c r="A37" s="284" t="s">
        <v>888</v>
      </c>
      <c r="B37" s="285" t="s">
        <v>54</v>
      </c>
      <c r="C37" s="285" t="s">
        <v>1799</v>
      </c>
      <c r="D37" s="286" t="s">
        <v>18</v>
      </c>
      <c r="E37" s="287">
        <v>438</v>
      </c>
      <c r="F37" s="288">
        <v>44314</v>
      </c>
      <c r="G37" s="289" t="s">
        <v>1829</v>
      </c>
      <c r="H37" s="290" t="s">
        <v>1830</v>
      </c>
      <c r="I37" s="291" t="s">
        <v>1776</v>
      </c>
      <c r="J37" s="292"/>
      <c r="K37" s="200"/>
      <c r="L37" s="200"/>
      <c r="M37" s="200"/>
      <c r="N37" s="200"/>
      <c r="O37" s="200"/>
      <c r="P37" s="200"/>
      <c r="Q37" s="200"/>
      <c r="R37" s="200"/>
      <c r="S37" s="200"/>
      <c r="T37" s="200"/>
      <c r="U37" s="200"/>
      <c r="V37" s="200"/>
      <c r="W37" s="200"/>
      <c r="X37" s="200"/>
      <c r="Y37" s="200"/>
      <c r="Z37" s="200"/>
    </row>
    <row r="38" spans="1:26" ht="71.25" customHeight="1">
      <c r="A38" s="277" t="s">
        <v>888</v>
      </c>
      <c r="B38" s="278" t="s">
        <v>29</v>
      </c>
      <c r="C38" s="278" t="s">
        <v>1182</v>
      </c>
      <c r="D38" s="279" t="s">
        <v>816</v>
      </c>
      <c r="E38" s="280">
        <v>399</v>
      </c>
      <c r="F38" s="281">
        <v>44299</v>
      </c>
      <c r="G38" s="277" t="s">
        <v>1831</v>
      </c>
      <c r="H38" s="282"/>
      <c r="I38" s="279" t="s">
        <v>1776</v>
      </c>
      <c r="J38" s="283"/>
      <c r="K38" s="200"/>
      <c r="L38" s="200"/>
      <c r="M38" s="200"/>
      <c r="N38" s="200"/>
      <c r="O38" s="200"/>
      <c r="P38" s="200"/>
      <c r="Q38" s="200"/>
      <c r="R38" s="200"/>
      <c r="S38" s="200"/>
      <c r="T38" s="200"/>
      <c r="U38" s="200"/>
      <c r="V38" s="200"/>
      <c r="W38" s="200"/>
      <c r="X38" s="200"/>
      <c r="Y38" s="200"/>
      <c r="Z38" s="200"/>
    </row>
    <row r="39" spans="1:26" ht="71.25" customHeight="1">
      <c r="A39" s="284" t="s">
        <v>1781</v>
      </c>
      <c r="B39" s="285" t="s">
        <v>54</v>
      </c>
      <c r="C39" s="285" t="s">
        <v>1182</v>
      </c>
      <c r="D39" s="286" t="s">
        <v>18</v>
      </c>
      <c r="E39" s="287">
        <v>333</v>
      </c>
      <c r="F39" s="288">
        <v>44292</v>
      </c>
      <c r="G39" s="289" t="s">
        <v>1832</v>
      </c>
      <c r="H39" s="290" t="s">
        <v>1</v>
      </c>
      <c r="I39" s="291" t="s">
        <v>1776</v>
      </c>
      <c r="J39" s="292"/>
      <c r="K39" s="200"/>
      <c r="L39" s="200"/>
      <c r="M39" s="200"/>
      <c r="N39" s="200"/>
      <c r="O39" s="200"/>
      <c r="P39" s="200"/>
      <c r="Q39" s="200"/>
      <c r="R39" s="200"/>
      <c r="S39" s="200"/>
      <c r="T39" s="200"/>
      <c r="U39" s="200"/>
      <c r="V39" s="200"/>
      <c r="W39" s="200"/>
      <c r="X39" s="200"/>
      <c r="Y39" s="200"/>
      <c r="Z39" s="200"/>
    </row>
    <row r="40" spans="1:26" ht="71.25" customHeight="1">
      <c r="A40" s="277" t="s">
        <v>888</v>
      </c>
      <c r="B40" s="278" t="s">
        <v>29</v>
      </c>
      <c r="C40" s="278" t="s">
        <v>1182</v>
      </c>
      <c r="D40" s="279" t="s">
        <v>816</v>
      </c>
      <c r="E40" s="280">
        <v>310</v>
      </c>
      <c r="F40" s="281">
        <v>44280</v>
      </c>
      <c r="G40" s="277" t="s">
        <v>1833</v>
      </c>
      <c r="H40" s="282" t="s">
        <v>1834</v>
      </c>
      <c r="I40" s="279" t="s">
        <v>1776</v>
      </c>
      <c r="J40" s="283"/>
      <c r="K40" s="200"/>
      <c r="L40" s="200"/>
      <c r="M40" s="200"/>
      <c r="N40" s="200"/>
      <c r="O40" s="200"/>
      <c r="P40" s="200"/>
      <c r="Q40" s="200"/>
      <c r="R40" s="200"/>
      <c r="S40" s="200"/>
      <c r="T40" s="200"/>
      <c r="U40" s="200"/>
      <c r="V40" s="200"/>
      <c r="W40" s="200"/>
      <c r="X40" s="200"/>
      <c r="Y40" s="200"/>
      <c r="Z40" s="200"/>
    </row>
    <row r="41" spans="1:26" ht="71.25" customHeight="1">
      <c r="A41" s="284" t="s">
        <v>1781</v>
      </c>
      <c r="B41" s="285" t="s">
        <v>29</v>
      </c>
      <c r="C41" s="285" t="s">
        <v>74</v>
      </c>
      <c r="D41" s="286" t="s">
        <v>56</v>
      </c>
      <c r="E41" s="287">
        <v>2080</v>
      </c>
      <c r="F41" s="288">
        <v>44221</v>
      </c>
      <c r="G41" s="289" t="s">
        <v>851</v>
      </c>
      <c r="H41" s="290" t="s">
        <v>1835</v>
      </c>
      <c r="I41" s="291" t="s">
        <v>1776</v>
      </c>
      <c r="J41" s="292"/>
      <c r="K41" s="200"/>
      <c r="L41" s="200"/>
      <c r="M41" s="200"/>
      <c r="N41" s="200"/>
      <c r="O41" s="200"/>
      <c r="P41" s="200"/>
      <c r="Q41" s="200"/>
      <c r="R41" s="200"/>
      <c r="S41" s="200"/>
      <c r="T41" s="200"/>
      <c r="U41" s="200"/>
      <c r="V41" s="200"/>
      <c r="W41" s="200"/>
      <c r="X41" s="200"/>
      <c r="Y41" s="200"/>
      <c r="Z41" s="200"/>
    </row>
    <row r="42" spans="1:26" ht="71.25" customHeight="1">
      <c r="A42" s="277" t="s">
        <v>888</v>
      </c>
      <c r="B42" s="278" t="s">
        <v>29</v>
      </c>
      <c r="C42" s="278" t="s">
        <v>74</v>
      </c>
      <c r="D42" s="279" t="s">
        <v>56</v>
      </c>
      <c r="E42" s="280">
        <v>2069</v>
      </c>
      <c r="F42" s="281">
        <v>44196</v>
      </c>
      <c r="G42" s="277" t="s">
        <v>1836</v>
      </c>
      <c r="H42" s="282" t="s">
        <v>1837</v>
      </c>
      <c r="I42" s="279" t="s">
        <v>1776</v>
      </c>
      <c r="J42" s="283"/>
      <c r="K42" s="200"/>
      <c r="L42" s="200"/>
      <c r="M42" s="200"/>
      <c r="N42" s="200"/>
      <c r="O42" s="200"/>
      <c r="P42" s="200"/>
      <c r="Q42" s="200"/>
      <c r="R42" s="200"/>
      <c r="S42" s="200"/>
      <c r="T42" s="200"/>
      <c r="U42" s="200"/>
      <c r="V42" s="200"/>
      <c r="W42" s="200"/>
      <c r="X42" s="200"/>
      <c r="Y42" s="200"/>
      <c r="Z42" s="200"/>
    </row>
    <row r="43" spans="1:26" ht="71.25" customHeight="1">
      <c r="A43" s="284" t="s">
        <v>888</v>
      </c>
      <c r="B43" s="285" t="s">
        <v>29</v>
      </c>
      <c r="C43" s="285" t="s">
        <v>1182</v>
      </c>
      <c r="D43" s="286" t="s">
        <v>816</v>
      </c>
      <c r="E43" s="287">
        <v>1358</v>
      </c>
      <c r="F43" s="288">
        <v>44120</v>
      </c>
      <c r="G43" s="289" t="s">
        <v>1838</v>
      </c>
      <c r="H43" s="290" t="s">
        <v>1</v>
      </c>
      <c r="I43" s="291" t="s">
        <v>1776</v>
      </c>
      <c r="J43" s="292"/>
      <c r="K43" s="200"/>
      <c r="L43" s="200"/>
      <c r="M43" s="200"/>
      <c r="N43" s="200"/>
      <c r="O43" s="200"/>
      <c r="P43" s="200"/>
      <c r="Q43" s="200"/>
      <c r="R43" s="200"/>
      <c r="S43" s="200"/>
      <c r="T43" s="200"/>
      <c r="U43" s="200"/>
      <c r="V43" s="200"/>
      <c r="W43" s="200"/>
      <c r="X43" s="200"/>
      <c r="Y43" s="200"/>
      <c r="Z43" s="200"/>
    </row>
    <row r="44" spans="1:26" ht="71.25" customHeight="1">
      <c r="A44" s="277" t="s">
        <v>1781</v>
      </c>
      <c r="B44" s="278" t="s">
        <v>29</v>
      </c>
      <c r="C44" s="278" t="s">
        <v>1816</v>
      </c>
      <c r="D44" s="279" t="s">
        <v>157</v>
      </c>
      <c r="E44" s="280" t="s">
        <v>1839</v>
      </c>
      <c r="F44" s="281">
        <v>44104</v>
      </c>
      <c r="G44" s="277" t="s">
        <v>1840</v>
      </c>
      <c r="H44" s="282" t="s">
        <v>1</v>
      </c>
      <c r="I44" s="279" t="s">
        <v>1776</v>
      </c>
      <c r="J44" s="283"/>
      <c r="K44" s="200"/>
      <c r="L44" s="200"/>
      <c r="M44" s="200"/>
      <c r="N44" s="200"/>
      <c r="O44" s="200"/>
      <c r="P44" s="200"/>
      <c r="Q44" s="200"/>
      <c r="R44" s="200"/>
      <c r="S44" s="200"/>
      <c r="T44" s="200"/>
      <c r="U44" s="200"/>
      <c r="V44" s="200"/>
      <c r="W44" s="200"/>
      <c r="X44" s="200"/>
      <c r="Y44" s="200"/>
      <c r="Z44" s="200"/>
    </row>
    <row r="45" spans="1:26" ht="71.25" customHeight="1">
      <c r="A45" s="284" t="s">
        <v>888</v>
      </c>
      <c r="B45" s="285" t="s">
        <v>29</v>
      </c>
      <c r="C45" s="285" t="s">
        <v>74</v>
      </c>
      <c r="D45" s="286" t="s">
        <v>56</v>
      </c>
      <c r="E45" s="287">
        <v>2022</v>
      </c>
      <c r="F45" s="288">
        <v>44034</v>
      </c>
      <c r="G45" s="289" t="s">
        <v>1841</v>
      </c>
      <c r="H45" s="290" t="s">
        <v>1</v>
      </c>
      <c r="I45" s="291" t="s">
        <v>1776</v>
      </c>
      <c r="J45" s="292"/>
      <c r="K45" s="200"/>
      <c r="L45" s="200"/>
      <c r="M45" s="200"/>
      <c r="N45" s="200"/>
      <c r="O45" s="200"/>
      <c r="P45" s="200"/>
      <c r="Q45" s="200"/>
      <c r="R45" s="200"/>
      <c r="S45" s="200"/>
      <c r="T45" s="200"/>
      <c r="U45" s="200"/>
      <c r="V45" s="200"/>
      <c r="W45" s="200"/>
      <c r="X45" s="200"/>
      <c r="Y45" s="200"/>
      <c r="Z45" s="200"/>
    </row>
    <row r="46" spans="1:26" ht="71.25" customHeight="1">
      <c r="A46" s="277" t="s">
        <v>1781</v>
      </c>
      <c r="B46" s="278" t="s">
        <v>29</v>
      </c>
      <c r="C46" s="278" t="s">
        <v>1816</v>
      </c>
      <c r="D46" s="279" t="s">
        <v>157</v>
      </c>
      <c r="E46" s="280" t="s">
        <v>1842</v>
      </c>
      <c r="F46" s="281">
        <v>44009</v>
      </c>
      <c r="G46" s="277" t="s">
        <v>1843</v>
      </c>
      <c r="H46" s="282" t="s">
        <v>1</v>
      </c>
      <c r="I46" s="279" t="s">
        <v>1776</v>
      </c>
      <c r="J46" s="283"/>
      <c r="K46" s="200"/>
      <c r="L46" s="200"/>
      <c r="M46" s="200"/>
      <c r="N46" s="200"/>
      <c r="O46" s="200"/>
      <c r="P46" s="200"/>
      <c r="Q46" s="200"/>
      <c r="R46" s="200"/>
      <c r="S46" s="200"/>
      <c r="T46" s="200"/>
      <c r="U46" s="200"/>
      <c r="V46" s="200"/>
      <c r="W46" s="200"/>
      <c r="X46" s="200"/>
      <c r="Y46" s="200"/>
      <c r="Z46" s="200"/>
    </row>
    <row r="47" spans="1:26" ht="71.25" customHeight="1">
      <c r="A47" s="284" t="s">
        <v>1781</v>
      </c>
      <c r="B47" s="285" t="s">
        <v>29</v>
      </c>
      <c r="C47" s="285" t="s">
        <v>1816</v>
      </c>
      <c r="D47" s="286" t="s">
        <v>157</v>
      </c>
      <c r="E47" s="287" t="s">
        <v>1844</v>
      </c>
      <c r="F47" s="288">
        <v>43987</v>
      </c>
      <c r="G47" s="289" t="s">
        <v>1845</v>
      </c>
      <c r="H47" s="290" t="s">
        <v>1</v>
      </c>
      <c r="I47" s="291" t="s">
        <v>1776</v>
      </c>
      <c r="J47" s="292"/>
      <c r="K47" s="200"/>
      <c r="L47" s="200"/>
      <c r="M47" s="200"/>
      <c r="N47" s="200"/>
      <c r="O47" s="200"/>
      <c r="P47" s="200"/>
      <c r="Q47" s="200"/>
      <c r="R47" s="200"/>
      <c r="S47" s="200"/>
      <c r="T47" s="200"/>
      <c r="U47" s="200"/>
      <c r="V47" s="200"/>
      <c r="W47" s="200"/>
      <c r="X47" s="200"/>
      <c r="Y47" s="200"/>
      <c r="Z47" s="200"/>
    </row>
    <row r="48" spans="1:26" ht="71.25" customHeight="1">
      <c r="A48" s="277" t="s">
        <v>1781</v>
      </c>
      <c r="B48" s="278" t="s">
        <v>29</v>
      </c>
      <c r="C48" s="278" t="s">
        <v>1182</v>
      </c>
      <c r="D48" s="279" t="s">
        <v>1627</v>
      </c>
      <c r="E48" s="280">
        <v>806</v>
      </c>
      <c r="F48" s="281">
        <v>43986</v>
      </c>
      <c r="G48" s="277" t="s">
        <v>1846</v>
      </c>
      <c r="H48" s="282" t="s">
        <v>1847</v>
      </c>
      <c r="I48" s="279" t="s">
        <v>1776</v>
      </c>
      <c r="J48" s="283"/>
      <c r="K48" s="200"/>
      <c r="L48" s="200"/>
      <c r="M48" s="200"/>
      <c r="N48" s="200"/>
      <c r="O48" s="200"/>
      <c r="P48" s="200"/>
      <c r="Q48" s="200"/>
      <c r="R48" s="200"/>
      <c r="S48" s="200"/>
      <c r="T48" s="200"/>
      <c r="U48" s="200"/>
      <c r="V48" s="200"/>
      <c r="W48" s="200"/>
      <c r="X48" s="200"/>
      <c r="Y48" s="200"/>
      <c r="Z48" s="200"/>
    </row>
    <row r="49" spans="1:26" ht="71.25" customHeight="1">
      <c r="A49" s="284" t="s">
        <v>1781</v>
      </c>
      <c r="B49" s="285" t="s">
        <v>29</v>
      </c>
      <c r="C49" s="285" t="s">
        <v>1182</v>
      </c>
      <c r="D49" s="286" t="s">
        <v>1627</v>
      </c>
      <c r="E49" s="287">
        <v>564</v>
      </c>
      <c r="F49" s="288">
        <v>43936</v>
      </c>
      <c r="G49" s="289" t="s">
        <v>1848</v>
      </c>
      <c r="H49" s="290" t="s">
        <v>1849</v>
      </c>
      <c r="I49" s="291" t="s">
        <v>1776</v>
      </c>
      <c r="J49" s="292"/>
      <c r="K49" s="200"/>
      <c r="L49" s="200"/>
      <c r="M49" s="200"/>
      <c r="N49" s="200"/>
      <c r="O49" s="200"/>
      <c r="P49" s="200"/>
      <c r="Q49" s="200"/>
      <c r="R49" s="200"/>
      <c r="S49" s="200"/>
      <c r="T49" s="200"/>
      <c r="U49" s="200"/>
      <c r="V49" s="200"/>
      <c r="W49" s="200"/>
      <c r="X49" s="200"/>
      <c r="Y49" s="200"/>
      <c r="Z49" s="200"/>
    </row>
    <row r="50" spans="1:26" ht="71.25" customHeight="1">
      <c r="A50" s="277" t="s">
        <v>888</v>
      </c>
      <c r="B50" s="278" t="s">
        <v>29</v>
      </c>
      <c r="C50" s="278" t="s">
        <v>1182</v>
      </c>
      <c r="D50" s="279" t="s">
        <v>1627</v>
      </c>
      <c r="E50" s="280">
        <v>537</v>
      </c>
      <c r="F50" s="281">
        <v>43933</v>
      </c>
      <c r="G50" s="277" t="s">
        <v>1850</v>
      </c>
      <c r="H50" s="282" t="s">
        <v>1851</v>
      </c>
      <c r="I50" s="279" t="s">
        <v>1776</v>
      </c>
      <c r="J50" s="283"/>
      <c r="K50" s="200"/>
      <c r="L50" s="200"/>
      <c r="M50" s="200"/>
      <c r="N50" s="200"/>
      <c r="O50" s="200"/>
      <c r="P50" s="200"/>
      <c r="Q50" s="200"/>
      <c r="R50" s="200"/>
      <c r="S50" s="200"/>
      <c r="T50" s="200"/>
      <c r="U50" s="200"/>
      <c r="V50" s="200"/>
      <c r="W50" s="200"/>
      <c r="X50" s="200"/>
      <c r="Y50" s="200"/>
      <c r="Z50" s="200"/>
    </row>
    <row r="51" spans="1:26" ht="71.25" customHeight="1">
      <c r="A51" s="284" t="s">
        <v>1781</v>
      </c>
      <c r="B51" s="285" t="s">
        <v>29</v>
      </c>
      <c r="C51" s="285" t="s">
        <v>1852</v>
      </c>
      <c r="D51" s="286" t="s">
        <v>101</v>
      </c>
      <c r="E51" s="287">
        <v>143</v>
      </c>
      <c r="F51" s="288">
        <v>43921</v>
      </c>
      <c r="G51" s="289" t="s">
        <v>1853</v>
      </c>
      <c r="H51" s="290" t="s">
        <v>1</v>
      </c>
      <c r="I51" s="291" t="s">
        <v>1776</v>
      </c>
      <c r="J51" s="292"/>
      <c r="K51" s="200"/>
      <c r="L51" s="200"/>
      <c r="M51" s="200"/>
      <c r="N51" s="200"/>
      <c r="O51" s="200"/>
      <c r="P51" s="200"/>
      <c r="Q51" s="200"/>
      <c r="R51" s="200"/>
      <c r="S51" s="200"/>
      <c r="T51" s="200"/>
      <c r="U51" s="200"/>
      <c r="V51" s="200"/>
      <c r="W51" s="200"/>
      <c r="X51" s="200"/>
      <c r="Y51" s="200"/>
      <c r="Z51" s="200"/>
    </row>
    <row r="52" spans="1:26" ht="71.25" customHeight="1">
      <c r="A52" s="277" t="s">
        <v>1781</v>
      </c>
      <c r="B52" s="278" t="s">
        <v>29</v>
      </c>
      <c r="C52" s="278" t="s">
        <v>1182</v>
      </c>
      <c r="D52" s="279" t="s">
        <v>1627</v>
      </c>
      <c r="E52" s="280">
        <v>491</v>
      </c>
      <c r="F52" s="281">
        <v>43918</v>
      </c>
      <c r="G52" s="277" t="s">
        <v>1854</v>
      </c>
      <c r="H52" s="282" t="s">
        <v>1855</v>
      </c>
      <c r="I52" s="279" t="s">
        <v>1776</v>
      </c>
      <c r="J52" s="283"/>
      <c r="K52" s="200"/>
      <c r="L52" s="200"/>
      <c r="M52" s="200"/>
      <c r="N52" s="200"/>
      <c r="O52" s="200"/>
      <c r="P52" s="200"/>
      <c r="Q52" s="200"/>
      <c r="R52" s="200"/>
      <c r="S52" s="200"/>
      <c r="T52" s="200"/>
      <c r="U52" s="200"/>
      <c r="V52" s="200"/>
      <c r="W52" s="200"/>
      <c r="X52" s="200"/>
      <c r="Y52" s="200"/>
      <c r="Z52" s="200"/>
    </row>
    <row r="53" spans="1:26" ht="71.25" customHeight="1">
      <c r="A53" s="284" t="s">
        <v>888</v>
      </c>
      <c r="B53" s="285" t="s">
        <v>29</v>
      </c>
      <c r="C53" s="285" t="s">
        <v>1182</v>
      </c>
      <c r="D53" s="286" t="s">
        <v>1627</v>
      </c>
      <c r="E53" s="287">
        <v>440</v>
      </c>
      <c r="F53" s="288">
        <v>43910</v>
      </c>
      <c r="G53" s="289" t="s">
        <v>1856</v>
      </c>
      <c r="H53" s="290" t="s">
        <v>1851</v>
      </c>
      <c r="I53" s="291" t="s">
        <v>1776</v>
      </c>
      <c r="J53" s="292"/>
      <c r="K53" s="200"/>
      <c r="L53" s="200"/>
      <c r="M53" s="200"/>
      <c r="N53" s="200"/>
      <c r="O53" s="200"/>
      <c r="P53" s="200"/>
      <c r="Q53" s="200"/>
      <c r="R53" s="200"/>
      <c r="S53" s="200"/>
      <c r="T53" s="200"/>
      <c r="U53" s="200"/>
      <c r="V53" s="200"/>
      <c r="W53" s="200"/>
      <c r="X53" s="200"/>
      <c r="Y53" s="200"/>
      <c r="Z53" s="200"/>
    </row>
    <row r="54" spans="1:26" ht="71.25" customHeight="1">
      <c r="A54" s="277" t="s">
        <v>1781</v>
      </c>
      <c r="B54" s="278" t="s">
        <v>29</v>
      </c>
      <c r="C54" s="278" t="s">
        <v>1852</v>
      </c>
      <c r="D54" s="279" t="s">
        <v>101</v>
      </c>
      <c r="E54" s="280">
        <v>133</v>
      </c>
      <c r="F54" s="281">
        <v>43909</v>
      </c>
      <c r="G54" s="277" t="s">
        <v>1857</v>
      </c>
      <c r="H54" s="282" t="s">
        <v>1855</v>
      </c>
      <c r="I54" s="279" t="s">
        <v>1776</v>
      </c>
      <c r="J54" s="283"/>
      <c r="K54" s="200"/>
      <c r="L54" s="200"/>
      <c r="M54" s="200"/>
      <c r="N54" s="200"/>
      <c r="O54" s="200"/>
      <c r="P54" s="200"/>
      <c r="Q54" s="200"/>
      <c r="R54" s="200"/>
      <c r="S54" s="200"/>
      <c r="T54" s="200"/>
      <c r="U54" s="200"/>
      <c r="V54" s="200"/>
      <c r="W54" s="200"/>
      <c r="X54" s="200"/>
      <c r="Y54" s="200"/>
      <c r="Z54" s="200"/>
    </row>
    <row r="55" spans="1:26" ht="71.25" customHeight="1">
      <c r="A55" s="284" t="s">
        <v>1781</v>
      </c>
      <c r="B55" s="285" t="s">
        <v>29</v>
      </c>
      <c r="C55" s="285" t="s">
        <v>1182</v>
      </c>
      <c r="D55" s="286" t="s">
        <v>1627</v>
      </c>
      <c r="E55" s="287">
        <v>417</v>
      </c>
      <c r="F55" s="288">
        <v>43907</v>
      </c>
      <c r="G55" s="289" t="s">
        <v>1858</v>
      </c>
      <c r="H55" s="290" t="s">
        <v>1855</v>
      </c>
      <c r="I55" s="291" t="s">
        <v>1776</v>
      </c>
      <c r="J55" s="292"/>
      <c r="K55" s="200"/>
      <c r="L55" s="200"/>
      <c r="M55" s="200"/>
      <c r="N55" s="200"/>
      <c r="O55" s="200"/>
      <c r="P55" s="200"/>
      <c r="Q55" s="200"/>
      <c r="R55" s="200"/>
      <c r="S55" s="200"/>
      <c r="T55" s="200"/>
      <c r="U55" s="200"/>
      <c r="V55" s="200"/>
      <c r="W55" s="200"/>
      <c r="X55" s="200"/>
      <c r="Y55" s="200"/>
      <c r="Z55" s="200"/>
    </row>
    <row r="56" spans="1:26" ht="71.25" customHeight="1">
      <c r="A56" s="277" t="s">
        <v>1781</v>
      </c>
      <c r="B56" s="278" t="s">
        <v>29</v>
      </c>
      <c r="C56" s="278" t="s">
        <v>1852</v>
      </c>
      <c r="D56" s="279" t="s">
        <v>101</v>
      </c>
      <c r="E56" s="280">
        <v>127</v>
      </c>
      <c r="F56" s="281">
        <v>43906</v>
      </c>
      <c r="G56" s="277" t="s">
        <v>1859</v>
      </c>
      <c r="H56" s="282" t="s">
        <v>1855</v>
      </c>
      <c r="I56" s="279" t="s">
        <v>1776</v>
      </c>
      <c r="J56" s="283"/>
      <c r="K56" s="200"/>
      <c r="L56" s="200"/>
      <c r="M56" s="200"/>
      <c r="N56" s="200"/>
      <c r="O56" s="200"/>
      <c r="P56" s="200"/>
      <c r="Q56" s="200"/>
      <c r="R56" s="200"/>
      <c r="S56" s="200"/>
      <c r="T56" s="200"/>
      <c r="U56" s="200"/>
      <c r="V56" s="200"/>
      <c r="W56" s="200"/>
      <c r="X56" s="200"/>
      <c r="Y56" s="200"/>
      <c r="Z56" s="200"/>
    </row>
    <row r="57" spans="1:26" ht="71.25" customHeight="1">
      <c r="A57" s="284" t="s">
        <v>1781</v>
      </c>
      <c r="B57" s="285" t="s">
        <v>29</v>
      </c>
      <c r="C57" s="285" t="s">
        <v>1794</v>
      </c>
      <c r="D57" s="286" t="s">
        <v>56</v>
      </c>
      <c r="E57" s="287">
        <v>1952</v>
      </c>
      <c r="F57" s="288">
        <v>43493</v>
      </c>
      <c r="G57" s="289" t="s">
        <v>122</v>
      </c>
      <c r="H57" s="290" t="s">
        <v>123</v>
      </c>
      <c r="I57" s="291" t="s">
        <v>1776</v>
      </c>
      <c r="J57" s="292"/>
      <c r="K57" s="200"/>
      <c r="L57" s="200"/>
      <c r="M57" s="200"/>
      <c r="N57" s="200"/>
      <c r="O57" s="200"/>
      <c r="P57" s="200"/>
      <c r="Q57" s="200"/>
      <c r="R57" s="200"/>
      <c r="S57" s="200"/>
      <c r="T57" s="200"/>
      <c r="U57" s="200"/>
      <c r="V57" s="200"/>
      <c r="W57" s="200"/>
      <c r="X57" s="200"/>
      <c r="Y57" s="200"/>
      <c r="Z57" s="200"/>
    </row>
    <row r="58" spans="1:26" ht="71.25" customHeight="1">
      <c r="A58" s="277" t="s">
        <v>888</v>
      </c>
      <c r="B58" s="278" t="s">
        <v>1178</v>
      </c>
      <c r="C58" s="278" t="s">
        <v>1860</v>
      </c>
      <c r="D58" s="279" t="s">
        <v>816</v>
      </c>
      <c r="E58" s="280">
        <v>430</v>
      </c>
      <c r="F58" s="281">
        <v>43311</v>
      </c>
      <c r="G58" s="277" t="s">
        <v>1861</v>
      </c>
      <c r="H58" s="282" t="s">
        <v>1</v>
      </c>
      <c r="I58" s="279" t="s">
        <v>1776</v>
      </c>
      <c r="J58" s="283"/>
      <c r="K58" s="200"/>
      <c r="L58" s="200"/>
      <c r="M58" s="200"/>
      <c r="N58" s="200"/>
      <c r="O58" s="200"/>
      <c r="P58" s="200"/>
      <c r="Q58" s="200"/>
      <c r="R58" s="200"/>
      <c r="S58" s="200"/>
      <c r="T58" s="200"/>
      <c r="U58" s="200"/>
      <c r="V58" s="200"/>
      <c r="W58" s="200"/>
      <c r="X58" s="200"/>
      <c r="Y58" s="200"/>
      <c r="Z58" s="200"/>
    </row>
    <row r="59" spans="1:26" ht="71.25" customHeight="1">
      <c r="A59" s="284" t="s">
        <v>888</v>
      </c>
      <c r="B59" s="285" t="s">
        <v>29</v>
      </c>
      <c r="C59" s="285" t="s">
        <v>74</v>
      </c>
      <c r="D59" s="286" t="s">
        <v>56</v>
      </c>
      <c r="E59" s="287">
        <v>1882</v>
      </c>
      <c r="F59" s="288">
        <v>43115</v>
      </c>
      <c r="G59" s="289" t="s">
        <v>1862</v>
      </c>
      <c r="H59" s="290" t="s">
        <v>1</v>
      </c>
      <c r="I59" s="291" t="s">
        <v>1776</v>
      </c>
      <c r="J59" s="292"/>
      <c r="K59" s="200"/>
      <c r="L59" s="200"/>
      <c r="M59" s="200"/>
      <c r="N59" s="200"/>
      <c r="O59" s="200"/>
      <c r="P59" s="200"/>
      <c r="Q59" s="200"/>
      <c r="R59" s="200"/>
      <c r="S59" s="200"/>
      <c r="T59" s="200"/>
      <c r="U59" s="200"/>
      <c r="V59" s="200"/>
      <c r="W59" s="200"/>
      <c r="X59" s="200"/>
      <c r="Y59" s="200"/>
      <c r="Z59" s="200"/>
    </row>
    <row r="60" spans="1:26" ht="71.25" customHeight="1">
      <c r="A60" s="277" t="s">
        <v>1781</v>
      </c>
      <c r="B60" s="278" t="s">
        <v>29</v>
      </c>
      <c r="C60" s="278" t="s">
        <v>1182</v>
      </c>
      <c r="D60" s="279" t="s">
        <v>816</v>
      </c>
      <c r="E60" s="280">
        <v>1834</v>
      </c>
      <c r="F60" s="281">
        <v>42263</v>
      </c>
      <c r="G60" s="277" t="s">
        <v>1863</v>
      </c>
      <c r="H60" s="282" t="s">
        <v>1</v>
      </c>
      <c r="I60" s="279" t="s">
        <v>1776</v>
      </c>
      <c r="J60" s="283"/>
      <c r="K60" s="200"/>
      <c r="L60" s="200"/>
      <c r="M60" s="200"/>
      <c r="N60" s="200"/>
      <c r="O60" s="200"/>
      <c r="P60" s="200"/>
      <c r="Q60" s="200"/>
      <c r="R60" s="200"/>
      <c r="S60" s="200"/>
      <c r="T60" s="200"/>
      <c r="U60" s="200"/>
      <c r="V60" s="200"/>
      <c r="W60" s="200"/>
      <c r="X60" s="200"/>
      <c r="Y60" s="200"/>
      <c r="Z60" s="200"/>
    </row>
    <row r="61" spans="1:26" ht="71.25" customHeight="1">
      <c r="A61" s="284" t="s">
        <v>888</v>
      </c>
      <c r="B61" s="285" t="s">
        <v>29</v>
      </c>
      <c r="C61" s="285" t="s">
        <v>74</v>
      </c>
      <c r="D61" s="286" t="s">
        <v>56</v>
      </c>
      <c r="E61" s="287">
        <v>1757</v>
      </c>
      <c r="F61" s="288">
        <v>42191</v>
      </c>
      <c r="G61" s="289" t="s">
        <v>1864</v>
      </c>
      <c r="H61" s="290" t="s">
        <v>1</v>
      </c>
      <c r="I61" s="291" t="s">
        <v>1776</v>
      </c>
      <c r="J61" s="292"/>
      <c r="K61" s="200"/>
      <c r="L61" s="200"/>
      <c r="M61" s="200"/>
      <c r="N61" s="200"/>
      <c r="O61" s="200"/>
      <c r="P61" s="200"/>
      <c r="Q61" s="200"/>
      <c r="R61" s="200"/>
      <c r="S61" s="200"/>
      <c r="T61" s="200"/>
      <c r="U61" s="200"/>
      <c r="V61" s="200"/>
      <c r="W61" s="200"/>
      <c r="X61" s="200"/>
      <c r="Y61" s="200"/>
      <c r="Z61" s="200"/>
    </row>
    <row r="62" spans="1:26" ht="71.25" customHeight="1">
      <c r="A62" s="277" t="s">
        <v>888</v>
      </c>
      <c r="B62" s="278" t="s">
        <v>29</v>
      </c>
      <c r="C62" s="278" t="s">
        <v>1182</v>
      </c>
      <c r="D62" s="279" t="s">
        <v>816</v>
      </c>
      <c r="E62" s="280">
        <v>1082</v>
      </c>
      <c r="F62" s="281">
        <v>42150</v>
      </c>
      <c r="G62" s="277" t="s">
        <v>1865</v>
      </c>
      <c r="H62" s="282" t="s">
        <v>1</v>
      </c>
      <c r="I62" s="279" t="s">
        <v>1776</v>
      </c>
      <c r="J62" s="283"/>
      <c r="K62" s="200"/>
      <c r="L62" s="200"/>
      <c r="M62" s="200"/>
      <c r="N62" s="200"/>
      <c r="O62" s="200"/>
      <c r="P62" s="200"/>
      <c r="Q62" s="200"/>
      <c r="R62" s="200"/>
      <c r="S62" s="200"/>
      <c r="T62" s="200"/>
      <c r="U62" s="200"/>
      <c r="V62" s="200"/>
      <c r="W62" s="200"/>
      <c r="X62" s="200"/>
      <c r="Y62" s="200"/>
      <c r="Z62" s="200"/>
    </row>
    <row r="63" spans="1:26" ht="71.25" customHeight="1">
      <c r="A63" s="284" t="s">
        <v>1781</v>
      </c>
      <c r="B63" s="285" t="s">
        <v>29</v>
      </c>
      <c r="C63" s="285" t="s">
        <v>1182</v>
      </c>
      <c r="D63" s="286" t="s">
        <v>816</v>
      </c>
      <c r="E63" s="287">
        <v>1083</v>
      </c>
      <c r="F63" s="288">
        <v>42149</v>
      </c>
      <c r="G63" s="289" t="s">
        <v>622</v>
      </c>
      <c r="H63" s="290" t="s">
        <v>1866</v>
      </c>
      <c r="I63" s="291" t="s">
        <v>1776</v>
      </c>
      <c r="J63" s="292"/>
      <c r="K63" s="200"/>
      <c r="L63" s="200"/>
      <c r="M63" s="200"/>
      <c r="N63" s="200"/>
      <c r="O63" s="200"/>
      <c r="P63" s="200"/>
      <c r="Q63" s="200"/>
      <c r="R63" s="200"/>
      <c r="S63" s="200"/>
      <c r="T63" s="200"/>
      <c r="U63" s="200"/>
      <c r="V63" s="200"/>
      <c r="W63" s="200"/>
      <c r="X63" s="200"/>
      <c r="Y63" s="200"/>
      <c r="Z63" s="200"/>
    </row>
    <row r="64" spans="1:26" ht="71.25" customHeight="1">
      <c r="A64" s="277" t="s">
        <v>1781</v>
      </c>
      <c r="B64" s="278" t="s">
        <v>54</v>
      </c>
      <c r="C64" s="278" t="s">
        <v>1182</v>
      </c>
      <c r="D64" s="279" t="s">
        <v>18</v>
      </c>
      <c r="E64" s="280">
        <v>1069</v>
      </c>
      <c r="F64" s="281">
        <v>42120</v>
      </c>
      <c r="G64" s="277" t="s">
        <v>1867</v>
      </c>
      <c r="H64" s="282" t="s">
        <v>1</v>
      </c>
      <c r="I64" s="279" t="s">
        <v>1776</v>
      </c>
      <c r="J64" s="283"/>
      <c r="K64" s="200"/>
      <c r="L64" s="200"/>
      <c r="M64" s="200"/>
      <c r="N64" s="200"/>
      <c r="O64" s="200"/>
      <c r="P64" s="200"/>
      <c r="Q64" s="200"/>
      <c r="R64" s="200"/>
      <c r="S64" s="200"/>
      <c r="T64" s="200"/>
      <c r="U64" s="200"/>
      <c r="V64" s="200"/>
      <c r="W64" s="200"/>
      <c r="X64" s="200"/>
      <c r="Y64" s="200"/>
      <c r="Z64" s="200"/>
    </row>
    <row r="65" spans="1:26" ht="71.25" customHeight="1">
      <c r="A65" s="284" t="s">
        <v>888</v>
      </c>
      <c r="B65" s="285" t="s">
        <v>29</v>
      </c>
      <c r="C65" s="285" t="s">
        <v>74</v>
      </c>
      <c r="D65" s="286" t="s">
        <v>56</v>
      </c>
      <c r="E65" s="287">
        <v>1712</v>
      </c>
      <c r="F65" s="288">
        <v>41704</v>
      </c>
      <c r="G65" s="289" t="s">
        <v>1341</v>
      </c>
      <c r="H65" s="290" t="s">
        <v>1</v>
      </c>
      <c r="I65" s="291" t="s">
        <v>1776</v>
      </c>
      <c r="J65" s="292"/>
      <c r="K65" s="200"/>
      <c r="L65" s="200"/>
      <c r="M65" s="200"/>
      <c r="N65" s="200"/>
      <c r="O65" s="200"/>
      <c r="P65" s="200"/>
      <c r="Q65" s="200"/>
      <c r="R65" s="200"/>
      <c r="S65" s="200"/>
      <c r="T65" s="200"/>
      <c r="U65" s="200"/>
      <c r="V65" s="200"/>
      <c r="W65" s="200"/>
      <c r="X65" s="200"/>
      <c r="Y65" s="200"/>
      <c r="Z65" s="200"/>
    </row>
    <row r="66" spans="1:26" ht="71.25" customHeight="1">
      <c r="A66" s="277" t="s">
        <v>1781</v>
      </c>
      <c r="B66" s="278" t="s">
        <v>29</v>
      </c>
      <c r="C66" s="278" t="s">
        <v>1794</v>
      </c>
      <c r="D66" s="279" t="s">
        <v>1868</v>
      </c>
      <c r="E66" s="280" t="s">
        <v>1869</v>
      </c>
      <c r="F66" s="281">
        <v>41102</v>
      </c>
      <c r="G66" s="277" t="s">
        <v>1870</v>
      </c>
      <c r="H66" s="282" t="s">
        <v>1</v>
      </c>
      <c r="I66" s="279" t="s">
        <v>1776</v>
      </c>
      <c r="J66" s="283"/>
      <c r="K66" s="200"/>
      <c r="L66" s="200"/>
      <c r="M66" s="200"/>
      <c r="N66" s="200"/>
      <c r="O66" s="200"/>
      <c r="P66" s="200"/>
      <c r="Q66" s="200"/>
      <c r="R66" s="200"/>
      <c r="S66" s="200"/>
      <c r="T66" s="200"/>
      <c r="U66" s="200"/>
      <c r="V66" s="200"/>
      <c r="W66" s="200"/>
      <c r="X66" s="200"/>
      <c r="Y66" s="200"/>
      <c r="Z66" s="200"/>
    </row>
    <row r="67" spans="1:26" ht="71.25" customHeight="1">
      <c r="A67" s="284" t="s">
        <v>888</v>
      </c>
      <c r="B67" s="285" t="s">
        <v>29</v>
      </c>
      <c r="C67" s="285" t="s">
        <v>1182</v>
      </c>
      <c r="D67" s="286" t="s">
        <v>816</v>
      </c>
      <c r="E67" s="287">
        <v>19</v>
      </c>
      <c r="F67" s="288">
        <v>40918</v>
      </c>
      <c r="G67" s="289" t="s">
        <v>1871</v>
      </c>
      <c r="H67" s="290" t="s">
        <v>1872</v>
      </c>
      <c r="I67" s="291" t="s">
        <v>1776</v>
      </c>
      <c r="J67" s="292"/>
      <c r="K67" s="200"/>
      <c r="L67" s="200"/>
      <c r="M67" s="200"/>
      <c r="N67" s="200"/>
      <c r="O67" s="200"/>
      <c r="P67" s="200"/>
      <c r="Q67" s="200"/>
      <c r="R67" s="200"/>
      <c r="S67" s="200"/>
      <c r="T67" s="200"/>
      <c r="U67" s="200"/>
      <c r="V67" s="200"/>
      <c r="W67" s="200"/>
      <c r="X67" s="200"/>
      <c r="Y67" s="200"/>
      <c r="Z67" s="200"/>
    </row>
    <row r="68" spans="1:26" ht="71.25" customHeight="1">
      <c r="A68" s="277" t="s">
        <v>888</v>
      </c>
      <c r="B68" s="278" t="s">
        <v>29</v>
      </c>
      <c r="C68" s="278" t="s">
        <v>74</v>
      </c>
      <c r="D68" s="279" t="s">
        <v>56</v>
      </c>
      <c r="E68" s="280">
        <v>1508</v>
      </c>
      <c r="F68" s="281">
        <v>40918</v>
      </c>
      <c r="G68" s="277" t="s">
        <v>1873</v>
      </c>
      <c r="H68" s="282" t="s">
        <v>1</v>
      </c>
      <c r="I68" s="279" t="s">
        <v>1776</v>
      </c>
      <c r="J68" s="283"/>
      <c r="K68" s="200"/>
      <c r="L68" s="200"/>
      <c r="M68" s="200"/>
      <c r="N68" s="200"/>
      <c r="O68" s="200"/>
      <c r="P68" s="200"/>
      <c r="Q68" s="200"/>
      <c r="R68" s="200"/>
      <c r="S68" s="200"/>
      <c r="T68" s="200"/>
      <c r="U68" s="200"/>
      <c r="V68" s="200"/>
      <c r="W68" s="200"/>
      <c r="X68" s="200"/>
      <c r="Y68" s="200"/>
      <c r="Z68" s="200"/>
    </row>
    <row r="69" spans="1:26" ht="71.25" customHeight="1">
      <c r="A69" s="284" t="s">
        <v>888</v>
      </c>
      <c r="B69" s="285" t="s">
        <v>29</v>
      </c>
      <c r="C69" s="285" t="s">
        <v>1182</v>
      </c>
      <c r="D69" s="286" t="s">
        <v>816</v>
      </c>
      <c r="E69" s="287">
        <v>4170</v>
      </c>
      <c r="F69" s="288">
        <v>40850</v>
      </c>
      <c r="G69" s="289" t="s">
        <v>1874</v>
      </c>
      <c r="H69" s="290" t="s">
        <v>1875</v>
      </c>
      <c r="I69" s="291" t="s">
        <v>1776</v>
      </c>
      <c r="J69" s="292"/>
      <c r="K69" s="200"/>
      <c r="L69" s="200"/>
      <c r="M69" s="200"/>
      <c r="N69" s="200"/>
      <c r="O69" s="200"/>
      <c r="P69" s="200"/>
      <c r="Q69" s="200"/>
      <c r="R69" s="200"/>
      <c r="S69" s="200"/>
      <c r="T69" s="200"/>
      <c r="U69" s="200"/>
      <c r="V69" s="200"/>
      <c r="W69" s="200"/>
      <c r="X69" s="200"/>
      <c r="Y69" s="200"/>
      <c r="Z69" s="200"/>
    </row>
    <row r="70" spans="1:26" ht="71.25" customHeight="1">
      <c r="A70" s="277" t="s">
        <v>888</v>
      </c>
      <c r="B70" s="278" t="s">
        <v>29</v>
      </c>
      <c r="C70" s="278" t="s">
        <v>1794</v>
      </c>
      <c r="D70" s="279" t="s">
        <v>56</v>
      </c>
      <c r="E70" s="280">
        <v>1474</v>
      </c>
      <c r="F70" s="281">
        <v>40736</v>
      </c>
      <c r="G70" s="277" t="s">
        <v>151</v>
      </c>
      <c r="H70" s="282" t="s">
        <v>1876</v>
      </c>
      <c r="I70" s="279" t="s">
        <v>1776</v>
      </c>
      <c r="J70" s="283"/>
      <c r="K70" s="200"/>
      <c r="L70" s="200"/>
      <c r="M70" s="200"/>
      <c r="N70" s="200"/>
      <c r="O70" s="200"/>
      <c r="P70" s="200"/>
      <c r="Q70" s="200"/>
      <c r="R70" s="200"/>
      <c r="S70" s="200"/>
      <c r="T70" s="200"/>
      <c r="U70" s="200"/>
      <c r="V70" s="200"/>
      <c r="W70" s="200"/>
      <c r="X70" s="200"/>
      <c r="Y70" s="200"/>
      <c r="Z70" s="200"/>
    </row>
    <row r="71" spans="1:26" ht="71.25" customHeight="1">
      <c r="A71" s="284" t="s">
        <v>1781</v>
      </c>
      <c r="B71" s="285" t="s">
        <v>29</v>
      </c>
      <c r="C71" s="285" t="s">
        <v>1794</v>
      </c>
      <c r="D71" s="286" t="s">
        <v>56</v>
      </c>
      <c r="E71" s="287" t="s">
        <v>1877</v>
      </c>
      <c r="F71" s="288">
        <v>40561</v>
      </c>
      <c r="G71" s="289" t="s">
        <v>830</v>
      </c>
      <c r="H71" s="290" t="s">
        <v>1878</v>
      </c>
      <c r="I71" s="291" t="s">
        <v>1776</v>
      </c>
      <c r="J71" s="292"/>
      <c r="K71" s="200"/>
      <c r="L71" s="200"/>
      <c r="M71" s="200"/>
      <c r="N71" s="200"/>
      <c r="O71" s="200"/>
      <c r="P71" s="200"/>
      <c r="Q71" s="200"/>
      <c r="R71" s="200"/>
      <c r="S71" s="200"/>
      <c r="T71" s="200"/>
      <c r="U71" s="200"/>
      <c r="V71" s="200"/>
      <c r="W71" s="200"/>
      <c r="X71" s="200"/>
      <c r="Y71" s="200"/>
      <c r="Z71" s="200"/>
    </row>
    <row r="72" spans="1:26" ht="71.25" customHeight="1">
      <c r="A72" s="277" t="s">
        <v>1781</v>
      </c>
      <c r="B72" s="278" t="s">
        <v>29</v>
      </c>
      <c r="C72" s="278" t="s">
        <v>74</v>
      </c>
      <c r="D72" s="279" t="s">
        <v>56</v>
      </c>
      <c r="E72" s="280">
        <v>1425</v>
      </c>
      <c r="F72" s="281">
        <v>40541</v>
      </c>
      <c r="G72" s="277" t="s">
        <v>1879</v>
      </c>
      <c r="H72" s="282" t="s">
        <v>1</v>
      </c>
      <c r="I72" s="279" t="s">
        <v>1776</v>
      </c>
      <c r="J72" s="283"/>
      <c r="K72" s="200"/>
      <c r="L72" s="200"/>
      <c r="M72" s="200"/>
      <c r="N72" s="200"/>
      <c r="O72" s="200"/>
      <c r="P72" s="200"/>
      <c r="Q72" s="200"/>
      <c r="R72" s="200"/>
      <c r="S72" s="200"/>
      <c r="T72" s="200"/>
      <c r="U72" s="200"/>
      <c r="V72" s="200"/>
      <c r="W72" s="200"/>
      <c r="X72" s="200"/>
      <c r="Y72" s="200"/>
      <c r="Z72" s="200"/>
    </row>
    <row r="73" spans="1:26" ht="71.25" customHeight="1">
      <c r="A73" s="284" t="s">
        <v>1781</v>
      </c>
      <c r="B73" s="285" t="s">
        <v>29</v>
      </c>
      <c r="C73" s="285" t="s">
        <v>1182</v>
      </c>
      <c r="D73" s="286" t="s">
        <v>816</v>
      </c>
      <c r="E73" s="287">
        <v>1716</v>
      </c>
      <c r="F73" s="288">
        <v>39947</v>
      </c>
      <c r="G73" s="289" t="s">
        <v>1880</v>
      </c>
      <c r="H73" s="290" t="s">
        <v>1</v>
      </c>
      <c r="I73" s="291" t="s">
        <v>1776</v>
      </c>
      <c r="J73" s="292"/>
      <c r="K73" s="200"/>
      <c r="L73" s="200"/>
      <c r="M73" s="200"/>
      <c r="N73" s="200"/>
      <c r="O73" s="200"/>
      <c r="P73" s="200"/>
      <c r="Q73" s="200"/>
      <c r="R73" s="200"/>
      <c r="S73" s="200"/>
      <c r="T73" s="200"/>
      <c r="U73" s="200"/>
      <c r="V73" s="200"/>
      <c r="W73" s="200"/>
      <c r="X73" s="200"/>
      <c r="Y73" s="200"/>
      <c r="Z73" s="200"/>
    </row>
    <row r="74" spans="1:26" ht="71.25" customHeight="1">
      <c r="A74" s="277" t="s">
        <v>1781</v>
      </c>
      <c r="B74" s="278" t="s">
        <v>29</v>
      </c>
      <c r="C74" s="278" t="s">
        <v>74</v>
      </c>
      <c r="D74" s="279" t="s">
        <v>56</v>
      </c>
      <c r="E74" s="280">
        <v>1285</v>
      </c>
      <c r="F74" s="281">
        <v>39835</v>
      </c>
      <c r="G74" s="277" t="s">
        <v>1881</v>
      </c>
      <c r="H74" s="282" t="s">
        <v>1</v>
      </c>
      <c r="I74" s="279" t="s">
        <v>1776</v>
      </c>
      <c r="J74" s="283"/>
      <c r="K74" s="200"/>
      <c r="L74" s="200"/>
      <c r="M74" s="200"/>
      <c r="N74" s="200"/>
      <c r="O74" s="200"/>
      <c r="P74" s="200"/>
      <c r="Q74" s="200"/>
      <c r="R74" s="200"/>
      <c r="S74" s="200"/>
      <c r="T74" s="200"/>
      <c r="U74" s="200"/>
      <c r="V74" s="200"/>
      <c r="W74" s="200"/>
      <c r="X74" s="200"/>
      <c r="Y74" s="200"/>
      <c r="Z74" s="200"/>
    </row>
    <row r="75" spans="1:26" ht="71.25" customHeight="1">
      <c r="A75" s="284" t="s">
        <v>1781</v>
      </c>
      <c r="B75" s="285" t="s">
        <v>29</v>
      </c>
      <c r="C75" s="285" t="s">
        <v>74</v>
      </c>
      <c r="D75" s="286" t="s">
        <v>56</v>
      </c>
      <c r="E75" s="287">
        <v>1266</v>
      </c>
      <c r="F75" s="288">
        <v>39813</v>
      </c>
      <c r="G75" s="289" t="s">
        <v>1882</v>
      </c>
      <c r="H75" s="290" t="s">
        <v>1</v>
      </c>
      <c r="I75" s="291" t="s">
        <v>1776</v>
      </c>
      <c r="J75" s="292"/>
      <c r="K75" s="200"/>
      <c r="L75" s="200"/>
      <c r="M75" s="200"/>
      <c r="N75" s="200"/>
      <c r="O75" s="200"/>
      <c r="P75" s="200"/>
      <c r="Q75" s="200"/>
      <c r="R75" s="200"/>
      <c r="S75" s="200"/>
      <c r="T75" s="200"/>
      <c r="U75" s="200"/>
      <c r="V75" s="200"/>
      <c r="W75" s="200"/>
      <c r="X75" s="200"/>
      <c r="Y75" s="200"/>
      <c r="Z75" s="200"/>
    </row>
    <row r="76" spans="1:26" ht="71.25" customHeight="1">
      <c r="A76" s="277" t="s">
        <v>888</v>
      </c>
      <c r="B76" s="278" t="s">
        <v>29</v>
      </c>
      <c r="C76" s="278" t="s">
        <v>1794</v>
      </c>
      <c r="D76" s="279" t="s">
        <v>56</v>
      </c>
      <c r="E76" s="280" t="s">
        <v>1883</v>
      </c>
      <c r="F76" s="281">
        <v>39279</v>
      </c>
      <c r="G76" s="277" t="s">
        <v>1884</v>
      </c>
      <c r="H76" s="282" t="s">
        <v>1885</v>
      </c>
      <c r="I76" s="279" t="s">
        <v>1776</v>
      </c>
      <c r="J76" s="283"/>
      <c r="K76" s="200"/>
      <c r="L76" s="200"/>
      <c r="M76" s="200"/>
      <c r="N76" s="200"/>
      <c r="O76" s="200"/>
      <c r="P76" s="200"/>
      <c r="Q76" s="200"/>
      <c r="R76" s="200"/>
      <c r="S76" s="200"/>
      <c r="T76" s="200"/>
      <c r="U76" s="200"/>
      <c r="V76" s="200"/>
      <c r="W76" s="200"/>
      <c r="X76" s="200"/>
      <c r="Y76" s="200"/>
      <c r="Z76" s="200"/>
    </row>
    <row r="77" spans="1:26" ht="71.25" customHeight="1">
      <c r="A77" s="284" t="s">
        <v>888</v>
      </c>
      <c r="B77" s="285" t="s">
        <v>29</v>
      </c>
      <c r="C77" s="285" t="s">
        <v>74</v>
      </c>
      <c r="D77" s="286" t="s">
        <v>56</v>
      </c>
      <c r="E77" s="287">
        <v>1121</v>
      </c>
      <c r="F77" s="288">
        <v>39080</v>
      </c>
      <c r="G77" s="289" t="s">
        <v>1886</v>
      </c>
      <c r="H77" s="290" t="s">
        <v>1</v>
      </c>
      <c r="I77" s="291" t="s">
        <v>1776</v>
      </c>
      <c r="J77" s="292"/>
      <c r="K77" s="200"/>
      <c r="L77" s="200"/>
      <c r="M77" s="200"/>
      <c r="N77" s="200"/>
      <c r="O77" s="200"/>
      <c r="P77" s="200"/>
      <c r="Q77" s="200"/>
      <c r="R77" s="200"/>
      <c r="S77" s="200"/>
      <c r="T77" s="200"/>
      <c r="U77" s="200"/>
      <c r="V77" s="200"/>
      <c r="W77" s="200"/>
      <c r="X77" s="200"/>
      <c r="Y77" s="200"/>
      <c r="Z77" s="200"/>
    </row>
    <row r="78" spans="1:26" ht="71.25" customHeight="1">
      <c r="A78" s="277" t="s">
        <v>888</v>
      </c>
      <c r="B78" s="278" t="s">
        <v>29</v>
      </c>
      <c r="C78" s="278" t="s">
        <v>1182</v>
      </c>
      <c r="D78" s="279" t="s">
        <v>816</v>
      </c>
      <c r="E78" s="280">
        <v>4741</v>
      </c>
      <c r="F78" s="281">
        <v>38716</v>
      </c>
      <c r="G78" s="277" t="s">
        <v>1887</v>
      </c>
      <c r="H78" s="282" t="s">
        <v>1</v>
      </c>
      <c r="I78" s="279" t="s">
        <v>1776</v>
      </c>
      <c r="J78" s="283"/>
      <c r="K78" s="200"/>
      <c r="L78" s="200"/>
      <c r="M78" s="200"/>
      <c r="N78" s="200"/>
      <c r="O78" s="200"/>
      <c r="P78" s="200"/>
      <c r="Q78" s="200"/>
      <c r="R78" s="200"/>
      <c r="S78" s="200"/>
      <c r="T78" s="200"/>
      <c r="U78" s="200"/>
      <c r="V78" s="200"/>
      <c r="W78" s="200"/>
      <c r="X78" s="200"/>
      <c r="Y78" s="200"/>
      <c r="Z78" s="200"/>
    </row>
    <row r="79" spans="1:26" ht="71.25" customHeight="1">
      <c r="A79" s="284" t="s">
        <v>888</v>
      </c>
      <c r="B79" s="285" t="s">
        <v>29</v>
      </c>
      <c r="C79" s="285" t="s">
        <v>74</v>
      </c>
      <c r="D79" s="286" t="s">
        <v>56</v>
      </c>
      <c r="E79" s="287">
        <v>996</v>
      </c>
      <c r="F79" s="288">
        <v>38680</v>
      </c>
      <c r="G79" s="289" t="s">
        <v>1888</v>
      </c>
      <c r="H79" s="290" t="s">
        <v>1</v>
      </c>
      <c r="I79" s="291" t="s">
        <v>1776</v>
      </c>
      <c r="J79" s="292"/>
      <c r="K79" s="200"/>
      <c r="L79" s="200"/>
      <c r="M79" s="200"/>
      <c r="N79" s="200"/>
      <c r="O79" s="200"/>
      <c r="P79" s="200"/>
      <c r="Q79" s="200"/>
      <c r="R79" s="200"/>
      <c r="S79" s="200"/>
      <c r="T79" s="200"/>
      <c r="U79" s="200"/>
      <c r="V79" s="200"/>
      <c r="W79" s="200"/>
      <c r="X79" s="200"/>
      <c r="Y79" s="200"/>
      <c r="Z79" s="200"/>
    </row>
    <row r="80" spans="1:26" ht="71.25" customHeight="1">
      <c r="A80" s="277" t="s">
        <v>1781</v>
      </c>
      <c r="B80" s="278" t="s">
        <v>29</v>
      </c>
      <c r="C80" s="278" t="s">
        <v>74</v>
      </c>
      <c r="D80" s="279" t="s">
        <v>56</v>
      </c>
      <c r="E80" s="280">
        <v>962</v>
      </c>
      <c r="F80" s="281">
        <v>38541</v>
      </c>
      <c r="G80" s="277" t="s">
        <v>1889</v>
      </c>
      <c r="H80" s="282" t="s">
        <v>1890</v>
      </c>
      <c r="I80" s="279" t="s">
        <v>1776</v>
      </c>
      <c r="J80" s="283"/>
      <c r="K80" s="200"/>
      <c r="L80" s="200"/>
      <c r="M80" s="200"/>
      <c r="N80" s="200"/>
      <c r="O80" s="200"/>
      <c r="P80" s="200"/>
      <c r="Q80" s="200"/>
      <c r="R80" s="200"/>
      <c r="S80" s="200"/>
      <c r="T80" s="200"/>
      <c r="U80" s="200"/>
      <c r="V80" s="200"/>
      <c r="W80" s="200"/>
      <c r="X80" s="200"/>
      <c r="Y80" s="200"/>
      <c r="Z80" s="200"/>
    </row>
    <row r="81" spans="1:26" ht="71.25" customHeight="1">
      <c r="A81" s="284" t="s">
        <v>1781</v>
      </c>
      <c r="B81" s="285" t="s">
        <v>29</v>
      </c>
      <c r="C81" s="285" t="s">
        <v>74</v>
      </c>
      <c r="D81" s="286" t="s">
        <v>56</v>
      </c>
      <c r="E81" s="287">
        <v>906</v>
      </c>
      <c r="F81" s="288">
        <v>38230</v>
      </c>
      <c r="G81" s="289" t="s">
        <v>899</v>
      </c>
      <c r="H81" s="290" t="s">
        <v>1</v>
      </c>
      <c r="I81" s="291" t="s">
        <v>1776</v>
      </c>
      <c r="J81" s="292"/>
      <c r="K81" s="200"/>
      <c r="L81" s="200"/>
      <c r="M81" s="200"/>
      <c r="N81" s="200"/>
      <c r="O81" s="200"/>
      <c r="P81" s="200"/>
      <c r="Q81" s="200"/>
      <c r="R81" s="200"/>
      <c r="S81" s="200"/>
      <c r="T81" s="200"/>
      <c r="U81" s="200"/>
      <c r="V81" s="200"/>
      <c r="W81" s="200"/>
      <c r="X81" s="200"/>
      <c r="Y81" s="200"/>
      <c r="Z81" s="200"/>
    </row>
    <row r="82" spans="1:26" ht="71.25" customHeight="1">
      <c r="A82" s="277" t="s">
        <v>888</v>
      </c>
      <c r="B82" s="278" t="s">
        <v>29</v>
      </c>
      <c r="C82" s="278" t="s">
        <v>74</v>
      </c>
      <c r="D82" s="279" t="s">
        <v>56</v>
      </c>
      <c r="E82" s="280">
        <v>842</v>
      </c>
      <c r="F82" s="281">
        <v>37903</v>
      </c>
      <c r="G82" s="277" t="s">
        <v>1891</v>
      </c>
      <c r="H82" s="282" t="s">
        <v>1</v>
      </c>
      <c r="I82" s="279" t="s">
        <v>1776</v>
      </c>
      <c r="J82" s="283"/>
      <c r="K82" s="200"/>
      <c r="L82" s="200"/>
      <c r="M82" s="200"/>
      <c r="N82" s="200"/>
      <c r="O82" s="200"/>
      <c r="P82" s="200"/>
      <c r="Q82" s="200"/>
      <c r="R82" s="200"/>
      <c r="S82" s="200"/>
      <c r="T82" s="200"/>
      <c r="U82" s="200"/>
      <c r="V82" s="200"/>
      <c r="W82" s="200"/>
      <c r="X82" s="200"/>
      <c r="Y82" s="200"/>
      <c r="Z82" s="200"/>
    </row>
    <row r="83" spans="1:26" ht="71.25" customHeight="1">
      <c r="A83" s="284" t="s">
        <v>888</v>
      </c>
      <c r="B83" s="285" t="s">
        <v>29</v>
      </c>
      <c r="C83" s="285" t="s">
        <v>1794</v>
      </c>
      <c r="D83" s="286" t="s">
        <v>56</v>
      </c>
      <c r="E83" s="287">
        <v>816</v>
      </c>
      <c r="F83" s="288">
        <v>37809</v>
      </c>
      <c r="G83" s="289" t="s">
        <v>1892</v>
      </c>
      <c r="H83" s="290" t="s">
        <v>1</v>
      </c>
      <c r="I83" s="291" t="s">
        <v>1776</v>
      </c>
      <c r="J83" s="292"/>
      <c r="K83" s="200"/>
      <c r="L83" s="200"/>
      <c r="M83" s="200"/>
      <c r="N83" s="200"/>
      <c r="O83" s="200"/>
      <c r="P83" s="200"/>
      <c r="Q83" s="200"/>
      <c r="R83" s="200"/>
      <c r="S83" s="200"/>
      <c r="T83" s="200"/>
      <c r="U83" s="200"/>
      <c r="V83" s="200"/>
      <c r="W83" s="200"/>
      <c r="X83" s="200"/>
      <c r="Y83" s="200"/>
      <c r="Z83" s="200"/>
    </row>
    <row r="84" spans="1:26" ht="71.25" customHeight="1">
      <c r="A84" s="277" t="s">
        <v>1781</v>
      </c>
      <c r="B84" s="278" t="s">
        <v>29</v>
      </c>
      <c r="C84" s="278" t="s">
        <v>1182</v>
      </c>
      <c r="D84" s="279" t="s">
        <v>901</v>
      </c>
      <c r="E84" s="280" t="s">
        <v>1893</v>
      </c>
      <c r="F84" s="281">
        <v>37530</v>
      </c>
      <c r="G84" s="277" t="s">
        <v>1894</v>
      </c>
      <c r="H84" s="282" t="s">
        <v>1</v>
      </c>
      <c r="I84" s="279" t="s">
        <v>1776</v>
      </c>
      <c r="J84" s="283"/>
      <c r="K84" s="200"/>
      <c r="L84" s="200"/>
      <c r="M84" s="200"/>
      <c r="N84" s="200"/>
      <c r="O84" s="200"/>
      <c r="P84" s="200"/>
      <c r="Q84" s="200"/>
      <c r="R84" s="200"/>
      <c r="S84" s="200"/>
      <c r="T84" s="200"/>
      <c r="U84" s="200"/>
      <c r="V84" s="200"/>
      <c r="W84" s="200"/>
      <c r="X84" s="200"/>
      <c r="Y84" s="200"/>
      <c r="Z84" s="200"/>
    </row>
    <row r="85" spans="1:26" ht="71.25" customHeight="1">
      <c r="A85" s="284" t="s">
        <v>1781</v>
      </c>
      <c r="B85" s="285" t="s">
        <v>29</v>
      </c>
      <c r="C85" s="285" t="s">
        <v>902</v>
      </c>
      <c r="D85" s="286" t="s">
        <v>101</v>
      </c>
      <c r="E85" s="287">
        <v>143</v>
      </c>
      <c r="F85" s="288">
        <v>37403</v>
      </c>
      <c r="G85" s="289" t="s">
        <v>903</v>
      </c>
      <c r="H85" s="290" t="s">
        <v>1</v>
      </c>
      <c r="I85" s="291" t="s">
        <v>1776</v>
      </c>
      <c r="J85" s="292"/>
      <c r="K85" s="200"/>
      <c r="L85" s="200"/>
      <c r="M85" s="200"/>
      <c r="N85" s="200"/>
      <c r="O85" s="200"/>
      <c r="P85" s="200"/>
      <c r="Q85" s="200"/>
      <c r="R85" s="200"/>
      <c r="S85" s="200"/>
      <c r="T85" s="200"/>
      <c r="U85" s="200"/>
      <c r="V85" s="200"/>
      <c r="W85" s="200"/>
      <c r="X85" s="200"/>
      <c r="Y85" s="200"/>
      <c r="Z85" s="200"/>
    </row>
    <row r="86" spans="1:26" ht="71.25" customHeight="1">
      <c r="A86" s="277" t="s">
        <v>1781</v>
      </c>
      <c r="B86" s="278" t="s">
        <v>29</v>
      </c>
      <c r="C86" s="278" t="s">
        <v>1182</v>
      </c>
      <c r="D86" s="279" t="s">
        <v>816</v>
      </c>
      <c r="E86" s="280">
        <v>327</v>
      </c>
      <c r="F86" s="281">
        <v>37315</v>
      </c>
      <c r="G86" s="277" t="s">
        <v>1895</v>
      </c>
      <c r="H86" s="282" t="s">
        <v>1</v>
      </c>
      <c r="I86" s="279" t="s">
        <v>1776</v>
      </c>
      <c r="J86" s="283"/>
      <c r="K86" s="200"/>
      <c r="L86" s="200"/>
      <c r="M86" s="200"/>
      <c r="N86" s="200"/>
      <c r="O86" s="200"/>
      <c r="P86" s="200"/>
      <c r="Q86" s="200"/>
      <c r="R86" s="200"/>
      <c r="S86" s="200"/>
      <c r="T86" s="200"/>
      <c r="U86" s="200"/>
      <c r="V86" s="200"/>
      <c r="W86" s="200"/>
      <c r="X86" s="200"/>
      <c r="Y86" s="200"/>
      <c r="Z86" s="200"/>
    </row>
    <row r="87" spans="1:26" ht="71.25" customHeight="1">
      <c r="A87" s="284" t="s">
        <v>1781</v>
      </c>
      <c r="B87" s="285" t="s">
        <v>29</v>
      </c>
      <c r="C87" s="285" t="s">
        <v>74</v>
      </c>
      <c r="D87" s="286" t="s">
        <v>56</v>
      </c>
      <c r="E87" s="287">
        <v>678</v>
      </c>
      <c r="F87" s="288">
        <v>37106</v>
      </c>
      <c r="G87" s="289" t="s">
        <v>1896</v>
      </c>
      <c r="H87" s="290" t="s">
        <v>1</v>
      </c>
      <c r="I87" s="291" t="s">
        <v>1776</v>
      </c>
      <c r="J87" s="292"/>
      <c r="K87" s="200"/>
      <c r="L87" s="200"/>
      <c r="M87" s="200"/>
      <c r="N87" s="200"/>
      <c r="O87" s="200"/>
      <c r="P87" s="200"/>
      <c r="Q87" s="200"/>
      <c r="R87" s="200"/>
      <c r="S87" s="200"/>
      <c r="T87" s="200"/>
      <c r="U87" s="200"/>
      <c r="V87" s="200"/>
      <c r="W87" s="200"/>
      <c r="X87" s="200"/>
      <c r="Y87" s="200"/>
      <c r="Z87" s="200"/>
    </row>
    <row r="88" spans="1:26" ht="71.25" customHeight="1">
      <c r="A88" s="277" t="s">
        <v>1781</v>
      </c>
      <c r="B88" s="278" t="s">
        <v>29</v>
      </c>
      <c r="C88" s="278" t="s">
        <v>74</v>
      </c>
      <c r="D88" s="279" t="s">
        <v>56</v>
      </c>
      <c r="E88" s="280">
        <v>640</v>
      </c>
      <c r="F88" s="281">
        <v>36896</v>
      </c>
      <c r="G88" s="277" t="s">
        <v>1897</v>
      </c>
      <c r="H88" s="282" t="s">
        <v>1</v>
      </c>
      <c r="I88" s="279" t="s">
        <v>1776</v>
      </c>
      <c r="J88" s="283"/>
      <c r="K88" s="200"/>
      <c r="L88" s="200"/>
      <c r="M88" s="200"/>
      <c r="N88" s="200"/>
      <c r="O88" s="200"/>
      <c r="P88" s="200"/>
      <c r="Q88" s="200"/>
      <c r="R88" s="200"/>
      <c r="S88" s="200"/>
      <c r="T88" s="200"/>
      <c r="U88" s="200"/>
      <c r="V88" s="200"/>
      <c r="W88" s="200"/>
      <c r="X88" s="200"/>
      <c r="Y88" s="200"/>
      <c r="Z88" s="200"/>
    </row>
    <row r="89" spans="1:26" ht="71.25" customHeight="1">
      <c r="A89" s="284" t="s">
        <v>1781</v>
      </c>
      <c r="B89" s="285" t="s">
        <v>29</v>
      </c>
      <c r="C89" s="285" t="s">
        <v>74</v>
      </c>
      <c r="D89" s="286" t="s">
        <v>56</v>
      </c>
      <c r="E89" s="287">
        <v>599</v>
      </c>
      <c r="F89" s="288">
        <v>36731</v>
      </c>
      <c r="G89" s="289" t="s">
        <v>905</v>
      </c>
      <c r="H89" s="290" t="s">
        <v>1</v>
      </c>
      <c r="I89" s="291" t="s">
        <v>1776</v>
      </c>
      <c r="J89" s="292"/>
      <c r="K89" s="200"/>
      <c r="L89" s="200"/>
      <c r="M89" s="200"/>
      <c r="N89" s="200"/>
      <c r="O89" s="200"/>
      <c r="P89" s="200"/>
      <c r="Q89" s="200"/>
      <c r="R89" s="200"/>
      <c r="S89" s="200"/>
      <c r="T89" s="200"/>
      <c r="U89" s="200"/>
      <c r="V89" s="200"/>
      <c r="W89" s="200"/>
      <c r="X89" s="200"/>
      <c r="Y89" s="200"/>
      <c r="Z89" s="200"/>
    </row>
    <row r="90" spans="1:26" ht="71.25" customHeight="1">
      <c r="A90" s="277" t="s">
        <v>1781</v>
      </c>
      <c r="B90" s="278" t="s">
        <v>29</v>
      </c>
      <c r="C90" s="278" t="s">
        <v>1182</v>
      </c>
      <c r="D90" s="279" t="s">
        <v>816</v>
      </c>
      <c r="E90" s="280">
        <v>1382</v>
      </c>
      <c r="F90" s="281">
        <v>36689</v>
      </c>
      <c r="G90" s="277" t="s">
        <v>1898</v>
      </c>
      <c r="H90" s="282" t="s">
        <v>1</v>
      </c>
      <c r="I90" s="279" t="s">
        <v>1776</v>
      </c>
      <c r="J90" s="283"/>
      <c r="K90" s="200"/>
      <c r="L90" s="200"/>
      <c r="M90" s="200"/>
      <c r="N90" s="200"/>
      <c r="O90" s="200"/>
      <c r="P90" s="200"/>
      <c r="Q90" s="200"/>
      <c r="R90" s="200"/>
      <c r="S90" s="200"/>
      <c r="T90" s="200"/>
      <c r="U90" s="200"/>
      <c r="V90" s="200"/>
      <c r="W90" s="200"/>
      <c r="X90" s="200"/>
      <c r="Y90" s="200"/>
      <c r="Z90" s="200"/>
    </row>
    <row r="91" spans="1:26" ht="71.25" customHeight="1">
      <c r="A91" s="284" t="s">
        <v>1781</v>
      </c>
      <c r="B91" s="285" t="s">
        <v>29</v>
      </c>
      <c r="C91" s="285" t="s">
        <v>74</v>
      </c>
      <c r="D91" s="286" t="s">
        <v>56</v>
      </c>
      <c r="E91" s="287">
        <v>489</v>
      </c>
      <c r="F91" s="288">
        <v>36158</v>
      </c>
      <c r="G91" s="289" t="s">
        <v>168</v>
      </c>
      <c r="H91" s="290" t="s">
        <v>1899</v>
      </c>
      <c r="I91" s="291" t="s">
        <v>1776</v>
      </c>
      <c r="J91" s="292"/>
      <c r="K91" s="200"/>
      <c r="L91" s="200"/>
      <c r="M91" s="200"/>
      <c r="N91" s="200"/>
      <c r="O91" s="200"/>
      <c r="P91" s="200"/>
      <c r="Q91" s="200"/>
      <c r="R91" s="200"/>
      <c r="S91" s="200"/>
      <c r="T91" s="200"/>
      <c r="U91" s="200"/>
      <c r="V91" s="200"/>
      <c r="W91" s="200"/>
      <c r="X91" s="200"/>
      <c r="Y91" s="200"/>
      <c r="Z91" s="200"/>
    </row>
    <row r="92" spans="1:26" ht="71.25" customHeight="1">
      <c r="A92" s="277" t="s">
        <v>1781</v>
      </c>
      <c r="B92" s="278" t="s">
        <v>29</v>
      </c>
      <c r="C92" s="278" t="s">
        <v>74</v>
      </c>
      <c r="D92" s="279" t="s">
        <v>56</v>
      </c>
      <c r="E92" s="280">
        <v>472</v>
      </c>
      <c r="F92" s="281">
        <v>36012</v>
      </c>
      <c r="G92" s="277" t="s">
        <v>1900</v>
      </c>
      <c r="H92" s="282" t="s">
        <v>1901</v>
      </c>
      <c r="I92" s="279" t="s">
        <v>1776</v>
      </c>
      <c r="J92" s="283"/>
      <c r="K92" s="200"/>
      <c r="L92" s="200"/>
      <c r="M92" s="200"/>
      <c r="N92" s="200"/>
      <c r="O92" s="200"/>
      <c r="P92" s="200"/>
      <c r="Q92" s="200"/>
      <c r="R92" s="200"/>
      <c r="S92" s="200"/>
      <c r="T92" s="200"/>
      <c r="U92" s="200"/>
      <c r="V92" s="200"/>
      <c r="W92" s="200"/>
      <c r="X92" s="200"/>
      <c r="Y92" s="200"/>
      <c r="Z92" s="200"/>
    </row>
    <row r="93" spans="1:26" ht="71.25" customHeight="1">
      <c r="A93" s="284" t="s">
        <v>1781</v>
      </c>
      <c r="B93" s="285" t="s">
        <v>29</v>
      </c>
      <c r="C93" s="285" t="s">
        <v>74</v>
      </c>
      <c r="D93" s="286" t="s">
        <v>56</v>
      </c>
      <c r="E93" s="287">
        <v>446</v>
      </c>
      <c r="F93" s="288">
        <v>35983</v>
      </c>
      <c r="G93" s="289" t="s">
        <v>1902</v>
      </c>
      <c r="H93" s="290" t="s">
        <v>1</v>
      </c>
      <c r="I93" s="291" t="s">
        <v>1776</v>
      </c>
      <c r="J93" s="292"/>
      <c r="K93" s="200"/>
      <c r="L93" s="200"/>
      <c r="M93" s="200"/>
      <c r="N93" s="200"/>
      <c r="O93" s="200"/>
      <c r="P93" s="200"/>
      <c r="Q93" s="200"/>
      <c r="R93" s="200"/>
      <c r="S93" s="200"/>
      <c r="T93" s="200"/>
      <c r="U93" s="200"/>
      <c r="V93" s="200"/>
      <c r="W93" s="200"/>
      <c r="X93" s="200"/>
      <c r="Y93" s="200"/>
      <c r="Z93" s="200"/>
    </row>
    <row r="94" spans="1:26" ht="71.25" customHeight="1">
      <c r="A94" s="277" t="s">
        <v>1781</v>
      </c>
      <c r="B94" s="278" t="s">
        <v>29</v>
      </c>
      <c r="C94" s="278" t="s">
        <v>74</v>
      </c>
      <c r="D94" s="279" t="s">
        <v>56</v>
      </c>
      <c r="E94" s="280">
        <v>393</v>
      </c>
      <c r="F94" s="281">
        <v>35640</v>
      </c>
      <c r="G94" s="277" t="s">
        <v>1903</v>
      </c>
      <c r="H94" s="282" t="s">
        <v>1</v>
      </c>
      <c r="I94" s="279" t="s">
        <v>1776</v>
      </c>
      <c r="J94" s="283"/>
      <c r="K94" s="200"/>
      <c r="L94" s="200"/>
      <c r="M94" s="200"/>
      <c r="N94" s="200"/>
      <c r="O94" s="200"/>
      <c r="P94" s="200"/>
      <c r="Q94" s="200"/>
      <c r="R94" s="200"/>
      <c r="S94" s="200"/>
      <c r="T94" s="200"/>
      <c r="U94" s="200"/>
      <c r="V94" s="200"/>
      <c r="W94" s="200"/>
      <c r="X94" s="200"/>
      <c r="Y94" s="200"/>
      <c r="Z94" s="200"/>
    </row>
    <row r="95" spans="1:26" ht="71.25" customHeight="1">
      <c r="A95" s="284" t="s">
        <v>1781</v>
      </c>
      <c r="B95" s="285" t="s">
        <v>29</v>
      </c>
      <c r="C95" s="285" t="s">
        <v>74</v>
      </c>
      <c r="D95" s="286" t="s">
        <v>56</v>
      </c>
      <c r="E95" s="287">
        <v>270</v>
      </c>
      <c r="F95" s="288">
        <v>35131</v>
      </c>
      <c r="G95" s="289" t="s">
        <v>1904</v>
      </c>
      <c r="H95" s="290" t="s">
        <v>1</v>
      </c>
      <c r="I95" s="291" t="s">
        <v>1776</v>
      </c>
      <c r="J95" s="292"/>
      <c r="K95" s="200"/>
      <c r="L95" s="200"/>
      <c r="M95" s="200"/>
      <c r="N95" s="200"/>
      <c r="O95" s="200"/>
      <c r="P95" s="200"/>
      <c r="Q95" s="200"/>
      <c r="R95" s="200"/>
      <c r="S95" s="200"/>
      <c r="T95" s="200"/>
      <c r="U95" s="200"/>
      <c r="V95" s="200"/>
      <c r="W95" s="200"/>
      <c r="X95" s="200"/>
      <c r="Y95" s="200"/>
      <c r="Z95" s="200"/>
    </row>
    <row r="96" spans="1:26" ht="71.25" customHeight="1">
      <c r="A96" s="277" t="s">
        <v>1781</v>
      </c>
      <c r="B96" s="278" t="s">
        <v>29</v>
      </c>
      <c r="C96" s="278" t="s">
        <v>1182</v>
      </c>
      <c r="D96" s="279" t="s">
        <v>816</v>
      </c>
      <c r="E96" s="280">
        <v>427</v>
      </c>
      <c r="F96" s="281">
        <v>35129</v>
      </c>
      <c r="G96" s="277" t="s">
        <v>1905</v>
      </c>
      <c r="H96" s="282" t="s">
        <v>1</v>
      </c>
      <c r="I96" s="279" t="s">
        <v>1776</v>
      </c>
      <c r="J96" s="283"/>
      <c r="K96" s="200"/>
      <c r="L96" s="200"/>
      <c r="M96" s="200"/>
      <c r="N96" s="200"/>
      <c r="O96" s="200"/>
      <c r="P96" s="200"/>
      <c r="Q96" s="200"/>
      <c r="R96" s="200"/>
      <c r="S96" s="200"/>
      <c r="T96" s="200"/>
      <c r="U96" s="200"/>
      <c r="V96" s="200"/>
      <c r="W96" s="200"/>
      <c r="X96" s="200"/>
      <c r="Y96" s="200"/>
      <c r="Z96" s="200"/>
    </row>
    <row r="97" spans="1:26" ht="71.25" customHeight="1">
      <c r="A97" s="284" t="s">
        <v>1781</v>
      </c>
      <c r="B97" s="285" t="s">
        <v>29</v>
      </c>
      <c r="C97" s="285" t="s">
        <v>1182</v>
      </c>
      <c r="D97" s="286" t="s">
        <v>816</v>
      </c>
      <c r="E97" s="287">
        <v>2232</v>
      </c>
      <c r="F97" s="288">
        <v>35051</v>
      </c>
      <c r="G97" s="289" t="s">
        <v>1906</v>
      </c>
      <c r="H97" s="290" t="s">
        <v>1</v>
      </c>
      <c r="I97" s="291" t="s">
        <v>1776</v>
      </c>
      <c r="J97" s="292"/>
      <c r="K97" s="200"/>
      <c r="L97" s="200"/>
      <c r="M97" s="200"/>
      <c r="N97" s="200"/>
      <c r="O97" s="200"/>
      <c r="P97" s="200"/>
      <c r="Q97" s="200"/>
      <c r="R97" s="200"/>
      <c r="S97" s="200"/>
      <c r="T97" s="200"/>
      <c r="U97" s="200"/>
      <c r="V97" s="200"/>
      <c r="W97" s="200"/>
      <c r="X97" s="200"/>
      <c r="Y97" s="200"/>
      <c r="Z97" s="200"/>
    </row>
    <row r="98" spans="1:26" ht="71.25" customHeight="1">
      <c r="A98" s="277" t="s">
        <v>1781</v>
      </c>
      <c r="B98" s="278" t="s">
        <v>29</v>
      </c>
      <c r="C98" s="278" t="s">
        <v>1182</v>
      </c>
      <c r="D98" s="279" t="s">
        <v>816</v>
      </c>
      <c r="E98" s="280">
        <v>2150</v>
      </c>
      <c r="F98" s="281">
        <v>35038</v>
      </c>
      <c r="G98" s="277" t="s">
        <v>1907</v>
      </c>
      <c r="H98" s="282" t="s">
        <v>1</v>
      </c>
      <c r="I98" s="279" t="s">
        <v>1776</v>
      </c>
      <c r="J98" s="283"/>
      <c r="K98" s="200"/>
      <c r="L98" s="200"/>
      <c r="M98" s="200"/>
      <c r="N98" s="200"/>
      <c r="O98" s="200"/>
      <c r="P98" s="200"/>
      <c r="Q98" s="200"/>
      <c r="R98" s="200"/>
      <c r="S98" s="200"/>
      <c r="T98" s="200"/>
      <c r="U98" s="200"/>
      <c r="V98" s="200"/>
      <c r="W98" s="200"/>
      <c r="X98" s="200"/>
      <c r="Y98" s="200"/>
      <c r="Z98" s="200"/>
    </row>
    <row r="99" spans="1:26" ht="71.25" customHeight="1">
      <c r="A99" s="284" t="s">
        <v>888</v>
      </c>
      <c r="B99" s="285" t="s">
        <v>29</v>
      </c>
      <c r="C99" s="285" t="s">
        <v>1182</v>
      </c>
      <c r="D99" s="286" t="s">
        <v>816</v>
      </c>
      <c r="E99" s="287" t="s">
        <v>1908</v>
      </c>
      <c r="F99" s="288">
        <v>35038</v>
      </c>
      <c r="G99" s="289" t="s">
        <v>1909</v>
      </c>
      <c r="H99" s="290" t="s">
        <v>1910</v>
      </c>
      <c r="I99" s="291" t="s">
        <v>1776</v>
      </c>
      <c r="J99" s="292"/>
      <c r="K99" s="200"/>
      <c r="L99" s="200"/>
      <c r="M99" s="200"/>
      <c r="N99" s="200"/>
      <c r="O99" s="200"/>
      <c r="P99" s="200"/>
      <c r="Q99" s="200"/>
      <c r="R99" s="200"/>
      <c r="S99" s="200"/>
      <c r="T99" s="200"/>
      <c r="U99" s="200"/>
      <c r="V99" s="200"/>
      <c r="W99" s="200"/>
      <c r="X99" s="200"/>
      <c r="Y99" s="200"/>
      <c r="Z99" s="200"/>
    </row>
    <row r="100" spans="1:26" ht="71.25" customHeight="1">
      <c r="A100" s="277" t="s">
        <v>1781</v>
      </c>
      <c r="B100" s="278" t="s">
        <v>29</v>
      </c>
      <c r="C100" s="278" t="s">
        <v>74</v>
      </c>
      <c r="D100" s="279" t="s">
        <v>56</v>
      </c>
      <c r="E100" s="280">
        <v>190</v>
      </c>
      <c r="F100" s="281">
        <v>34856</v>
      </c>
      <c r="G100" s="277" t="s">
        <v>1911</v>
      </c>
      <c r="H100" s="282" t="s">
        <v>1</v>
      </c>
      <c r="I100" s="279" t="s">
        <v>1776</v>
      </c>
      <c r="J100" s="283"/>
      <c r="K100" s="200"/>
      <c r="L100" s="200"/>
      <c r="M100" s="200"/>
      <c r="N100" s="200"/>
      <c r="O100" s="200"/>
      <c r="P100" s="200"/>
      <c r="Q100" s="200"/>
      <c r="R100" s="200"/>
      <c r="S100" s="200"/>
      <c r="T100" s="200"/>
      <c r="U100" s="200"/>
      <c r="V100" s="200"/>
      <c r="W100" s="200"/>
      <c r="X100" s="200"/>
      <c r="Y100" s="200"/>
      <c r="Z100" s="200"/>
    </row>
    <row r="101" spans="1:26" ht="71.25" customHeight="1">
      <c r="A101" s="284" t="s">
        <v>888</v>
      </c>
      <c r="B101" s="285" t="s">
        <v>29</v>
      </c>
      <c r="C101" s="285" t="s">
        <v>1794</v>
      </c>
      <c r="D101" s="286" t="s">
        <v>56</v>
      </c>
      <c r="E101" s="287" t="s">
        <v>1912</v>
      </c>
      <c r="F101" s="288">
        <v>34270</v>
      </c>
      <c r="G101" s="289" t="s">
        <v>170</v>
      </c>
      <c r="H101" s="290" t="s">
        <v>1913</v>
      </c>
      <c r="I101" s="291" t="s">
        <v>1776</v>
      </c>
      <c r="J101" s="292"/>
      <c r="K101" s="200"/>
      <c r="L101" s="200"/>
      <c r="M101" s="200"/>
      <c r="N101" s="200"/>
      <c r="O101" s="200"/>
      <c r="P101" s="200"/>
      <c r="Q101" s="200"/>
      <c r="R101" s="200"/>
      <c r="S101" s="200"/>
      <c r="T101" s="200"/>
      <c r="U101" s="200"/>
      <c r="V101" s="200"/>
      <c r="W101" s="200"/>
      <c r="X101" s="200"/>
      <c r="Y101" s="200"/>
      <c r="Z101" s="200"/>
    </row>
    <row r="102" spans="1:26" ht="71.25" customHeight="1">
      <c r="A102" s="277" t="s">
        <v>1781</v>
      </c>
      <c r="B102" s="278" t="s">
        <v>29</v>
      </c>
      <c r="C102" s="278" t="s">
        <v>1182</v>
      </c>
      <c r="D102" s="279" t="s">
        <v>816</v>
      </c>
      <c r="E102" s="280" t="s">
        <v>1914</v>
      </c>
      <c r="F102" s="281">
        <v>33653</v>
      </c>
      <c r="G102" s="277" t="s">
        <v>1915</v>
      </c>
      <c r="H102" s="282" t="s">
        <v>1</v>
      </c>
      <c r="I102" s="279" t="s">
        <v>1776</v>
      </c>
      <c r="J102" s="283"/>
      <c r="K102" s="200"/>
      <c r="L102" s="200"/>
      <c r="M102" s="200"/>
      <c r="N102" s="200"/>
      <c r="O102" s="200"/>
      <c r="P102" s="200"/>
      <c r="Q102" s="200"/>
      <c r="R102" s="200"/>
      <c r="S102" s="200"/>
      <c r="T102" s="200"/>
      <c r="U102" s="200"/>
      <c r="V102" s="200"/>
      <c r="W102" s="200"/>
      <c r="X102" s="200"/>
      <c r="Y102" s="200"/>
      <c r="Z102" s="200"/>
    </row>
    <row r="103" spans="1:26" ht="71.25" customHeight="1">
      <c r="A103" s="284" t="s">
        <v>1781</v>
      </c>
      <c r="B103" s="285" t="s">
        <v>29</v>
      </c>
      <c r="C103" s="285" t="s">
        <v>1182</v>
      </c>
      <c r="D103" s="286" t="s">
        <v>816</v>
      </c>
      <c r="E103" s="287" t="s">
        <v>1916</v>
      </c>
      <c r="F103" s="288">
        <v>33561</v>
      </c>
      <c r="G103" s="289" t="s">
        <v>1917</v>
      </c>
      <c r="H103" s="290" t="s">
        <v>1</v>
      </c>
      <c r="I103" s="291" t="s">
        <v>1776</v>
      </c>
      <c r="J103" s="292"/>
      <c r="K103" s="200"/>
      <c r="L103" s="200"/>
      <c r="M103" s="200"/>
      <c r="N103" s="200"/>
      <c r="O103" s="200"/>
      <c r="P103" s="200"/>
      <c r="Q103" s="200"/>
      <c r="R103" s="200"/>
      <c r="S103" s="200"/>
      <c r="T103" s="200"/>
      <c r="U103" s="200"/>
      <c r="V103" s="200"/>
      <c r="W103" s="200"/>
      <c r="X103" s="200"/>
      <c r="Y103" s="200"/>
      <c r="Z103" s="200"/>
    </row>
    <row r="104" spans="1:26" ht="71.25" customHeight="1">
      <c r="A104" s="277" t="s">
        <v>1781</v>
      </c>
      <c r="B104" s="278" t="s">
        <v>29</v>
      </c>
      <c r="C104" s="278" t="s">
        <v>1918</v>
      </c>
      <c r="D104" s="279" t="s">
        <v>1918</v>
      </c>
      <c r="E104" s="280">
        <v>1991</v>
      </c>
      <c r="F104" s="281">
        <v>33423</v>
      </c>
      <c r="G104" s="277" t="s">
        <v>174</v>
      </c>
      <c r="H104" s="282" t="s">
        <v>1</v>
      </c>
      <c r="I104" s="279" t="s">
        <v>1776</v>
      </c>
      <c r="J104" s="283"/>
      <c r="K104" s="200"/>
      <c r="L104" s="200"/>
      <c r="M104" s="200"/>
      <c r="N104" s="200"/>
      <c r="O104" s="200"/>
      <c r="P104" s="200"/>
      <c r="Q104" s="200"/>
      <c r="R104" s="200"/>
      <c r="S104" s="200"/>
      <c r="T104" s="200"/>
      <c r="U104" s="200"/>
      <c r="V104" s="200"/>
      <c r="W104" s="200"/>
      <c r="X104" s="200"/>
      <c r="Y104" s="200"/>
      <c r="Z104" s="200"/>
    </row>
    <row r="105" spans="1:26" ht="71.25" customHeight="1">
      <c r="A105" s="284" t="s">
        <v>1781</v>
      </c>
      <c r="B105" s="285" t="s">
        <v>29</v>
      </c>
      <c r="C105" s="285" t="s">
        <v>74</v>
      </c>
      <c r="D105" s="286" t="s">
        <v>56</v>
      </c>
      <c r="E105" s="287">
        <v>23</v>
      </c>
      <c r="F105" s="288">
        <v>33318</v>
      </c>
      <c r="G105" s="289" t="s">
        <v>1919</v>
      </c>
      <c r="H105" s="290" t="s">
        <v>1</v>
      </c>
      <c r="I105" s="291" t="s">
        <v>1776</v>
      </c>
      <c r="J105" s="292"/>
      <c r="K105" s="200"/>
      <c r="L105" s="200"/>
      <c r="M105" s="200"/>
      <c r="N105" s="200"/>
      <c r="O105" s="200"/>
      <c r="P105" s="200"/>
      <c r="Q105" s="200"/>
      <c r="R105" s="200"/>
      <c r="S105" s="200"/>
      <c r="T105" s="200"/>
      <c r="U105" s="200"/>
      <c r="V105" s="200"/>
      <c r="W105" s="200"/>
      <c r="X105" s="200"/>
      <c r="Y105" s="200"/>
      <c r="Z105" s="200"/>
    </row>
    <row r="106" spans="1:26" ht="14.25" customHeight="1">
      <c r="A106" s="277" t="s">
        <v>1781</v>
      </c>
      <c r="B106" s="278" t="s">
        <v>29</v>
      </c>
      <c r="C106" s="278" t="s">
        <v>74</v>
      </c>
      <c r="D106" s="279" t="s">
        <v>56</v>
      </c>
      <c r="E106" s="280">
        <v>57</v>
      </c>
      <c r="F106" s="281">
        <v>31233</v>
      </c>
      <c r="G106" s="277" t="s">
        <v>1920</v>
      </c>
      <c r="H106" s="282" t="s">
        <v>1</v>
      </c>
      <c r="I106" s="279" t="s">
        <v>1776</v>
      </c>
      <c r="J106" s="283"/>
      <c r="K106" s="200"/>
      <c r="L106" s="200"/>
      <c r="M106" s="200"/>
      <c r="N106" s="200"/>
      <c r="O106" s="200"/>
      <c r="P106" s="200"/>
      <c r="Q106" s="200"/>
      <c r="R106" s="200"/>
      <c r="S106" s="200"/>
      <c r="T106" s="200"/>
      <c r="U106" s="200"/>
      <c r="V106" s="200"/>
      <c r="W106" s="200"/>
      <c r="X106" s="200"/>
      <c r="Y106" s="200"/>
      <c r="Z106" s="200"/>
    </row>
    <row r="107" spans="1:26" ht="14.25" customHeight="1">
      <c r="A107" s="284" t="s">
        <v>1781</v>
      </c>
      <c r="B107" s="285" t="s">
        <v>29</v>
      </c>
      <c r="C107" s="285" t="s">
        <v>1182</v>
      </c>
      <c r="D107" s="286" t="s">
        <v>1921</v>
      </c>
      <c r="E107" s="287" t="s">
        <v>1922</v>
      </c>
      <c r="F107" s="288">
        <v>26019</v>
      </c>
      <c r="G107" s="289" t="s">
        <v>1923</v>
      </c>
      <c r="H107" s="290" t="s">
        <v>1</v>
      </c>
      <c r="I107" s="291" t="s">
        <v>1776</v>
      </c>
      <c r="J107" s="292"/>
      <c r="K107" s="200"/>
      <c r="L107" s="200"/>
      <c r="M107" s="200"/>
      <c r="N107" s="200"/>
      <c r="O107" s="200"/>
      <c r="P107" s="200"/>
      <c r="Q107" s="200"/>
      <c r="R107" s="200"/>
      <c r="S107" s="200"/>
      <c r="T107" s="200"/>
      <c r="U107" s="200"/>
      <c r="V107" s="200"/>
      <c r="W107" s="200"/>
      <c r="X107" s="200"/>
      <c r="Y107" s="200"/>
      <c r="Z107" s="200"/>
    </row>
    <row r="108" spans="1:26" ht="14.25" customHeight="1">
      <c r="A108" s="277" t="s">
        <v>1781</v>
      </c>
      <c r="B108" s="278" t="s">
        <v>29</v>
      </c>
      <c r="C108" s="278" t="s">
        <v>74</v>
      </c>
      <c r="D108" s="279" t="s">
        <v>1924</v>
      </c>
      <c r="E108" s="280">
        <v>84</v>
      </c>
      <c r="F108" s="281" t="s">
        <v>1925</v>
      </c>
      <c r="G108" s="277" t="s">
        <v>1926</v>
      </c>
      <c r="H108" s="282" t="s">
        <v>1</v>
      </c>
      <c r="I108" s="279" t="s">
        <v>1776</v>
      </c>
      <c r="J108" s="283"/>
      <c r="K108" s="200"/>
      <c r="L108" s="200"/>
      <c r="M108" s="200"/>
      <c r="N108" s="200"/>
      <c r="O108" s="200"/>
      <c r="P108" s="200"/>
      <c r="Q108" s="200"/>
      <c r="R108" s="200"/>
      <c r="S108" s="200"/>
      <c r="T108" s="200"/>
      <c r="U108" s="200"/>
      <c r="V108" s="200"/>
      <c r="W108" s="200"/>
      <c r="X108" s="200"/>
      <c r="Y108" s="200"/>
      <c r="Z108" s="200"/>
    </row>
    <row r="109" spans="1:26" ht="14.25" customHeight="1">
      <c r="A109" s="274"/>
      <c r="B109" s="275"/>
      <c r="C109" s="275"/>
      <c r="D109" s="275"/>
      <c r="E109" s="274"/>
      <c r="F109" s="274"/>
      <c r="G109" s="274"/>
      <c r="H109" s="275"/>
      <c r="I109" s="275"/>
      <c r="J109" s="276"/>
      <c r="K109" s="200"/>
      <c r="L109" s="200"/>
      <c r="M109" s="200"/>
      <c r="N109" s="200"/>
      <c r="O109" s="200"/>
      <c r="P109" s="200"/>
      <c r="Q109" s="200"/>
      <c r="R109" s="200"/>
      <c r="S109" s="200"/>
      <c r="T109" s="200"/>
      <c r="U109" s="200"/>
      <c r="V109" s="200"/>
      <c r="W109" s="200"/>
      <c r="X109" s="200"/>
      <c r="Y109" s="200"/>
      <c r="Z109" s="200"/>
    </row>
    <row r="110" spans="1:26" ht="14.25" customHeight="1">
      <c r="A110" s="471" t="s">
        <v>365</v>
      </c>
      <c r="B110" s="638" t="s">
        <v>2053</v>
      </c>
      <c r="C110" s="405"/>
      <c r="D110" s="406"/>
      <c r="E110" s="471" t="s">
        <v>178</v>
      </c>
      <c r="F110" s="639" t="s">
        <v>2053</v>
      </c>
      <c r="G110" s="406"/>
      <c r="H110" s="640" t="s">
        <v>179</v>
      </c>
      <c r="I110" s="405"/>
      <c r="J110" s="406"/>
      <c r="K110" s="200"/>
      <c r="L110" s="200"/>
      <c r="M110" s="200"/>
      <c r="N110" s="200"/>
      <c r="O110" s="200"/>
      <c r="P110" s="200"/>
      <c r="Q110" s="200"/>
      <c r="R110" s="200"/>
      <c r="S110" s="200"/>
      <c r="T110" s="200"/>
      <c r="U110" s="200"/>
      <c r="V110" s="200"/>
      <c r="W110" s="200"/>
      <c r="X110" s="200"/>
      <c r="Y110" s="200"/>
      <c r="Z110" s="200"/>
    </row>
    <row r="111" spans="1:26" ht="13.2">
      <c r="A111" s="417"/>
      <c r="B111" s="419"/>
      <c r="C111" s="420"/>
      <c r="D111" s="421"/>
      <c r="E111" s="417"/>
      <c r="F111" s="419"/>
      <c r="G111" s="421"/>
      <c r="H111" s="419"/>
      <c r="I111" s="420"/>
      <c r="J111" s="421"/>
      <c r="K111" s="200"/>
      <c r="L111" s="200"/>
      <c r="M111" s="200"/>
      <c r="N111" s="200"/>
      <c r="O111" s="200"/>
      <c r="P111" s="200"/>
      <c r="Q111" s="200"/>
      <c r="R111" s="200"/>
      <c r="S111" s="200"/>
      <c r="T111" s="200"/>
      <c r="U111" s="200"/>
      <c r="V111" s="200"/>
      <c r="W111" s="200"/>
      <c r="X111" s="200"/>
      <c r="Y111" s="200"/>
      <c r="Z111" s="200"/>
    </row>
    <row r="112" spans="1:26" ht="14.25" customHeight="1">
      <c r="A112" s="403"/>
      <c r="B112" s="407"/>
      <c r="C112" s="408"/>
      <c r="D112" s="409"/>
      <c r="E112" s="403"/>
      <c r="F112" s="407"/>
      <c r="G112" s="409"/>
      <c r="H112" s="407"/>
      <c r="I112" s="408"/>
      <c r="J112" s="409"/>
      <c r="K112" s="200"/>
      <c r="L112" s="200"/>
      <c r="M112" s="200"/>
      <c r="N112" s="200"/>
      <c r="O112" s="200"/>
      <c r="P112" s="200"/>
      <c r="Q112" s="200"/>
      <c r="R112" s="200"/>
      <c r="S112" s="200"/>
      <c r="T112" s="200"/>
      <c r="U112" s="200"/>
      <c r="V112" s="200"/>
      <c r="W112" s="200"/>
      <c r="X112" s="200"/>
      <c r="Y112" s="200"/>
      <c r="Z112" s="200"/>
    </row>
    <row r="113" spans="1:26" ht="14.25" customHeight="1">
      <c r="A113" s="92" t="s">
        <v>843</v>
      </c>
      <c r="B113" s="653" t="s">
        <v>2063</v>
      </c>
      <c r="C113" s="415"/>
      <c r="D113" s="416"/>
      <c r="E113" s="88" t="s">
        <v>843</v>
      </c>
      <c r="F113" s="651" t="s">
        <v>2142</v>
      </c>
      <c r="G113" s="416"/>
      <c r="H113" s="644" t="s">
        <v>426</v>
      </c>
      <c r="I113" s="608"/>
      <c r="J113" s="589"/>
      <c r="K113" s="200"/>
      <c r="L113" s="200"/>
      <c r="M113" s="200"/>
      <c r="N113" s="200"/>
      <c r="O113" s="200"/>
      <c r="P113" s="200"/>
      <c r="Q113" s="200"/>
      <c r="R113" s="200"/>
      <c r="S113" s="200"/>
      <c r="T113" s="200"/>
      <c r="U113" s="200"/>
      <c r="V113" s="200"/>
      <c r="W113" s="200"/>
      <c r="X113" s="200"/>
      <c r="Y113" s="200"/>
      <c r="Z113" s="200"/>
    </row>
    <row r="114" spans="1:26" ht="14.25" customHeight="1">
      <c r="A114" s="575" t="s">
        <v>844</v>
      </c>
      <c r="B114" s="641">
        <v>46164</v>
      </c>
      <c r="C114" s="405"/>
      <c r="D114" s="406"/>
      <c r="E114" s="88" t="s">
        <v>845</v>
      </c>
      <c r="F114" s="652" t="s">
        <v>2064</v>
      </c>
      <c r="G114" s="416"/>
      <c r="H114" s="644" t="s">
        <v>428</v>
      </c>
      <c r="I114" s="608"/>
      <c r="J114" s="589"/>
      <c r="K114" s="200"/>
      <c r="L114" s="200"/>
      <c r="M114" s="200"/>
      <c r="N114" s="200"/>
      <c r="O114" s="200"/>
      <c r="P114" s="200"/>
      <c r="Q114" s="200"/>
      <c r="R114" s="200"/>
      <c r="S114" s="200"/>
      <c r="T114" s="200"/>
      <c r="U114" s="200"/>
      <c r="V114" s="200"/>
      <c r="W114" s="200"/>
      <c r="X114" s="200"/>
      <c r="Y114" s="200"/>
      <c r="Z114" s="200"/>
    </row>
    <row r="115" spans="1:26" ht="14.25" customHeight="1">
      <c r="A115" s="403"/>
      <c r="B115" s="407"/>
      <c r="C115" s="408"/>
      <c r="D115" s="409"/>
      <c r="E115" s="88" t="s">
        <v>846</v>
      </c>
      <c r="F115" s="642">
        <v>46164</v>
      </c>
      <c r="G115" s="643"/>
      <c r="H115" s="644" t="s">
        <v>766</v>
      </c>
      <c r="I115" s="608"/>
      <c r="J115" s="589"/>
      <c r="K115" s="200"/>
      <c r="L115" s="200"/>
      <c r="M115" s="200"/>
      <c r="N115" s="200"/>
      <c r="O115" s="200"/>
      <c r="P115" s="200"/>
      <c r="Q115" s="200"/>
      <c r="R115" s="200"/>
      <c r="S115" s="200"/>
      <c r="T115" s="200"/>
      <c r="U115" s="200"/>
      <c r="V115" s="200"/>
      <c r="W115" s="200"/>
      <c r="X115" s="200"/>
      <c r="Y115" s="200"/>
      <c r="Z115" s="200"/>
    </row>
    <row r="116" spans="1:26" ht="14.25" customHeight="1">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4.25" customHeight="1">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4.25" customHeight="1">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4.25" customHeight="1">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4.25" customHeight="1">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4.25" customHeight="1">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4.25" customHeight="1">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4.25" customHeight="1">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4.25" customHeight="1">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4.25" customHeight="1">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4.25" customHeight="1">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4.25" customHeight="1">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4.25" customHeight="1">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4.25" customHeight="1">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4.25" customHeight="1">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4.25" customHeight="1">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4.25" customHeight="1">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4.25" customHeight="1">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4.25" customHeight="1">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4.25" customHeight="1">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4.25" customHeight="1">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4.25" customHeight="1">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4.25" customHeight="1">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4.25" customHeight="1">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4.25" customHeight="1">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4.25" customHeight="1">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4.25" customHeight="1">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4.25" customHeight="1">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4.25" customHeight="1">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4.25" customHeight="1">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4.25" customHeight="1">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4.25" customHeight="1">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4.25" customHeight="1">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4.25" customHeight="1">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4.25" customHeight="1">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4.25" customHeight="1">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4.25" customHeight="1">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4.25" customHeight="1">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4.25" customHeight="1">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4.25" customHeight="1">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4.25" customHeight="1">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4.25" customHeight="1">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4.25" customHeight="1">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4.25" customHeight="1">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4.25" customHeight="1">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4.25" customHeight="1">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4.25" customHeight="1">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4.25" customHeight="1">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4.25" customHeight="1">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4.25" customHeight="1">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4.25" customHeight="1">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4.25" customHeight="1">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4.25" customHeight="1">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4.25" customHeight="1">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4.25" customHeight="1">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4.25" customHeight="1">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4.25" customHeight="1">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4.25" customHeight="1">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4.25" customHeight="1">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4.25" customHeight="1">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4.25" customHeight="1">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4.25" customHeight="1">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4.25" customHeight="1">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4.25" customHeight="1">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4.25" customHeight="1">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4.25" customHeight="1">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4.25" customHeight="1">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4.25" customHeight="1">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4.25" customHeight="1">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4.25" customHeight="1">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4.25" customHeight="1">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4.25" customHeight="1">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4.25" customHeight="1">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4.25" customHeight="1">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4.25" customHeight="1">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4.25" customHeight="1">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4.25" customHeight="1">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4.25" customHeight="1">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4.25" customHeight="1">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4.25" customHeight="1">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4.25" customHeight="1">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4.25" customHeight="1">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4.25" customHeight="1">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4.25" customHeight="1">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4.25" customHeight="1">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4.25" customHeight="1">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4.25" customHeight="1">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row>
    <row r="203" spans="1:26" ht="14.25" customHeight="1">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row>
    <row r="204" spans="1:26" ht="14.25" customHeight="1">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4.25" customHeight="1">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4.25" customHeight="1">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4.25" customHeight="1">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row>
    <row r="208" spans="1:26" ht="14.25" customHeight="1">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4.25" customHeight="1">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row>
    <row r="210" spans="1:26" ht="14.25" customHeight="1">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4.25" customHeight="1">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row>
    <row r="212" spans="1:26" ht="14.25" customHeight="1">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row>
    <row r="213" spans="1:26" ht="14.25" customHeight="1">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4.25" customHeight="1">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4.25" customHeight="1">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4.25" customHeight="1">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row>
    <row r="217" spans="1:26" ht="14.25" customHeight="1">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4.25" customHeight="1">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row>
    <row r="219" spans="1:26" ht="14.25" customHeight="1">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4.25" customHeight="1">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row>
    <row r="221" spans="1:26" ht="14.25" customHeight="1">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row>
    <row r="222" spans="1:26" ht="14.25" customHeight="1">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4.25" customHeight="1">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4.25" customHeight="1">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4.25" customHeight="1">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row>
    <row r="226" spans="1:26" ht="14.25" customHeight="1">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4.25" customHeight="1">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row>
    <row r="228" spans="1:26" ht="14.25" customHeight="1">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4.25" customHeight="1">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row>
    <row r="230" spans="1:26" ht="14.25" customHeight="1">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row>
    <row r="231" spans="1:26" ht="14.25" customHeight="1">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4.25" customHeight="1">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row>
    <row r="233" spans="1:26" ht="14.25" customHeight="1">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row>
    <row r="234" spans="1:26" ht="14.25" customHeight="1">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row>
    <row r="235" spans="1:26" ht="14.25" customHeight="1">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row>
    <row r="236" spans="1:26" ht="14.25" customHeight="1">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row>
    <row r="237" spans="1:26" ht="14.25" customHeight="1">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row>
    <row r="238" spans="1:26" ht="14.25" customHeight="1">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row>
    <row r="239" spans="1:26" ht="14.25" customHeight="1">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row>
    <row r="240" spans="1:26" ht="14.25" customHeight="1">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row>
    <row r="241" spans="1:26" ht="14.25" customHeight="1">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row>
    <row r="242" spans="1:26" ht="14.25" customHeight="1">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row>
    <row r="243" spans="1:26" ht="14.25" customHeight="1">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row>
    <row r="244" spans="1:26" ht="14.25" customHeight="1">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row>
    <row r="245" spans="1:26" ht="14.25" customHeight="1">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row>
    <row r="246" spans="1:26" ht="14.25" customHeight="1">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row>
    <row r="247" spans="1:26" ht="14.25" customHeight="1">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row>
    <row r="248" spans="1:26" ht="14.25" customHeight="1">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row>
    <row r="249" spans="1:26" ht="14.25" customHeight="1">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row>
    <row r="250" spans="1:26" ht="14.25" customHeight="1">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row>
    <row r="251" spans="1:26" ht="14.25" customHeight="1">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row>
    <row r="252" spans="1:26" ht="14.25" customHeight="1">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row>
    <row r="253" spans="1:26" ht="14.25" customHeight="1">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row>
    <row r="254" spans="1:26" ht="14.25" customHeight="1">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row>
    <row r="255" spans="1:26" ht="14.25" customHeight="1">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row>
    <row r="256" spans="1:26" ht="14.25" customHeight="1">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row>
    <row r="257" spans="1:26" ht="14.25" customHeight="1">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row>
    <row r="258" spans="1:26" ht="14.25" customHeight="1">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row>
    <row r="259" spans="1:26" ht="14.25" customHeight="1">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4.25" customHeight="1">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4.25" customHeight="1">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4.25" customHeight="1">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4.25" customHeight="1">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4.25" customHeight="1">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4.25" customHeight="1">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4.25" customHeight="1">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4.25" customHeight="1">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4.25" customHeight="1">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4.25" customHeight="1">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4.25" customHeight="1">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4.25" customHeight="1">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4.25" customHeight="1">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4.25" customHeight="1">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4.25" customHeight="1">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4.25" customHeight="1">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4.25" customHeight="1">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4.25" customHeight="1">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4.25" customHeight="1">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4.25" customHeight="1">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4.25" customHeight="1">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4.25" customHeight="1">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4.25" customHeight="1">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4.25" customHeight="1">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4.25" customHeight="1">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4.25" customHeight="1">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4.25" customHeight="1">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4.25" customHeight="1">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4.25" customHeight="1">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4.25" customHeight="1">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4.25" customHeight="1">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4.25" customHeight="1">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4.25" customHeight="1">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4.25" customHeight="1">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4.25" customHeight="1">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4.25" customHeight="1">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4.25" customHeight="1">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4.25" customHeight="1">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4.25" customHeight="1">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4.25" customHeight="1">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4.25" customHeight="1">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4.25" customHeight="1">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4.25" customHeight="1">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4.25" customHeight="1">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4.25" customHeight="1">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4.25" customHeight="1">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4.25" customHeight="1">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4.25" customHeight="1">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4.25" customHeight="1">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4.25" customHeight="1">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4.25" customHeight="1">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4.25" customHeight="1">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4.25" customHeight="1">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75" customHeight="1">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75" customHeight="1">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75" customHeight="1">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75" customHeight="1">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75" customHeight="1">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75" customHeight="1">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75" customHeight="1">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75" customHeight="1">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75" customHeight="1">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75" customHeight="1">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75" customHeight="1">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75" customHeight="1">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75" customHeight="1">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75" customHeight="1">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75" customHeight="1">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75" customHeight="1">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75" customHeight="1">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75" customHeight="1">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75" customHeight="1">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75" customHeight="1">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75" customHeight="1">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75" customHeight="1">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75" customHeight="1">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75" customHeight="1">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75" customHeight="1">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75" customHeight="1">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75" customHeight="1">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75" customHeight="1">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75" customHeight="1">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75" customHeight="1">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75" customHeight="1">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75" customHeight="1">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75" customHeight="1">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75" customHeight="1">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75" customHeight="1">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75" customHeight="1">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75" customHeight="1">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75" customHeight="1">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75" customHeight="1">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75" customHeight="1">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75" customHeight="1">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75" customHeight="1">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75" customHeight="1">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75" customHeight="1">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75" customHeight="1">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75" customHeight="1">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75" customHeight="1">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75" customHeight="1">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75" customHeight="1">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75" customHeight="1">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75" customHeight="1">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75" customHeight="1">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75" customHeight="1">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75" customHeight="1">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75" customHeight="1">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75" customHeight="1">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75" customHeight="1">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75" customHeight="1">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75" customHeight="1">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75" customHeight="1">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75" customHeight="1">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75" customHeight="1">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75" customHeight="1">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75" customHeight="1">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75" customHeight="1">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75" customHeight="1">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75" customHeight="1">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75" customHeight="1">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75" customHeight="1">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75" customHeight="1">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75" customHeight="1">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75" customHeight="1">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75" customHeight="1">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75" customHeight="1">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75" customHeight="1">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75" customHeight="1">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75" customHeight="1">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75" customHeight="1">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75" customHeight="1">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75" customHeight="1">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75" customHeight="1">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75" customHeight="1">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75" customHeight="1">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75" customHeight="1">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75" customHeight="1">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75" customHeight="1">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75" customHeight="1">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75" customHeight="1">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75" customHeight="1">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75" customHeight="1">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75" customHeight="1">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75" customHeight="1">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75" customHeight="1">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75" customHeight="1">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75" customHeight="1">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75" customHeight="1">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75" customHeight="1">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75" customHeight="1">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75" customHeight="1">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75" customHeight="1">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75" customHeight="1">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75" customHeight="1">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75" customHeight="1">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75" customHeight="1">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75" customHeight="1">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75" customHeight="1">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75" customHeight="1">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75" customHeight="1">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75" customHeight="1">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75" customHeight="1">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75" customHeight="1">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75" customHeight="1">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75" customHeight="1">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75" customHeight="1">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75" customHeight="1">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75" customHeight="1">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75" customHeight="1">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75" customHeight="1">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75" customHeight="1">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75" customHeight="1">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75" customHeight="1">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75" customHeight="1">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75" customHeight="1">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75" customHeight="1">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75" customHeight="1">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75" customHeight="1">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75" customHeight="1">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75" customHeight="1">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75" customHeight="1">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75" customHeight="1">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75" customHeight="1">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75" customHeight="1">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75" customHeight="1">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75" customHeight="1">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75" customHeight="1">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75" customHeight="1">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75" customHeight="1">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75" customHeight="1">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75" customHeight="1">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75" customHeight="1">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75" customHeight="1">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75" customHeight="1">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75" customHeight="1">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75" customHeight="1">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75" customHeight="1">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75" customHeight="1">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75" customHeight="1">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75" customHeight="1">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75" customHeight="1">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75" customHeight="1">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75" customHeight="1">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75" customHeight="1">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75" customHeight="1">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75" customHeight="1">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75" customHeight="1">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75" customHeight="1">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75" customHeight="1">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75" customHeight="1">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75" customHeight="1">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75" customHeight="1">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75" customHeight="1">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75" customHeight="1">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75" customHeight="1">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75" customHeight="1">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75" customHeight="1">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75" customHeight="1">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75" customHeight="1">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75" customHeight="1">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75" customHeight="1">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75" customHeight="1">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75" customHeight="1">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75" customHeight="1">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75" customHeight="1">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75" customHeight="1">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75" customHeight="1">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75" customHeight="1">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75" customHeight="1">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75" customHeight="1">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75" customHeight="1">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75" customHeight="1">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75" customHeight="1">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75" customHeight="1">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75" customHeight="1">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75" customHeight="1">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75" customHeight="1">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75" customHeight="1">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75" customHeight="1">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75" customHeight="1">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75" customHeight="1">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75" customHeight="1">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75" customHeight="1">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75" customHeight="1">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75" customHeight="1">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75" customHeight="1">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75" customHeight="1">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75" customHeight="1">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75" customHeight="1">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75" customHeight="1">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75" customHeight="1">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75" customHeight="1">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75" customHeight="1">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75" customHeight="1">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75" customHeight="1">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75" customHeight="1">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75" customHeight="1">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75" customHeight="1">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75" customHeight="1">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75" customHeight="1">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75" customHeight="1">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75" customHeight="1">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75" customHeight="1">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75" customHeight="1">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75" customHeight="1">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75" customHeight="1">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75" customHeight="1">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75" customHeight="1">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75" customHeight="1">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75" customHeight="1">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75" customHeight="1">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75" customHeight="1">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75" customHeight="1">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75" customHeight="1">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75" customHeight="1">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75" customHeight="1">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75" customHeight="1">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75" customHeight="1">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75" customHeight="1">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75" customHeight="1">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75" customHeight="1">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75" customHeight="1">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75" customHeight="1">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75" customHeight="1">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75" customHeight="1">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75" customHeight="1">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75" customHeight="1">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75" customHeight="1">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75" customHeight="1">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75" customHeight="1">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75" customHeight="1">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75" customHeight="1">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75" customHeight="1">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75" customHeight="1">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75" customHeight="1">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75" customHeight="1">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75" customHeight="1">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75" customHeight="1">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75" customHeight="1">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75" customHeight="1">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75" customHeight="1">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75" customHeight="1">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75" customHeight="1">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75" customHeight="1">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75" customHeight="1">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75" customHeight="1">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75" customHeight="1">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75" customHeight="1">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75" customHeight="1">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75" customHeight="1">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75" customHeight="1">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75" customHeight="1">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75" customHeight="1">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75" customHeight="1">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75" customHeight="1">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75" customHeight="1">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75" customHeight="1">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75" customHeight="1">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75" customHeight="1">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75" customHeight="1">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75" customHeight="1">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75" customHeight="1">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75" customHeight="1">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75" customHeight="1">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75" customHeight="1">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75" customHeight="1">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75" customHeight="1">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75" customHeight="1">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75" customHeight="1">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75" customHeight="1">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75" customHeight="1">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75" customHeight="1">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75" customHeight="1">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75" customHeight="1">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75" customHeight="1">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75" customHeight="1">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75" customHeight="1">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75" customHeight="1">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75" customHeight="1">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75" customHeight="1">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75" customHeight="1">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75" customHeight="1">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75" customHeight="1">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75" customHeight="1">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75" customHeight="1">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75" customHeight="1">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75" customHeight="1">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75" customHeight="1">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75" customHeight="1">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75" customHeight="1">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75" customHeight="1">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75" customHeight="1">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75" customHeight="1">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75" customHeight="1">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75" customHeight="1">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75" customHeight="1">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75" customHeight="1">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75" customHeight="1">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75" customHeight="1">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75" customHeight="1">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75" customHeight="1">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75" customHeight="1">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75" customHeight="1">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75" customHeight="1">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75" customHeight="1">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75" customHeight="1">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75" customHeight="1">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75" customHeight="1">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75" customHeight="1">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75" customHeight="1">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75" customHeight="1">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75" customHeight="1">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75" customHeight="1">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75" customHeight="1">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75" customHeight="1">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75" customHeight="1">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75" customHeight="1">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75" customHeight="1">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75" customHeight="1">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75" customHeight="1">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75" customHeight="1">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75" customHeight="1">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75" customHeight="1">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75" customHeight="1">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75" customHeight="1">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75" customHeight="1">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75" customHeight="1">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75" customHeight="1">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75" customHeight="1">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75" customHeight="1">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75" customHeight="1">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75" customHeight="1">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75" customHeight="1">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75" customHeight="1">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75" customHeight="1">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75" customHeight="1">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75" customHeight="1">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75" customHeight="1">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75" customHeight="1">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75" customHeight="1">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75" customHeight="1">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75" customHeight="1">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75" customHeight="1">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75" customHeight="1">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75" customHeight="1">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75" customHeight="1">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75" customHeight="1">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75" customHeight="1">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75" customHeight="1">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75" customHeight="1">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75" customHeight="1">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75" customHeight="1">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75" customHeight="1">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75" customHeight="1">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75" customHeight="1">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75" customHeight="1">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75" customHeight="1">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75" customHeight="1">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75" customHeight="1">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75" customHeight="1">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75" customHeight="1">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75" customHeight="1">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75" customHeight="1">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75" customHeight="1">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75" customHeight="1">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75" customHeight="1">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75" customHeight="1">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75" customHeight="1">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75" customHeight="1">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75" customHeight="1">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75" customHeight="1">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75" customHeight="1">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75" customHeight="1">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75" customHeight="1">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75" customHeight="1">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75" customHeight="1">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75" customHeight="1">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75" customHeight="1">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75" customHeight="1">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75" customHeight="1">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75" customHeight="1">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75" customHeight="1">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75" customHeight="1">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75" customHeight="1">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75" customHeight="1">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75" customHeight="1">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75" customHeight="1">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75" customHeight="1">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75" customHeight="1">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75" customHeight="1">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75" customHeight="1">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75" customHeight="1">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75" customHeight="1">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75" customHeight="1">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75" customHeight="1">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75" customHeight="1">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75" customHeight="1">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75" customHeight="1">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75" customHeight="1">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75" customHeight="1">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75" customHeight="1">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75" customHeight="1">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75" customHeight="1">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75" customHeight="1">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75" customHeight="1">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75" customHeight="1">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75" customHeight="1">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75" customHeight="1">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75" customHeight="1">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75" customHeight="1">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75" customHeight="1">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75" customHeight="1">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75" customHeight="1">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75" customHeight="1">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75" customHeight="1">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75" customHeight="1">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75" customHeight="1">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75" customHeight="1">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75" customHeight="1">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75" customHeight="1">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75" customHeight="1">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75" customHeight="1">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75" customHeight="1">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75" customHeight="1">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75" customHeight="1">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75" customHeight="1">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75" customHeight="1">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75" customHeight="1">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75" customHeight="1">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75" customHeight="1">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75" customHeight="1">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75" customHeight="1">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75" customHeight="1">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75" customHeight="1">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75" customHeight="1">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75" customHeight="1">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75" customHeight="1">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75" customHeight="1">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75" customHeight="1">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75" customHeight="1">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75" customHeight="1">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75" customHeight="1">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75" customHeight="1">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75" customHeight="1">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75" customHeight="1">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75" customHeight="1">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75" customHeight="1">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75" customHeight="1">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75" customHeight="1">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75" customHeight="1">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75" customHeight="1">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75" customHeight="1">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75" customHeight="1">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75" customHeight="1">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75" customHeight="1">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75" customHeight="1">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75" customHeight="1">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75" customHeight="1">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75" customHeight="1">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75" customHeight="1">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75" customHeight="1">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75" customHeight="1">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75" customHeight="1">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75" customHeight="1">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75" customHeight="1">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75" customHeight="1">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75" customHeight="1">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75" customHeight="1">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75" customHeight="1">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75" customHeight="1">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75" customHeight="1">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75" customHeight="1">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75" customHeight="1">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75" customHeight="1">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75" customHeight="1">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75" customHeight="1">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75" customHeight="1">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75" customHeight="1">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75" customHeight="1">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75" customHeight="1">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75" customHeight="1">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75" customHeight="1">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75" customHeight="1">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75" customHeight="1">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75" customHeight="1">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75" customHeight="1">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75" customHeight="1">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75" customHeight="1">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75" customHeight="1">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75" customHeight="1">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75" customHeight="1">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75" customHeight="1">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75" customHeight="1">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75" customHeight="1">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75" customHeight="1">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75" customHeight="1">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75" customHeight="1">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75" customHeight="1">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75" customHeight="1">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75" customHeight="1">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75" customHeight="1">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75" customHeight="1">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75" customHeight="1">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75" customHeight="1">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75" customHeight="1">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75" customHeight="1">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75" customHeight="1">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75" customHeight="1">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75" customHeight="1">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75" customHeight="1">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75" customHeight="1">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75" customHeight="1">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75" customHeight="1">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75" customHeight="1">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75" customHeight="1">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75" customHeight="1">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75" customHeight="1">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75" customHeight="1">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75" customHeight="1">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75" customHeight="1">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75" customHeight="1">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75" customHeight="1">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75" customHeight="1">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75" customHeight="1">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75" customHeight="1">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75" customHeight="1">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75" customHeight="1">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75" customHeight="1">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75" customHeight="1">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75" customHeight="1">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75" customHeight="1">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75" customHeight="1">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75" customHeight="1">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75" customHeight="1">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75" customHeight="1">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75" customHeight="1">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75" customHeight="1">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75" customHeight="1">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75" customHeight="1">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75" customHeight="1">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75" customHeight="1">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75" customHeight="1">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75" customHeight="1">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75" customHeight="1">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75" customHeight="1">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75" customHeight="1">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75" customHeight="1">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75" customHeight="1">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75" customHeight="1">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75" customHeight="1">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75" customHeight="1">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75" customHeight="1">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75" customHeight="1">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75" customHeight="1">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75" customHeight="1">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75" customHeight="1">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75" customHeight="1">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75" customHeight="1">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75" customHeight="1">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75" customHeight="1">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75" customHeight="1">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75" customHeight="1">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75" customHeight="1">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75" customHeight="1">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75" customHeight="1">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75" customHeight="1">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75" customHeight="1">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75" customHeight="1">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75" customHeight="1">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75" customHeight="1">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75" customHeight="1">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75" customHeight="1">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75" customHeight="1">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75" customHeight="1">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75" customHeight="1">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75" customHeight="1">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75" customHeight="1">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75" customHeight="1">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75" customHeight="1">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75" customHeight="1">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75" customHeight="1">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75" customHeight="1">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75" customHeight="1">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75" customHeight="1">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75" customHeight="1">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75" customHeight="1">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75" customHeight="1">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75" customHeight="1">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75" customHeight="1">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75" customHeight="1">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75" customHeight="1">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75" customHeight="1">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75" customHeight="1">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75" customHeight="1">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75" customHeight="1">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75" customHeight="1">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75" customHeight="1">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75" customHeight="1">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75" customHeight="1">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75" customHeight="1">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75" customHeight="1">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75" customHeight="1">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75" customHeight="1">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75" customHeight="1">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75" customHeight="1">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75" customHeight="1">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75" customHeight="1">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75" customHeight="1">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75" customHeight="1">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75" customHeight="1">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75" customHeight="1">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75" customHeight="1">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75" customHeight="1">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75" customHeight="1">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75" customHeight="1">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75" customHeight="1">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75" customHeight="1">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75" customHeight="1">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75" customHeight="1">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75" customHeight="1">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75" customHeight="1">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75" customHeight="1">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75" customHeight="1">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75" customHeight="1">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75" customHeight="1">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75" customHeight="1">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75" customHeight="1">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75" customHeight="1">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75" customHeight="1">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75" customHeight="1">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75" customHeight="1">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75" customHeight="1">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75" customHeight="1">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75" customHeight="1">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75" customHeight="1">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75" customHeight="1">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75" customHeight="1">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75" customHeight="1">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75" customHeight="1">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75" customHeight="1">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75" customHeight="1">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75" customHeight="1">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75" customHeight="1">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75" customHeight="1">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75" customHeight="1">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75" customHeight="1">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75" customHeight="1">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75" customHeight="1">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75" customHeight="1">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75" customHeight="1">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75" customHeight="1">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75" customHeight="1">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75" customHeight="1">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75" customHeight="1">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75" customHeight="1">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75" customHeight="1">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75" customHeight="1">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75" customHeight="1">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75" customHeight="1">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75" customHeight="1">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75" customHeight="1">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75" customHeight="1">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75" customHeight="1">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75" customHeight="1">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75" customHeight="1">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75" customHeight="1">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75" customHeight="1">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75" customHeight="1">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75" customHeight="1">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75" customHeight="1">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75" customHeight="1">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75" customHeight="1">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75" customHeight="1">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75" customHeight="1">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75" customHeight="1">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75" customHeight="1">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75" customHeight="1">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75" customHeight="1">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75" customHeight="1">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75" customHeight="1">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row r="1001" spans="1:26" ht="15.75" customHeight="1">
      <c r="A1001" s="200"/>
      <c r="B1001" s="200"/>
      <c r="C1001" s="200"/>
      <c r="D1001" s="200"/>
      <c r="E1001" s="200"/>
      <c r="F1001" s="200"/>
      <c r="G1001" s="200"/>
      <c r="H1001" s="200"/>
      <c r="I1001" s="200"/>
      <c r="J1001" s="200"/>
      <c r="K1001" s="200"/>
      <c r="L1001" s="200"/>
      <c r="M1001" s="200"/>
      <c r="N1001" s="200"/>
      <c r="O1001" s="200"/>
      <c r="P1001" s="200"/>
      <c r="Q1001" s="200"/>
      <c r="R1001" s="200"/>
      <c r="S1001" s="200"/>
      <c r="T1001" s="200"/>
      <c r="U1001" s="200"/>
      <c r="V1001" s="200"/>
      <c r="W1001" s="200"/>
      <c r="X1001" s="200"/>
      <c r="Y1001" s="200"/>
      <c r="Z1001" s="200"/>
    </row>
    <row r="1002" spans="1:26" ht="13.2">
      <c r="A1002" s="200"/>
      <c r="B1002" s="200"/>
      <c r="C1002" s="200"/>
      <c r="D1002" s="200"/>
      <c r="E1002" s="200"/>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row>
    <row r="1003" spans="1:26" ht="13.2">
      <c r="A1003" s="200"/>
      <c r="B1003" s="200"/>
      <c r="C1003" s="200"/>
      <c r="D1003" s="200"/>
      <c r="E1003" s="200"/>
      <c r="F1003" s="200"/>
      <c r="G1003" s="200"/>
      <c r="H1003" s="200"/>
      <c r="I1003" s="200"/>
      <c r="J1003" s="200"/>
      <c r="K1003" s="200"/>
      <c r="L1003" s="200"/>
      <c r="M1003" s="200"/>
      <c r="N1003" s="200"/>
      <c r="O1003" s="200"/>
      <c r="P1003" s="200"/>
      <c r="Q1003" s="200"/>
      <c r="R1003" s="200"/>
      <c r="S1003" s="200"/>
      <c r="T1003" s="200"/>
      <c r="U1003" s="200"/>
      <c r="V1003" s="200"/>
      <c r="W1003" s="200"/>
      <c r="X1003" s="200"/>
      <c r="Y1003" s="200"/>
      <c r="Z1003" s="200"/>
    </row>
    <row r="1004" spans="1:26" ht="13.2">
      <c r="A1004" s="200"/>
      <c r="B1004" s="200"/>
      <c r="C1004" s="200"/>
      <c r="D1004" s="200"/>
      <c r="E1004" s="200"/>
      <c r="F1004" s="200"/>
      <c r="G1004" s="200"/>
      <c r="H1004" s="200"/>
      <c r="I1004" s="200"/>
      <c r="J1004" s="200"/>
      <c r="K1004" s="200"/>
      <c r="L1004" s="200"/>
      <c r="M1004" s="200"/>
      <c r="N1004" s="200"/>
      <c r="O1004" s="200"/>
      <c r="P1004" s="200"/>
      <c r="Q1004" s="200"/>
      <c r="R1004" s="200"/>
      <c r="S1004" s="200"/>
      <c r="T1004" s="200"/>
      <c r="U1004" s="200"/>
      <c r="V1004" s="200"/>
      <c r="W1004" s="200"/>
      <c r="X1004" s="200"/>
      <c r="Y1004" s="200"/>
      <c r="Z1004" s="200"/>
    </row>
    <row r="1005" spans="1:26" ht="15" customHeight="1">
      <c r="A1005" s="200"/>
      <c r="B1005" s="200"/>
      <c r="C1005" s="200"/>
      <c r="D1005" s="200"/>
      <c r="E1005" s="200"/>
      <c r="F1005" s="200"/>
      <c r="G1005" s="200"/>
      <c r="H1005" s="200"/>
      <c r="I1005" s="200"/>
      <c r="J1005" s="200"/>
    </row>
  </sheetData>
  <mergeCells count="20">
    <mergeCell ref="I4:J4"/>
    <mergeCell ref="F113:G113"/>
    <mergeCell ref="H113:J113"/>
    <mergeCell ref="F114:G114"/>
    <mergeCell ref="H114:J114"/>
    <mergeCell ref="A2:B2"/>
    <mergeCell ref="C2:G2"/>
    <mergeCell ref="I2:J2"/>
    <mergeCell ref="A3:H3"/>
    <mergeCell ref="I3:J3"/>
    <mergeCell ref="B110:D112"/>
    <mergeCell ref="E110:E112"/>
    <mergeCell ref="F110:G112"/>
    <mergeCell ref="H110:J112"/>
    <mergeCell ref="A114:A115"/>
    <mergeCell ref="B114:D115"/>
    <mergeCell ref="F115:G115"/>
    <mergeCell ref="H115:J115"/>
    <mergeCell ref="B113:D113"/>
    <mergeCell ref="A110:A112"/>
  </mergeCells>
  <hyperlinks>
    <hyperlink ref="E7" r:id="rId1" xr:uid="{F7D2DAA3-3E8B-4DFE-B3C0-67C551CB09D6}"/>
    <hyperlink ref="E8" r:id="rId2" xr:uid="{14A47BAB-9B40-4680-86F2-0DE700B46565}"/>
    <hyperlink ref="E9" r:id="rId3" location=":~:text=Objetivo%20general%3A%20Fortalecer%20la%20gesti%C3%B3n,y%20competencia%20efectiva%2C%20garantizando%20con" display="https://www.alcaldiabogota.gov.co/sisjur/normas/Norma1.jsp?i=136840 - :~:text=Objetivo%20general%3A%20Fortalecer%20la%20gesti%C3%B3n,y%20competencia%20efectiva%2C%20garantizando%20con" xr:uid="{6BA6402B-82AE-4540-B6A0-20DD2B11F596}"/>
    <hyperlink ref="H9" r:id="rId4" xr:uid="{994941F2-80A3-4E6E-A9ED-515BD7B9D0AB}"/>
    <hyperlink ref="E10" r:id="rId5" location=":~:text=Objetivo%20general%3A%20Fortalecer%20la%20gesti%C3%B3n,y%20competencia%20efectiva%2C%20garantizando%20con" display="https://www.alcaldiabogota.gov.co/sisjur/normas/Norma1.jsp?i=136840 - :~:text=Objetivo%20general%3A%20Fortalecer%20la%20gesti%C3%B3n,y%20competencia%20efectiva%2C%20garantizando%20con" xr:uid="{1BC22E68-8C9B-4362-8E71-A54EB541AFB5}"/>
    <hyperlink ref="E11" r:id="rId6" display="https://sisjur.bogotajuridica.gov.co/sisjur/normas/Norma1.jsp?i=138963" xr:uid="{26DFAAD1-F201-4450-8591-C13BEA729835}"/>
    <hyperlink ref="E12" r:id="rId7" display="https://www.alcaldiabogota.gov.co/sisjur/normas/Norma1.jsp?i=136557" xr:uid="{917152F6-303A-4675-9643-67BAC3B276FD}"/>
    <hyperlink ref="E13" r:id="rId8" display="https://www.suin-juriscol.gov.co/viewDocument.asp?id=30045221" xr:uid="{BC21CBCD-3C12-4036-925A-10E153D928FB}"/>
    <hyperlink ref="E14" r:id="rId9" display="https://www.funcionpublica.gov.co/eva/gestornormativo/norma.php?i=191686" xr:uid="{86CA08B0-FAD2-423F-B899-001ED74BDFDF}"/>
    <hyperlink ref="E15" r:id="rId10" display="https://www.funcionpublica.gov.co/eva/gestornormativo/norma.php?i=191407" xr:uid="{E8D236E0-21A2-4E4E-8B2B-3F8A75691814}"/>
    <hyperlink ref="E16" r:id="rId11" display="https://www.funcionpublica.gov.co/eva/gestornormativo/norma.php?i=188166" xr:uid="{D3072659-36AD-4EA1-863A-69ECF3900CBF}"/>
    <hyperlink ref="E17" r:id="rId12" display="https://www.funcionpublica.gov.co/eva/gestornormativo/norma.php?i=184707" xr:uid="{7B7E75CA-B2B1-4EF8-8D89-AF894D1856CA}"/>
    <hyperlink ref="E18" r:id="rId13" display="https://www.funcionpublica.gov.co/eva/gestornormativo/norma.php?i=187626" xr:uid="{C991FC0F-B27C-4582-858F-4387CEC6F145}"/>
    <hyperlink ref="E19" r:id="rId14" display="https://www.funcionpublica.gov.co/eva/gestornormativo/norma.php?i=187246" xr:uid="{61A47D07-D367-47E3-B291-ADAD7F454355}"/>
    <hyperlink ref="E20" r:id="rId15" display="https://www.funcionpublica.gov.co/eva/gestornormativo/norma.php?i=111914" xr:uid="{06B9D8AB-C77A-4204-BABA-AE2BFEB6D559}"/>
    <hyperlink ref="E21" r:id="rId16" display="https://www.funcionpublica.gov.co/eva/gestornormativo/norma.php?i=184707" xr:uid="{69E4BCB9-1584-4821-9186-5E13A08733B0}"/>
    <hyperlink ref="E22" r:id="rId17" display="https://www.funcionpublica.gov.co/eva/gestornormativo/norma.php?i=175606" xr:uid="{0573C843-B3AA-47D2-84CF-619483647E31}"/>
    <hyperlink ref="E23" r:id="rId18" display="https://www.funcionpublica.gov.co/eva/gestornormativo/norma.php?i=175906" xr:uid="{A49036DE-13C7-4929-9F22-82CAA7FECA22}"/>
    <hyperlink ref="E24" r:id="rId19" display="https://www.funcionpublica.gov.co/eva/gestornormativo/norma.php?i=175406" xr:uid="{1B36CF8C-078B-4F6C-8CE4-2CB394543B5D}"/>
    <hyperlink ref="E25" r:id="rId20" display="https://www.funcionpublica.gov.co/eva/gestornormativo/norma.php?i=175187" xr:uid="{8B5EA357-260D-4577-8806-7387FF34A2B5}"/>
    <hyperlink ref="E26" r:id="rId21" display="https://www.funcionpublica.gov.co/eva/gestornormativo/norma_pdf.php?i=175147" xr:uid="{D9EA1774-6547-4E12-A263-5895CF24BE23}"/>
    <hyperlink ref="E27" r:id="rId22" display="https://www.funcionpublica.gov.co/eva/gestornormativo/norma.php?i=174039" xr:uid="{D763FE2C-153A-4E2F-84B2-630C15DBE655}"/>
    <hyperlink ref="E28" r:id="rId23" display="https://www.funcionpublica.gov.co/eva/gestornormativo/norma.php?i=173787" xr:uid="{2044A185-A353-4433-BFE1-C46513AAAEC9}"/>
    <hyperlink ref="E29" r:id="rId24" display="https://www.funcionpublica.gov.co/eva/gestornormativo/norma.php?i=172455" xr:uid="{F90AD24A-D801-4BC1-825C-F48D18D13F75}"/>
    <hyperlink ref="E30" r:id="rId25" display="https://dapre.presidencia.gov.co/normativa/normativa/DECRETO 1279 DEL 13 DE OCTUBRE DE 2021.pdf" xr:uid="{58854212-6200-4253-B81D-42C6EFF85101}"/>
    <hyperlink ref="E31" r:id="rId26" xr:uid="{F610ACB4-650A-41F8-B97A-6702324D5A97}"/>
    <hyperlink ref="E32" r:id="rId27" display="https://dapre.presidencia.gov.co/normativa/normativa/LEY 2097 DEL 02 DE JULIO DE 2021.pdf" xr:uid="{D2F3705E-5493-455F-99E6-9215CFFF3C5B}"/>
    <hyperlink ref="E33" r:id="rId28" display="https://www.funcionpublica.gov.co/eva/gestornormativo/norma.php?i=165113" xr:uid="{BA3AE008-B972-4AF9-A56C-AD2B72AFF317}"/>
    <hyperlink ref="E34" r:id="rId29" display="https://www.funcionpublica.gov.co/eva/gestornormativo/norma.php?i=164810" xr:uid="{E5D33DC9-CDD5-4CB4-B5D8-69E39FF72B76}"/>
    <hyperlink ref="E35" r:id="rId30" display="https://www.funcionpublica.gov.co/eva/gestornormativo/norma.php?i=164627" xr:uid="{AE3C1856-D97C-4E92-A74C-85B9B1015CF7}"/>
    <hyperlink ref="E36" r:id="rId31" display="https://dapre.presidencia.gov.co/normativa/normativa/DECRETO 579 DEL 31 DE MAYO DE 2021.pdf" xr:uid="{63E9D266-477C-463B-97A0-BA51CB637A1C}"/>
    <hyperlink ref="E37" r:id="rId32" display="https://www.funcionpublica.gov.co/eva/gestornormativo/norma.php?i=162326" xr:uid="{96B4C258-E664-486D-BA45-FE1C479AD7C9}"/>
    <hyperlink ref="E38" r:id="rId33" display="https://www.funcionpublica.gov.co/eva/gestornormativo/norma.php?i=161571" xr:uid="{E4C7206F-E2DE-49CD-9BBE-EA5B68B5464D}"/>
    <hyperlink ref="E39" r:id="rId34" display="https://www.funcionpublica.gov.co/eva/gestornormativo/norma.php?i=161266" xr:uid="{E9052964-0350-4616-B50E-F909FCE4F444}"/>
    <hyperlink ref="E40" r:id="rId35" display="https://www.funcionpublica.gov.co/eva/gestornormativo/norma.php?i=160961" xr:uid="{5A7ECEC2-0F14-4F41-A069-A3B7ACC60BC9}"/>
    <hyperlink ref="E41" r:id="rId36" display="https://www.funcionpublica.gov.co/eva/gestornormativo/norma.php?i=156590" xr:uid="{1C720C3E-DD97-4B3D-85D4-681A13D889E3}"/>
    <hyperlink ref="E42" r:id="rId37" display="https://www.funcionpublica.gov.co/eva/gestornormativo/norma.php?i=160966" xr:uid="{A9F18E8D-8AC9-41A7-82A9-242ED0D95E68}"/>
    <hyperlink ref="E43" r:id="rId38" display="https://www.funcionpublica.gov.co/eva/gestornormativo/norma.php?i=143459" xr:uid="{C97237DC-FA78-4B40-A4E2-DD5F8CCA5FFE}"/>
    <hyperlink ref="E44" r:id="rId39" xr:uid="{17B8E72E-5756-45FB-B0E4-CDD58A64C0E3}"/>
    <hyperlink ref="E45" r:id="rId40" display="https://www.funcionpublica.gov.co/eva/gestornormativo/norma.php?i=136375" xr:uid="{B9DFFDE7-1BDD-44EE-81EC-EE7C139382A1}"/>
    <hyperlink ref="E46" r:id="rId41" xr:uid="{49E44F0A-C2A4-4E22-8E51-E1536C180FEA}"/>
    <hyperlink ref="E47" r:id="rId42" xr:uid="{AC832C5C-094A-402C-94BB-FF1728BD6EE1}"/>
    <hyperlink ref="E48" r:id="rId43" display="https://dapre.presidencia.gov.co/normativa/normativa/DECRETO 806 DEL 4 DE JUNIO DE 2020.pdf" xr:uid="{810FCD09-D91A-4114-A116-4432BE8B18CA}"/>
    <hyperlink ref="E49" r:id="rId44" display="https://dapre.presidencia.gov.co/normativa/normativa/DECRETO 564 DEL 15 DE ABRIL DE 2020.pdf" xr:uid="{A9EBDE01-D96C-466E-B92C-F390961DC51D}"/>
    <hyperlink ref="E50" r:id="rId45" display="https://www.funcionpublica.gov.co/eva/gestornormativo/norma.php?i=111914" xr:uid="{38FBFC42-B50C-4E37-8F6E-B2216298AD33}"/>
    <hyperlink ref="E51" r:id="rId46" display="https://www.procuraduria.gov.co/portal/media/file/RES0143-2020.pdf" xr:uid="{03DB05DE-98F7-477C-A04C-2BA98F88F021}"/>
    <hyperlink ref="E52" r:id="rId47" display="https://dapre.presidencia.gov.co/normativa/normativa/Decreto-491-28-marzo-2020.pdf" xr:uid="{FB003743-2EF2-4025-B188-214564C19BAF}"/>
    <hyperlink ref="E53" r:id="rId48" display="https://www.funcionpublica.gov.co/eva/gestornormativo/norma_pdf.php?i=110594" xr:uid="{E1177B1C-3C26-4DE9-BDC1-D782510C876D}"/>
    <hyperlink ref="E54" r:id="rId49" display="https://xperta.legis.co/visor/legcol/legcol_d3108d1860fd4810900e59137a2f21b1/coleccion-de-legislacion-colombiana/resolucion-133-de-marzo-19-de-2020" xr:uid="{3A366E58-7A22-4C9B-87B9-CC55DAC4AACD}"/>
    <hyperlink ref="E55" r:id="rId50" display="https://www.funcionpublica.gov.co/eva/gestornormativo/norma.php?i=110334" xr:uid="{78273AE3-C18E-40B2-BD74-75BD0C672534}"/>
    <hyperlink ref="E56" r:id="rId51" display="https://www.procuraduria.gov.co/portal/media/file/Resolucio%CC%81n_127 Conciliacio%CC%81n Extrajudicial_pdf(1).pdf" xr:uid="{F10FDFA0-898C-463E-85F9-E862E8DE8961}"/>
    <hyperlink ref="E57" r:id="rId52" display="https://www.funcionpublica.gov.co/eva/gestornormativo/norma.php?i=90324" xr:uid="{073485EF-C44C-4EAE-98D2-CCDD14496E9B}"/>
    <hyperlink ref="E58" r:id="rId53" display="https://www.alcaldiabogota.gov.co/sisjur/normas/Norma1.jsp?i=80062" xr:uid="{616A51CB-F81E-4B95-ACFF-674353E9919F}"/>
    <hyperlink ref="E59" r:id="rId54" display="https://www.funcionpublica.gov.co/eva/gestornormativo/norma.php?i=84899" xr:uid="{3B2BCFD5-319D-48F3-AFCD-E5034DA239ED}"/>
    <hyperlink ref="E60" r:id="rId55" display="https://www.alcaldiabogota.gov.co/sisjur/normas/Norma1.jsp?i=63003&amp;dt=S" xr:uid="{8132BC06-F4D3-4B7C-8D02-899D91F6232B}"/>
    <hyperlink ref="E61" r:id="rId56" display="https://www.funcionpublica.gov.co/eva/gestornormativo/norma.php?i=65335" xr:uid="{4F10B6AE-BE21-4CF1-A641-E17BF8BDBFAD}"/>
    <hyperlink ref="E62" r:id="rId57" display="https://www.alcaldiabogota.gov.co/sisjur/normas/Norma1.jsp?i=71552" xr:uid="{462D87B3-546A-43F1-8051-4651760FB0F1}"/>
    <hyperlink ref="E63" r:id="rId58" display="https://www.alcaldiabogota.gov.co/sisjur/normas/Norma1.jsp?dt=S&amp;i=62518" xr:uid="{A2B5366D-1FF8-436F-A0BA-5B2615723F28}"/>
    <hyperlink ref="E64" r:id="rId59" display="https://www.funcionpublica.gov.co/eva/gestornormativo/norma.php?i=74174" xr:uid="{94CD6284-4ADD-4960-AE20-FD483339326E}"/>
    <hyperlink ref="E65" r:id="rId60" display="https://www.funcionpublica.gov.co/eva/gestornormativo/norma.php?i=56882" xr:uid="{22E2873E-385D-4D9C-AC58-85F5A55F709E}"/>
    <hyperlink ref="E66" r:id="rId61" xr:uid="{2F2678A1-C322-494D-94E7-42ECEC486D55}"/>
    <hyperlink ref="E67" r:id="rId62" display="https://www.alcaldiabogota.gov.co/sisjur/normas/Norma1.jsp?i=45322&amp;dt=S" xr:uid="{AFBF2CE4-D0A8-406A-AAB5-5FC6CB1EB57A}"/>
    <hyperlink ref="E68" r:id="rId63" display="http://www.secretariasenado.gov.co/senado/basedoc/ley_1508_2012.html" xr:uid="{A7A30754-BC2F-4BB3-94D8-3329DDEDED5B}"/>
    <hyperlink ref="E69" r:id="rId64" display="https://www.alcaldiabogota.gov.co/sisjur/normas/Norma1.jsp?i=44643&amp;dt=S" xr:uid="{F12B8D44-AAAE-4A4D-A14E-962EF39FB523}"/>
    <hyperlink ref="E70" r:id="rId65" display="http://www.bogotajuridica.gov.co/sisjur/normas/Norma1.jsp?i=43292" xr:uid="{E718A5F1-CDB7-4E50-9E18-9407D45203B8}"/>
    <hyperlink ref="E71" r:id="rId66" xr:uid="{6E519234-1587-4AC5-A483-43E953C42734}"/>
    <hyperlink ref="E72" r:id="rId67" display="https://www.alcaldiabogota.gov.co/sisjur/normas/Norma1.jsp?i=41034&amp;dt=S" xr:uid="{2BE02F70-C13C-4DD3-9D0C-1F1CBBD77E4D}"/>
    <hyperlink ref="E73" r:id="rId68" display="https://www.alcaldiabogota.gov.co/sisjur/normas/Norma1.jsp?i=36199" xr:uid="{73D37F3E-D4C7-4D2E-BDEA-08F44116E343}"/>
    <hyperlink ref="E74" r:id="rId69" display="https://www.alcaldiabogota.gov.co/sisjur/normas/Norma1.jsp?i=34710" xr:uid="{483F27BE-B94B-4C29-9961-4F5C6E3DA0B7}"/>
    <hyperlink ref="E75" r:id="rId70" display="http://www.bogotajuridica.gov.co/sisjur/normas/Norma1.jsp?i=34488" xr:uid="{A69443CF-3051-4D41-A53C-9F8D1786E850}"/>
    <hyperlink ref="E76" r:id="rId71" xr:uid="{8E5D3033-C8BE-4DA7-AD73-F9826D4A98E0}"/>
    <hyperlink ref="E77" r:id="rId72" display="https://www.funcionpublica.gov.co/eva/gestornormativo/norma.php?i=22647" xr:uid="{27C2E25E-F1AA-411C-84A7-BCAF201808E3}"/>
    <hyperlink ref="E78" r:id="rId73" display="https://www.alcaldiabogota.gov.co/sisjur/normas/Norma1.jsp?i=18718&amp;dt=S" xr:uid="{BC6EABA0-13FF-46C0-9A75-ECC5FC33DF3E}"/>
    <hyperlink ref="E79" r:id="rId74" display="https://www.funcionpublica.gov.co/eva/gestornormativo/norma.php?i=18232" xr:uid="{3F87E86E-45A7-47C6-B2D2-E77F720C48A0}"/>
    <hyperlink ref="E80" r:id="rId75" display="https://www.alcaldiabogota.gov.co/sisjur/normas/Norma1.jsp?i=17004&amp;dt=S" xr:uid="{8CAEC225-9BB8-4D7E-AA82-BBA7E676DE3C}"/>
    <hyperlink ref="E81" r:id="rId76" display="http://www.secretariasenado.gov.co/senado/basedoc/ley_0906_2004.html" xr:uid="{364B91AF-B47B-4536-98D8-91A7E161A474}"/>
    <hyperlink ref="E82" r:id="rId77" display="https://www.copnia.gov.co/nuestra-entidad/normatividad/ley-842-de-2003" xr:uid="{43217E7F-A342-436A-B332-33BDF741978C}"/>
    <hyperlink ref="E83" r:id="rId78" display="https://www.funcionpublica.gov.co/eva/gestornormativo/norma.php?i=8788" xr:uid="{2124277B-BCA7-4D03-A92E-E4FF4FB6908D}"/>
    <hyperlink ref="E84" r:id="rId79" xr:uid="{EC84EBC1-2EEE-4219-BAAA-82045FB01585}"/>
    <hyperlink ref="E85" r:id="rId80" display="https://www.alcaldiabogota.gov.co/sisjur/normas/Norma1.jsp?i=15057&amp;dt=S" xr:uid="{415B62EB-D4F5-457E-BF9D-CE9A8EB825CF}"/>
    <hyperlink ref="E86" r:id="rId81" display="https://www.alcaldiabogota.gov.co/sisjur/normas/Norma1.jsp?i=4734&amp;dt=S" xr:uid="{1C2F09F5-AF27-4F4A-BF1F-0BA487A41136}"/>
    <hyperlink ref="E87" r:id="rId82" display="https://www.alcaldiabogota.gov.co/sisjur/normas/Norma1.jsp?i=4164" xr:uid="{A56A7C22-9B62-441D-8248-AAA64D5D4260}"/>
    <hyperlink ref="E88" r:id="rId83" display="https://www.alcaldiabogota.gov.co/sisjur/normas/Norma1.jsp?i=6059" xr:uid="{7577F528-4872-4D00-9B66-CE8DA45D58C5}"/>
    <hyperlink ref="E89" r:id="rId84" display="http://www.secretariasenado.gov.co/senado/basedoc/ley_0599_2000.html" xr:uid="{22AFF2A9-1F82-4325-A01D-ABC1EB02E06F}"/>
    <hyperlink ref="E90" r:id="rId85" display="https://www.alcaldiabogota.gov.co/sisjur/normas/Norma1.jsp?i=5230&amp;dt=S" xr:uid="{9BE9F6B7-E064-4522-8BA6-1FEEB2B2790A}"/>
    <hyperlink ref="E91" r:id="rId86" display="https://www.alcaldiabogota.gov.co/sisjur/normas/Norma1.jsp?i=186&amp;dt=S" xr:uid="{83B7BA54-002D-49B3-B630-25ADF76EB608}"/>
    <hyperlink ref="E92" r:id="rId87" display="https://www.alcaldiabogota.gov.co/sisjur/normas/Norma1.jsp?i=188&amp;dt=S" xr:uid="{F1CA0CAE-882D-439F-B3BF-52B8133972F8}"/>
    <hyperlink ref="E93" r:id="rId88" display="https://www.alcaldiabogota.gov.co/sisjur/normas/Norma1.jsp?i=3992&amp;dt=S" xr:uid="{DF03B648-59BE-4949-B6EE-105ED5E20DFE}"/>
    <hyperlink ref="E94" r:id="rId89" display="https://www.alcaldiabogota.gov.co/sisjur/normas/Norma1.jsp?i=338&amp;dt=S" xr:uid="{7A5B1915-AC10-4035-A6FE-4209CEE467A3}"/>
    <hyperlink ref="E95" r:id="rId90" location="4" display="https://www.alcaldiabogota.gov.co/sisjur/normas/Norma1.jsp?i=6548 - 4" xr:uid="{013543A0-6CA6-480B-BD35-A224904AEB99}"/>
    <hyperlink ref="E96" r:id="rId91" display="https://www.alcaldiabogota.gov.co/sisjur/normas/Norma1.jsp?i=1333&amp;dt=S" xr:uid="{F9CAEB11-D61B-4960-8D56-3468850FC166}"/>
    <hyperlink ref="E97" r:id="rId92" display="https://www.alcaldiabogota.gov.co/sisjur/normas/Norma1.jsp?i=1533&amp;dt=S" xr:uid="{F2B2A435-2580-4CED-A33A-24C8CE715BA0}"/>
    <hyperlink ref="E98" r:id="rId93" display="https://www.alcaldiabogota.gov.co/sisjur/normas/Norma1.jsp?i=1208" xr:uid="{2E5207CD-B171-42F4-A690-6B68657D78B7}"/>
    <hyperlink ref="E99" r:id="rId94" xr:uid="{370E077E-9F1F-4F4E-99B9-97BCE60473B9}"/>
    <hyperlink ref="E100" r:id="rId95" display="http://www.bogotajuridica.gov.co/sisjur/normas/Norma1.jsp?i=321" xr:uid="{02D8BFDC-6543-4CC9-A237-8749A21B2E50}"/>
    <hyperlink ref="E101" r:id="rId96" xr:uid="{8FC9F6BF-865D-4863-83F4-A49A8A69ED00}"/>
    <hyperlink ref="E102" r:id="rId97" xr:uid="{5908FEF8-9CB2-4D52-827A-773A7EB8D9CD}"/>
    <hyperlink ref="E103" r:id="rId98" xr:uid="{E4607175-F3BB-4049-9653-212F0851A362}"/>
    <hyperlink ref="E104" r:id="rId99" display="http://www.bogotajuridica.gov.co/sisjur/normas/Norma1.jsp?i=4125" xr:uid="{0CEF20AA-9469-4FEF-9702-A6733BF92180}"/>
    <hyperlink ref="E105" r:id="rId100" display="https://www.alcaldiabogota.gov.co/sisjur/normas/Norma1.jsp?i=6546&amp;dt=S" xr:uid="{8F482974-FAA7-4DEB-B33C-A389AD9D6F65}"/>
    <hyperlink ref="E106" r:id="rId101" display="http://www.bogotajuridica.gov.co/sisjur/normas/Norma1.jsp?i=276" xr:uid="{FC49EA18-2E0D-4CE7-A36D-DAB50E5BE5B7}"/>
    <hyperlink ref="E107" r:id="rId102" xr:uid="{825D4C88-1620-4FCF-9AAB-D85DB0D8E7D4}"/>
    <hyperlink ref="E108" r:id="rId103" display="http://www.secretariasenado.gov.co/senado/basedoc/codigo_civil.html" xr:uid="{4539F995-2B2E-4917-A5E5-38715DD60A0F}"/>
    <hyperlink ref="E5" r:id="rId104" xr:uid="{F9CFA8CF-BBE3-4FB5-BE66-2F4D5D429713}"/>
    <hyperlink ref="E6" r:id="rId105" display="https://sisjur.bogotajuridica.gov.co/sisjur/normas/Norma1.jsp?i=153024" xr:uid="{CC93BF3B-BC8A-4306-9844-46CE5CA5A217}"/>
  </hyperlinks>
  <pageMargins left="0.7" right="0.7" top="0.75" bottom="0.75" header="0" footer="0"/>
  <pageSetup paperSize="9" scale="24" orientation="portrait"/>
  <drawing r:id="rId106"/>
  <legacyDrawing r:id="rId107"/>
  <tableParts count="1">
    <tablePart r:id="rId10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2.5546875" defaultRowHeight="15" customHeight="1"/>
  <cols>
    <col min="1" max="7" width="10.6640625" customWidth="1"/>
  </cols>
  <sheetData>
    <row r="1" spans="1:7" ht="12.75" customHeight="1"/>
    <row r="2" spans="1:7" ht="12.75" customHeight="1"/>
    <row r="3" spans="1:7" ht="12.75" customHeight="1">
      <c r="A3" s="147" t="s">
        <v>1927</v>
      </c>
      <c r="B3" s="148" t="s">
        <v>18</v>
      </c>
      <c r="C3" s="149" t="s">
        <v>1928</v>
      </c>
      <c r="D3" s="150">
        <v>40420</v>
      </c>
      <c r="E3" s="151" t="s">
        <v>1929</v>
      </c>
      <c r="F3" s="151" t="str">
        <f t="shared" ref="F3:F7" si="0">CONCATENATE(B3," ",C3," ",E3," ",A3)</f>
        <v xml:space="preserve">Decreto 371  de 2010 Alcaldía Mayor de Bogotá </v>
      </c>
      <c r="G3" s="151" t="s">
        <v>1930</v>
      </c>
    </row>
    <row r="4" spans="1:7" ht="12.75" customHeight="1">
      <c r="A4" s="147" t="s">
        <v>1927</v>
      </c>
      <c r="B4" s="147" t="s">
        <v>816</v>
      </c>
      <c r="C4" s="149">
        <v>651</v>
      </c>
      <c r="D4" s="150">
        <v>40905</v>
      </c>
      <c r="E4" s="151" t="s">
        <v>1931</v>
      </c>
      <c r="F4" s="151" t="str">
        <f t="shared" si="0"/>
        <v xml:space="preserve">Decreto  651 de 2011 Alcaldía Mayor de Bogotá </v>
      </c>
      <c r="G4" s="151" t="s">
        <v>1932</v>
      </c>
    </row>
    <row r="5" spans="1:7" ht="12.75" customHeight="1">
      <c r="A5" s="147" t="s">
        <v>1927</v>
      </c>
      <c r="B5" s="147" t="s">
        <v>816</v>
      </c>
      <c r="C5" s="149">
        <v>652</v>
      </c>
      <c r="D5" s="150">
        <v>40905</v>
      </c>
      <c r="E5" s="151" t="s">
        <v>1931</v>
      </c>
      <c r="F5" s="151" t="str">
        <f t="shared" si="0"/>
        <v xml:space="preserve">Decreto  652 de 2011 Alcaldía Mayor de Bogotá </v>
      </c>
      <c r="G5" s="151" t="s">
        <v>1933</v>
      </c>
    </row>
    <row r="6" spans="1:7" ht="12.75" customHeight="1">
      <c r="A6" s="147" t="s">
        <v>1927</v>
      </c>
      <c r="B6" s="147" t="s">
        <v>816</v>
      </c>
      <c r="C6" s="149">
        <v>591</v>
      </c>
      <c r="D6" s="150">
        <v>43389</v>
      </c>
      <c r="E6" s="151" t="s">
        <v>1934</v>
      </c>
      <c r="F6" s="151" t="str">
        <f t="shared" si="0"/>
        <v xml:space="preserve">Decreto  591 de 2018 Alcaldía Mayor de Bogotá </v>
      </c>
      <c r="G6" s="151" t="s">
        <v>1935</v>
      </c>
    </row>
    <row r="7" spans="1:7" ht="12.75" customHeight="1">
      <c r="A7" s="147" t="s">
        <v>1927</v>
      </c>
      <c r="B7" s="147" t="s">
        <v>816</v>
      </c>
      <c r="C7" s="149">
        <v>807</v>
      </c>
      <c r="D7" s="150">
        <v>43823</v>
      </c>
      <c r="E7" s="151" t="s">
        <v>1936</v>
      </c>
      <c r="F7" s="151" t="str">
        <f t="shared" si="0"/>
        <v xml:space="preserve">Decreto  807 de 2019 Alcaldía Mayor de Bogotá </v>
      </c>
      <c r="G7" s="151" t="s">
        <v>1937</v>
      </c>
    </row>
    <row r="8" spans="1:7" ht="12.75" customHeight="1"/>
    <row r="9" spans="1:7" ht="12.75" customHeight="1"/>
    <row r="10" spans="1:7" ht="12.75" customHeight="1"/>
    <row r="11" spans="1:7" ht="12.75" customHeight="1"/>
    <row r="12" spans="1:7" ht="12.75" customHeight="1"/>
    <row r="13" spans="1:7" ht="12.75" customHeight="1"/>
    <row r="14" spans="1:7" ht="12.75" customHeight="1"/>
    <row r="15" spans="1:7" ht="12.75" customHeight="1"/>
    <row r="16" spans="1:7"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G6" xr:uid="{00000000-0009-0000-0000-00000E000000}">
    <sortState xmlns:xlrd2="http://schemas.microsoft.com/office/spreadsheetml/2017/richdata2" ref="A2:G6">
      <sortCondition ref="E2:E6"/>
    </sortState>
  </autoFilter>
  <hyperlinks>
    <hyperlink ref="C3" r:id="rId1" xr:uid="{00000000-0004-0000-0E00-000000000000}"/>
    <hyperlink ref="C4" r:id="rId2" display="https://www.alcaldiabogota.gov.co/sisjur/normas/Norma1.jsp?i=45211&amp;dt=S" xr:uid="{00000000-0004-0000-0E00-000001000000}"/>
    <hyperlink ref="C5" r:id="rId3" display="http://legal.legis.com.co/document/index?obra=legcol&amp;bookmark=bf1b8c202940e6b4fed8deb9da271109f30nf9" xr:uid="{00000000-0004-0000-0E00-000002000000}"/>
    <hyperlink ref="C6" r:id="rId4" display="https://secretariageneral.gov.co/sites/default/files/decreto_591_de_2018.pdf" xr:uid="{00000000-0004-0000-0E00-000003000000}"/>
    <hyperlink ref="C7" r:id="rId5" location="47" display="https://www.alcaldiabogota.gov.co/sisjur/normas/Norma1.jsp?i=88580 - 47" xr:uid="{00000000-0004-0000-0E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2D69B"/>
  </sheetPr>
  <dimension ref="A1:Z1001"/>
  <sheetViews>
    <sheetView topLeftCell="E1" zoomScale="85" zoomScaleNormal="85" workbookViewId="0">
      <pane ySplit="6" topLeftCell="A7" activePane="bottomLeft" state="frozen"/>
      <selection pane="bottomLeft" activeCell="G7" sqref="G7"/>
    </sheetView>
  </sheetViews>
  <sheetFormatPr baseColWidth="10" defaultColWidth="12.5546875" defaultRowHeight="15" customHeight="1"/>
  <cols>
    <col min="1" max="2" width="20" customWidth="1"/>
    <col min="3" max="3" width="19.44140625" customWidth="1"/>
    <col min="4" max="4" width="31.88671875" customWidth="1"/>
    <col min="5" max="5" width="29.5546875" customWidth="1"/>
    <col min="6" max="6" width="20" customWidth="1"/>
    <col min="7" max="7" width="65.6640625" customWidth="1"/>
    <col min="8" max="8" width="51" customWidth="1"/>
    <col min="9" max="9" width="61.88671875" customWidth="1"/>
    <col min="10" max="25" width="11.44140625" customWidth="1"/>
    <col min="26" max="26" width="14.44140625" customWidth="1"/>
  </cols>
  <sheetData>
    <row r="1" spans="1:26" ht="37.5" customHeight="1">
      <c r="A1" s="37" t="s">
        <v>184</v>
      </c>
      <c r="B1" s="37"/>
      <c r="C1" s="37"/>
      <c r="D1" s="37"/>
      <c r="E1" s="38">
        <v>112</v>
      </c>
      <c r="F1" s="37"/>
      <c r="G1" s="37"/>
      <c r="H1" s="37"/>
      <c r="I1" s="37"/>
      <c r="J1" s="39"/>
      <c r="K1" s="39"/>
      <c r="L1" s="37"/>
      <c r="M1" s="37"/>
      <c r="N1" s="37"/>
      <c r="O1" s="37"/>
      <c r="P1" s="37"/>
      <c r="Q1" s="37"/>
      <c r="R1" s="37"/>
      <c r="S1" s="37"/>
      <c r="T1" s="37"/>
      <c r="U1" s="37"/>
      <c r="V1" s="37"/>
      <c r="W1" s="37"/>
      <c r="X1" s="37"/>
      <c r="Y1" s="37"/>
      <c r="Z1" s="37"/>
    </row>
    <row r="2" spans="1:26" ht="37.5" customHeight="1">
      <c r="A2" s="37"/>
      <c r="B2" s="37"/>
      <c r="C2" s="37"/>
      <c r="D2" s="37"/>
      <c r="E2" s="37"/>
      <c r="F2" s="37"/>
      <c r="G2" s="37"/>
      <c r="H2" s="37"/>
      <c r="I2" s="37"/>
      <c r="J2" s="39"/>
      <c r="K2" s="39"/>
      <c r="L2" s="37"/>
      <c r="M2" s="37"/>
      <c r="N2" s="37"/>
      <c r="O2" s="37"/>
      <c r="P2" s="37"/>
      <c r="Q2" s="37"/>
      <c r="R2" s="37"/>
      <c r="S2" s="37"/>
      <c r="T2" s="37"/>
      <c r="U2" s="37"/>
      <c r="V2" s="37"/>
      <c r="W2" s="37"/>
      <c r="X2" s="37"/>
      <c r="Y2" s="37"/>
      <c r="Z2" s="37"/>
    </row>
    <row r="3" spans="1:26" ht="37.5" customHeight="1">
      <c r="A3" s="37"/>
      <c r="B3" s="37"/>
      <c r="C3" s="37"/>
      <c r="D3" s="37"/>
      <c r="E3" s="37"/>
      <c r="F3" s="37"/>
      <c r="G3" s="37"/>
      <c r="H3" s="37"/>
      <c r="I3" s="37"/>
      <c r="J3" s="39"/>
      <c r="K3" s="39"/>
      <c r="L3" s="37"/>
      <c r="M3" s="37"/>
      <c r="N3" s="37"/>
      <c r="O3" s="37"/>
      <c r="P3" s="37"/>
      <c r="Q3" s="37"/>
      <c r="R3" s="37"/>
      <c r="S3" s="37"/>
      <c r="T3" s="37"/>
      <c r="U3" s="37"/>
      <c r="V3" s="37"/>
      <c r="W3" s="37"/>
      <c r="X3" s="37"/>
      <c r="Y3" s="37"/>
      <c r="Z3" s="37"/>
    </row>
    <row r="4" spans="1:26" ht="13.8">
      <c r="A4" s="430" t="s">
        <v>185</v>
      </c>
      <c r="B4" s="431"/>
      <c r="C4" s="432" t="s">
        <v>186</v>
      </c>
      <c r="D4" s="433"/>
      <c r="E4" s="433"/>
      <c r="F4" s="433"/>
      <c r="G4" s="431"/>
      <c r="H4" s="40" t="s">
        <v>2</v>
      </c>
      <c r="I4" s="41" t="s">
        <v>187</v>
      </c>
      <c r="J4" s="39"/>
      <c r="K4" s="39"/>
      <c r="L4" s="37"/>
      <c r="M4" s="37"/>
      <c r="N4" s="37"/>
      <c r="O4" s="37"/>
      <c r="P4" s="37"/>
      <c r="Q4" s="37"/>
      <c r="R4" s="37"/>
      <c r="S4" s="37"/>
      <c r="T4" s="37"/>
      <c r="U4" s="37"/>
      <c r="V4" s="37"/>
      <c r="W4" s="37"/>
      <c r="X4" s="37"/>
      <c r="Y4" s="37"/>
      <c r="Z4" s="37"/>
    </row>
    <row r="5" spans="1:26" ht="13.8">
      <c r="A5" s="434" t="s">
        <v>4</v>
      </c>
      <c r="B5" s="433"/>
      <c r="C5" s="433"/>
      <c r="D5" s="433"/>
      <c r="E5" s="433"/>
      <c r="F5" s="433"/>
      <c r="G5" s="433"/>
      <c r="H5" s="431"/>
      <c r="I5" s="42" t="s">
        <v>5</v>
      </c>
      <c r="J5" s="39"/>
      <c r="K5" s="39"/>
      <c r="L5" s="37"/>
      <c r="M5" s="37"/>
      <c r="N5" s="37"/>
      <c r="O5" s="37"/>
      <c r="P5" s="37"/>
      <c r="Q5" s="37"/>
      <c r="R5" s="37"/>
      <c r="S5" s="37"/>
      <c r="T5" s="37"/>
      <c r="U5" s="37"/>
      <c r="V5" s="37"/>
      <c r="W5" s="37"/>
      <c r="X5" s="37"/>
      <c r="Y5" s="37"/>
      <c r="Z5" s="37"/>
    </row>
    <row r="6" spans="1:26" ht="41.4">
      <c r="A6" s="42" t="s">
        <v>6</v>
      </c>
      <c r="B6" s="42" t="s">
        <v>7</v>
      </c>
      <c r="C6" s="42" t="s">
        <v>8</v>
      </c>
      <c r="D6" s="42" t="s">
        <v>188</v>
      </c>
      <c r="E6" s="42" t="s">
        <v>10</v>
      </c>
      <c r="F6" s="42" t="s">
        <v>189</v>
      </c>
      <c r="G6" s="42" t="s">
        <v>12</v>
      </c>
      <c r="H6" s="42" t="s">
        <v>13</v>
      </c>
      <c r="I6" s="42" t="s">
        <v>14</v>
      </c>
      <c r="J6" s="39"/>
      <c r="K6" s="39"/>
      <c r="L6" s="37"/>
      <c r="M6" s="37"/>
      <c r="N6" s="37"/>
      <c r="O6" s="37"/>
      <c r="P6" s="37"/>
      <c r="Q6" s="37"/>
      <c r="R6" s="37"/>
      <c r="S6" s="37"/>
      <c r="T6" s="37"/>
      <c r="U6" s="37"/>
      <c r="V6" s="37"/>
      <c r="W6" s="37"/>
      <c r="X6" s="37"/>
      <c r="Y6" s="37"/>
      <c r="Z6" s="37"/>
    </row>
    <row r="7" spans="1:26" ht="94.5" customHeight="1">
      <c r="A7" s="343" t="s">
        <v>97</v>
      </c>
      <c r="B7" s="343" t="s">
        <v>16</v>
      </c>
      <c r="C7" s="343" t="s">
        <v>190</v>
      </c>
      <c r="D7" s="343" t="s">
        <v>93</v>
      </c>
      <c r="E7" s="351">
        <v>4</v>
      </c>
      <c r="F7" s="352">
        <v>45583</v>
      </c>
      <c r="G7" s="343" t="s">
        <v>191</v>
      </c>
      <c r="H7" s="343" t="s">
        <v>192</v>
      </c>
      <c r="I7" s="343" t="s">
        <v>193</v>
      </c>
      <c r="J7" s="39"/>
      <c r="K7" s="39"/>
      <c r="L7" s="37"/>
      <c r="M7" s="37"/>
      <c r="N7" s="37"/>
      <c r="O7" s="37"/>
      <c r="P7" s="37"/>
      <c r="Q7" s="37"/>
      <c r="R7" s="37"/>
      <c r="S7" s="37"/>
      <c r="T7" s="37"/>
      <c r="U7" s="37"/>
      <c r="V7" s="37"/>
      <c r="W7" s="37"/>
      <c r="X7" s="37"/>
      <c r="Y7" s="37"/>
      <c r="Z7" s="37"/>
    </row>
    <row r="8" spans="1:26" ht="94.5" customHeight="1">
      <c r="A8" s="346" t="s">
        <v>97</v>
      </c>
      <c r="B8" s="346" t="s">
        <v>16</v>
      </c>
      <c r="C8" s="346" t="s">
        <v>194</v>
      </c>
      <c r="D8" s="346" t="s">
        <v>93</v>
      </c>
      <c r="E8" s="353">
        <v>35</v>
      </c>
      <c r="F8" s="349">
        <v>45652</v>
      </c>
      <c r="G8" s="346" t="s">
        <v>195</v>
      </c>
      <c r="H8" s="346" t="s">
        <v>196</v>
      </c>
      <c r="I8" s="346" t="s">
        <v>193</v>
      </c>
      <c r="J8" s="39"/>
      <c r="K8" s="39"/>
      <c r="L8" s="37"/>
      <c r="M8" s="37"/>
      <c r="N8" s="37"/>
      <c r="O8" s="37"/>
      <c r="P8" s="37"/>
      <c r="Q8" s="37"/>
      <c r="R8" s="37"/>
      <c r="S8" s="37"/>
      <c r="T8" s="37"/>
      <c r="U8" s="37"/>
      <c r="V8" s="37"/>
      <c r="W8" s="37"/>
      <c r="X8" s="37"/>
      <c r="Y8" s="37"/>
      <c r="Z8" s="37"/>
    </row>
    <row r="9" spans="1:26" ht="94.5" customHeight="1">
      <c r="A9" s="343" t="s">
        <v>197</v>
      </c>
      <c r="B9" s="343" t="s">
        <v>198</v>
      </c>
      <c r="C9" s="343" t="s">
        <v>199</v>
      </c>
      <c r="D9" s="343" t="s">
        <v>200</v>
      </c>
      <c r="E9" s="351">
        <v>20252300000076</v>
      </c>
      <c r="F9" s="352">
        <v>45735</v>
      </c>
      <c r="G9" s="343" t="s">
        <v>201</v>
      </c>
      <c r="H9" s="343" t="s">
        <v>202</v>
      </c>
      <c r="I9" s="343" t="s">
        <v>203</v>
      </c>
      <c r="J9" s="39"/>
      <c r="K9" s="39"/>
      <c r="L9" s="37"/>
      <c r="M9" s="37"/>
      <c r="N9" s="37"/>
      <c r="O9" s="37"/>
      <c r="P9" s="37"/>
      <c r="Q9" s="37"/>
      <c r="R9" s="37"/>
      <c r="S9" s="37"/>
      <c r="T9" s="37"/>
      <c r="U9" s="37"/>
      <c r="V9" s="37"/>
      <c r="W9" s="37"/>
      <c r="X9" s="37"/>
      <c r="Y9" s="37"/>
      <c r="Z9" s="37"/>
    </row>
    <row r="10" spans="1:26" ht="94.5" customHeight="1">
      <c r="A10" s="346" t="s">
        <v>204</v>
      </c>
      <c r="B10" s="346" t="s">
        <v>198</v>
      </c>
      <c r="C10" s="346" t="s">
        <v>199</v>
      </c>
      <c r="D10" s="346" t="s">
        <v>101</v>
      </c>
      <c r="E10" s="353">
        <v>195</v>
      </c>
      <c r="F10" s="349">
        <v>44894</v>
      </c>
      <c r="G10" s="346" t="s">
        <v>205</v>
      </c>
      <c r="H10" s="346" t="s">
        <v>1</v>
      </c>
      <c r="I10" s="346" t="s">
        <v>206</v>
      </c>
      <c r="J10" s="39"/>
      <c r="K10" s="39"/>
      <c r="L10" s="37"/>
      <c r="M10" s="37"/>
      <c r="N10" s="37"/>
      <c r="O10" s="37"/>
      <c r="P10" s="37"/>
      <c r="Q10" s="37"/>
      <c r="R10" s="37"/>
      <c r="S10" s="37"/>
      <c r="T10" s="37"/>
      <c r="U10" s="37"/>
      <c r="V10" s="37"/>
      <c r="W10" s="37"/>
      <c r="X10" s="37"/>
      <c r="Y10" s="37"/>
      <c r="Z10" s="37"/>
    </row>
    <row r="11" spans="1:26" ht="94.5" customHeight="1">
      <c r="A11" s="343" t="s">
        <v>207</v>
      </c>
      <c r="B11" s="343" t="s">
        <v>54</v>
      </c>
      <c r="C11" s="343" t="s">
        <v>208</v>
      </c>
      <c r="D11" s="343" t="s">
        <v>86</v>
      </c>
      <c r="E11" s="351">
        <v>8</v>
      </c>
      <c r="F11" s="352">
        <v>44860</v>
      </c>
      <c r="G11" s="343" t="s">
        <v>209</v>
      </c>
      <c r="H11" s="343" t="s">
        <v>210</v>
      </c>
      <c r="I11" s="343" t="s">
        <v>211</v>
      </c>
      <c r="J11" s="39"/>
      <c r="K11" s="39"/>
      <c r="L11" s="37"/>
      <c r="M11" s="37"/>
      <c r="N11" s="37"/>
      <c r="O11" s="37"/>
      <c r="P11" s="37"/>
      <c r="Q11" s="37"/>
      <c r="R11" s="37"/>
      <c r="S11" s="37"/>
      <c r="T11" s="37"/>
      <c r="U11" s="37"/>
      <c r="V11" s="37"/>
      <c r="W11" s="37"/>
      <c r="X11" s="37"/>
      <c r="Y11" s="37"/>
      <c r="Z11" s="37"/>
    </row>
    <row r="12" spans="1:26" ht="94.5" customHeight="1">
      <c r="A12" s="346" t="s">
        <v>212</v>
      </c>
      <c r="B12" s="346" t="s">
        <v>198</v>
      </c>
      <c r="C12" s="346" t="s">
        <v>199</v>
      </c>
      <c r="D12" s="346" t="s">
        <v>213</v>
      </c>
      <c r="E12" s="353">
        <v>165</v>
      </c>
      <c r="F12" s="349">
        <v>45580</v>
      </c>
      <c r="G12" s="346" t="s">
        <v>214</v>
      </c>
      <c r="H12" s="346" t="s">
        <v>38</v>
      </c>
      <c r="I12" s="346" t="s">
        <v>215</v>
      </c>
      <c r="J12" s="39"/>
      <c r="K12" s="39"/>
      <c r="L12" s="37"/>
      <c r="M12" s="37"/>
      <c r="N12" s="37"/>
      <c r="O12" s="37"/>
      <c r="P12" s="37"/>
      <c r="Q12" s="37"/>
      <c r="R12" s="37"/>
      <c r="S12" s="37"/>
      <c r="T12" s="37"/>
      <c r="U12" s="37"/>
      <c r="V12" s="37"/>
      <c r="W12" s="37"/>
      <c r="X12" s="37"/>
      <c r="Y12" s="37"/>
      <c r="Z12" s="37"/>
    </row>
    <row r="13" spans="1:26" ht="94.5" customHeight="1">
      <c r="A13" s="343" t="s">
        <v>204</v>
      </c>
      <c r="B13" s="343" t="s">
        <v>16</v>
      </c>
      <c r="C13" s="343" t="s">
        <v>216</v>
      </c>
      <c r="D13" s="343" t="s">
        <v>86</v>
      </c>
      <c r="E13" s="351" t="s">
        <v>217</v>
      </c>
      <c r="F13" s="352">
        <v>45485</v>
      </c>
      <c r="G13" s="343" t="s">
        <v>218</v>
      </c>
      <c r="H13" s="343" t="s">
        <v>202</v>
      </c>
      <c r="I13" s="343" t="s">
        <v>219</v>
      </c>
      <c r="J13" s="39"/>
      <c r="K13" s="39"/>
      <c r="L13" s="37"/>
      <c r="M13" s="37"/>
      <c r="N13" s="37"/>
      <c r="O13" s="37"/>
      <c r="P13" s="37"/>
      <c r="Q13" s="37"/>
      <c r="R13" s="37"/>
      <c r="S13" s="37"/>
      <c r="T13" s="37"/>
      <c r="U13" s="37"/>
      <c r="V13" s="37"/>
      <c r="W13" s="37"/>
      <c r="X13" s="37"/>
      <c r="Y13" s="37"/>
      <c r="Z13" s="37"/>
    </row>
    <row r="14" spans="1:26" ht="94.5" customHeight="1">
      <c r="A14" s="346" t="s">
        <v>204</v>
      </c>
      <c r="B14" s="346" t="s">
        <v>16</v>
      </c>
      <c r="C14" s="346" t="s">
        <v>216</v>
      </c>
      <c r="D14" s="346" t="s">
        <v>86</v>
      </c>
      <c r="E14" s="353" t="s">
        <v>220</v>
      </c>
      <c r="F14" s="349">
        <v>45378</v>
      </c>
      <c r="G14" s="346" t="s">
        <v>221</v>
      </c>
      <c r="H14" s="346" t="s">
        <v>202</v>
      </c>
      <c r="I14" s="346" t="s">
        <v>219</v>
      </c>
      <c r="J14" s="39"/>
      <c r="K14" s="39"/>
      <c r="L14" s="37"/>
      <c r="M14" s="37"/>
      <c r="N14" s="37"/>
      <c r="O14" s="37"/>
      <c r="P14" s="37"/>
      <c r="Q14" s="37"/>
      <c r="R14" s="37"/>
      <c r="S14" s="37"/>
      <c r="T14" s="37"/>
      <c r="U14" s="37"/>
      <c r="V14" s="37"/>
      <c r="W14" s="37"/>
      <c r="X14" s="37"/>
      <c r="Y14" s="37"/>
      <c r="Z14" s="37"/>
    </row>
    <row r="15" spans="1:26" ht="94.5" customHeight="1">
      <c r="A15" s="343" t="s">
        <v>222</v>
      </c>
      <c r="B15" s="343" t="s">
        <v>54</v>
      </c>
      <c r="C15" s="343" t="s">
        <v>74</v>
      </c>
      <c r="D15" s="343" t="s">
        <v>56</v>
      </c>
      <c r="E15" s="351">
        <v>2199</v>
      </c>
      <c r="F15" s="352">
        <v>44600</v>
      </c>
      <c r="G15" s="343" t="s">
        <v>223</v>
      </c>
      <c r="H15" s="343" t="s">
        <v>38</v>
      </c>
      <c r="I15" s="343" t="s">
        <v>224</v>
      </c>
      <c r="J15" s="39"/>
      <c r="K15" s="39"/>
      <c r="L15" s="37"/>
      <c r="M15" s="37"/>
      <c r="N15" s="37"/>
      <c r="O15" s="37"/>
      <c r="P15" s="37"/>
      <c r="Q15" s="37"/>
      <c r="R15" s="37"/>
      <c r="S15" s="37"/>
      <c r="T15" s="37"/>
      <c r="U15" s="37"/>
      <c r="V15" s="37"/>
      <c r="W15" s="37"/>
      <c r="X15" s="37"/>
      <c r="Y15" s="37"/>
      <c r="Z15" s="37"/>
    </row>
    <row r="16" spans="1:26" ht="94.5" customHeight="1">
      <c r="A16" s="346" t="s">
        <v>225</v>
      </c>
      <c r="B16" s="346" t="s">
        <v>54</v>
      </c>
      <c r="C16" s="346" t="s">
        <v>85</v>
      </c>
      <c r="D16" s="346" t="s">
        <v>56</v>
      </c>
      <c r="E16" s="353">
        <v>962</v>
      </c>
      <c r="F16" s="349">
        <v>38541</v>
      </c>
      <c r="G16" s="346" t="s">
        <v>226</v>
      </c>
      <c r="H16" s="346" t="s">
        <v>227</v>
      </c>
      <c r="I16" s="346" t="s">
        <v>228</v>
      </c>
      <c r="J16" s="39"/>
      <c r="K16" s="39"/>
      <c r="L16" s="37"/>
      <c r="M16" s="37"/>
      <c r="N16" s="37"/>
      <c r="O16" s="37"/>
      <c r="P16" s="37"/>
      <c r="Q16" s="37"/>
      <c r="R16" s="37"/>
      <c r="S16" s="37"/>
      <c r="T16" s="37"/>
      <c r="U16" s="37"/>
      <c r="V16" s="37"/>
      <c r="W16" s="37"/>
      <c r="X16" s="37"/>
      <c r="Y16" s="37"/>
      <c r="Z16" s="37"/>
    </row>
    <row r="17" spans="1:26" ht="94.5" customHeight="1">
      <c r="A17" s="343" t="s">
        <v>225</v>
      </c>
      <c r="B17" s="343" t="s">
        <v>54</v>
      </c>
      <c r="C17" s="343" t="s">
        <v>85</v>
      </c>
      <c r="D17" s="343" t="s">
        <v>56</v>
      </c>
      <c r="E17" s="351">
        <v>2052</v>
      </c>
      <c r="F17" s="352">
        <v>44068</v>
      </c>
      <c r="G17" s="343" t="s">
        <v>229</v>
      </c>
      <c r="H17" s="343" t="s">
        <v>230</v>
      </c>
      <c r="I17" s="343" t="s">
        <v>228</v>
      </c>
      <c r="J17" s="39"/>
      <c r="K17" s="39"/>
      <c r="L17" s="37"/>
      <c r="M17" s="37"/>
      <c r="N17" s="37"/>
      <c r="O17" s="37"/>
      <c r="P17" s="37"/>
      <c r="Q17" s="37"/>
      <c r="R17" s="37"/>
      <c r="S17" s="37"/>
      <c r="T17" s="37"/>
      <c r="U17" s="37"/>
      <c r="V17" s="37"/>
      <c r="W17" s="37"/>
      <c r="X17" s="37"/>
      <c r="Y17" s="37"/>
      <c r="Z17" s="37"/>
    </row>
    <row r="18" spans="1:26" ht="94.5" customHeight="1">
      <c r="A18" s="346" t="s">
        <v>225</v>
      </c>
      <c r="B18" s="346" t="s">
        <v>54</v>
      </c>
      <c r="C18" s="346" t="s">
        <v>85</v>
      </c>
      <c r="D18" s="346" t="s">
        <v>18</v>
      </c>
      <c r="E18" s="353">
        <v>88</v>
      </c>
      <c r="F18" s="349">
        <v>44585</v>
      </c>
      <c r="G18" s="346" t="s">
        <v>231</v>
      </c>
      <c r="H18" s="346" t="s">
        <v>232</v>
      </c>
      <c r="I18" s="346" t="s">
        <v>228</v>
      </c>
      <c r="J18" s="39"/>
      <c r="K18" s="39"/>
      <c r="L18" s="37"/>
      <c r="M18" s="37"/>
      <c r="N18" s="37"/>
      <c r="O18" s="37"/>
      <c r="P18" s="37"/>
      <c r="Q18" s="37"/>
      <c r="R18" s="37"/>
      <c r="S18" s="37"/>
      <c r="T18" s="37"/>
      <c r="U18" s="37"/>
      <c r="V18" s="37"/>
      <c r="W18" s="37"/>
      <c r="X18" s="37"/>
      <c r="Y18" s="37"/>
      <c r="Z18" s="37"/>
    </row>
    <row r="19" spans="1:26" ht="94.5" customHeight="1">
      <c r="A19" s="343" t="s">
        <v>225</v>
      </c>
      <c r="B19" s="343" t="s">
        <v>54</v>
      </c>
      <c r="C19" s="343" t="s">
        <v>85</v>
      </c>
      <c r="D19" s="343" t="s">
        <v>233</v>
      </c>
      <c r="E19" s="351">
        <v>455</v>
      </c>
      <c r="F19" s="352">
        <v>44432</v>
      </c>
      <c r="G19" s="343" t="s">
        <v>234</v>
      </c>
      <c r="H19" s="343" t="s">
        <v>235</v>
      </c>
      <c r="I19" s="343" t="s">
        <v>228</v>
      </c>
      <c r="J19" s="39"/>
      <c r="K19" s="39"/>
      <c r="L19" s="37"/>
      <c r="M19" s="37"/>
      <c r="N19" s="37"/>
      <c r="O19" s="37"/>
      <c r="P19" s="37"/>
      <c r="Q19" s="37"/>
      <c r="R19" s="37"/>
      <c r="S19" s="37"/>
      <c r="T19" s="37"/>
      <c r="U19" s="37"/>
      <c r="V19" s="37"/>
      <c r="W19" s="37"/>
      <c r="X19" s="37"/>
      <c r="Y19" s="37"/>
      <c r="Z19" s="37"/>
    </row>
    <row r="20" spans="1:26" ht="94.5" customHeight="1">
      <c r="A20" s="346" t="s">
        <v>68</v>
      </c>
      <c r="B20" s="346" t="s">
        <v>54</v>
      </c>
      <c r="C20" s="346" t="s">
        <v>74</v>
      </c>
      <c r="D20" s="346" t="s">
        <v>56</v>
      </c>
      <c r="E20" s="353">
        <v>2195</v>
      </c>
      <c r="F20" s="349">
        <v>44579</v>
      </c>
      <c r="G20" s="346" t="s">
        <v>75</v>
      </c>
      <c r="H20" s="346" t="s">
        <v>76</v>
      </c>
      <c r="I20" s="346" t="s">
        <v>77</v>
      </c>
      <c r="J20" s="39"/>
      <c r="K20" s="39"/>
      <c r="L20" s="37"/>
      <c r="M20" s="37"/>
      <c r="N20" s="37"/>
      <c r="O20" s="37"/>
      <c r="P20" s="37"/>
      <c r="Q20" s="37"/>
      <c r="R20" s="37"/>
      <c r="S20" s="37"/>
      <c r="T20" s="37"/>
      <c r="U20" s="37"/>
      <c r="V20" s="37"/>
      <c r="W20" s="37"/>
      <c r="X20" s="37"/>
      <c r="Y20" s="37"/>
      <c r="Z20" s="37"/>
    </row>
    <row r="21" spans="1:26" ht="94.5" customHeight="1">
      <c r="A21" s="343" t="s">
        <v>78</v>
      </c>
      <c r="B21" s="343" t="s">
        <v>54</v>
      </c>
      <c r="C21" s="343" t="s">
        <v>236</v>
      </c>
      <c r="D21" s="343" t="s">
        <v>80</v>
      </c>
      <c r="E21" s="351">
        <v>4070</v>
      </c>
      <c r="F21" s="352">
        <v>44550</v>
      </c>
      <c r="G21" s="343" t="s">
        <v>237</v>
      </c>
      <c r="H21" s="343" t="s">
        <v>82</v>
      </c>
      <c r="I21" s="343" t="s">
        <v>83</v>
      </c>
      <c r="J21" s="39"/>
      <c r="K21" s="39"/>
      <c r="L21" s="37"/>
      <c r="M21" s="37"/>
      <c r="N21" s="37"/>
      <c r="O21" s="37"/>
      <c r="P21" s="37"/>
      <c r="Q21" s="37"/>
      <c r="R21" s="37"/>
      <c r="S21" s="37"/>
      <c r="T21" s="37"/>
      <c r="U21" s="37"/>
      <c r="V21" s="37"/>
      <c r="W21" s="37"/>
      <c r="X21" s="37"/>
      <c r="Y21" s="37"/>
      <c r="Z21" s="37"/>
    </row>
    <row r="22" spans="1:26" ht="94.5" customHeight="1">
      <c r="A22" s="346" t="s">
        <v>238</v>
      </c>
      <c r="B22" s="346" t="s">
        <v>54</v>
      </c>
      <c r="C22" s="346" t="s">
        <v>85</v>
      </c>
      <c r="D22" s="346" t="s">
        <v>101</v>
      </c>
      <c r="E22" s="353">
        <v>455</v>
      </c>
      <c r="F22" s="349">
        <v>44432</v>
      </c>
      <c r="G22" s="346" t="s">
        <v>239</v>
      </c>
      <c r="H22" s="346" t="s">
        <v>240</v>
      </c>
      <c r="I22" s="346" t="s">
        <v>241</v>
      </c>
      <c r="J22" s="39"/>
      <c r="K22" s="39"/>
      <c r="L22" s="37"/>
      <c r="M22" s="37"/>
      <c r="N22" s="37"/>
      <c r="O22" s="37"/>
      <c r="P22" s="37"/>
      <c r="Q22" s="37"/>
      <c r="R22" s="37"/>
      <c r="S22" s="37"/>
      <c r="T22" s="37"/>
      <c r="U22" s="37"/>
      <c r="V22" s="37"/>
      <c r="W22" s="37"/>
      <c r="X22" s="37"/>
      <c r="Y22" s="37"/>
      <c r="Z22" s="37"/>
    </row>
    <row r="23" spans="1:26" ht="94.5" customHeight="1">
      <c r="A23" s="343" t="s">
        <v>204</v>
      </c>
      <c r="B23" s="343" t="s">
        <v>198</v>
      </c>
      <c r="C23" s="343" t="s">
        <v>199</v>
      </c>
      <c r="D23" s="343" t="s">
        <v>101</v>
      </c>
      <c r="E23" s="351">
        <v>63</v>
      </c>
      <c r="F23" s="352">
        <v>44322</v>
      </c>
      <c r="G23" s="343" t="s">
        <v>242</v>
      </c>
      <c r="H23" s="343" t="s">
        <v>1</v>
      </c>
      <c r="I23" s="343" t="s">
        <v>243</v>
      </c>
      <c r="J23" s="39"/>
      <c r="K23" s="39"/>
      <c r="L23" s="37"/>
      <c r="M23" s="37"/>
      <c r="N23" s="37"/>
      <c r="O23" s="37"/>
      <c r="P23" s="37"/>
      <c r="Q23" s="37"/>
      <c r="R23" s="37"/>
      <c r="S23" s="37"/>
      <c r="T23" s="37"/>
      <c r="U23" s="37"/>
      <c r="V23" s="37"/>
      <c r="W23" s="37"/>
      <c r="X23" s="37"/>
      <c r="Y23" s="37"/>
      <c r="Z23" s="37"/>
    </row>
    <row r="24" spans="1:26" ht="94.5" customHeight="1">
      <c r="A24" s="346" t="s">
        <v>204</v>
      </c>
      <c r="B24" s="346" t="s">
        <v>16</v>
      </c>
      <c r="C24" s="346" t="s">
        <v>216</v>
      </c>
      <c r="D24" s="346" t="s">
        <v>86</v>
      </c>
      <c r="E24" s="353" t="s">
        <v>244</v>
      </c>
      <c r="F24" s="349">
        <v>45833</v>
      </c>
      <c r="G24" s="346" t="s">
        <v>245</v>
      </c>
      <c r="H24" s="346" t="s">
        <v>202</v>
      </c>
      <c r="I24" s="346" t="s">
        <v>219</v>
      </c>
      <c r="J24" s="39"/>
      <c r="K24" s="39"/>
      <c r="L24" s="37"/>
      <c r="M24" s="37"/>
      <c r="N24" s="37"/>
      <c r="O24" s="37"/>
      <c r="P24" s="37"/>
      <c r="Q24" s="37"/>
      <c r="R24" s="37"/>
      <c r="S24" s="37"/>
      <c r="T24" s="37"/>
      <c r="U24" s="37"/>
      <c r="V24" s="37"/>
      <c r="W24" s="37"/>
      <c r="X24" s="37"/>
      <c r="Y24" s="37"/>
      <c r="Z24" s="37"/>
    </row>
    <row r="25" spans="1:26" ht="94.5" customHeight="1">
      <c r="A25" s="343" t="s">
        <v>204</v>
      </c>
      <c r="B25" s="343" t="s">
        <v>16</v>
      </c>
      <c r="C25" s="343" t="s">
        <v>216</v>
      </c>
      <c r="D25" s="343" t="s">
        <v>86</v>
      </c>
      <c r="E25" s="351">
        <v>5</v>
      </c>
      <c r="F25" s="352">
        <v>44309</v>
      </c>
      <c r="G25" s="343" t="s">
        <v>246</v>
      </c>
      <c r="H25" s="343" t="s">
        <v>1</v>
      </c>
      <c r="I25" s="343" t="s">
        <v>247</v>
      </c>
      <c r="J25" s="39"/>
      <c r="K25" s="39"/>
      <c r="L25" s="37"/>
      <c r="M25" s="37"/>
      <c r="N25" s="37"/>
      <c r="O25" s="37"/>
      <c r="P25" s="37"/>
      <c r="Q25" s="37"/>
      <c r="R25" s="37"/>
      <c r="S25" s="37"/>
      <c r="T25" s="37"/>
      <c r="U25" s="37"/>
      <c r="V25" s="37"/>
      <c r="W25" s="37"/>
      <c r="X25" s="37"/>
      <c r="Y25" s="37"/>
      <c r="Z25" s="37"/>
    </row>
    <row r="26" spans="1:26" ht="94.5" customHeight="1">
      <c r="A26" s="346" t="s">
        <v>248</v>
      </c>
      <c r="B26" s="346" t="s">
        <v>54</v>
      </c>
      <c r="C26" s="346" t="s">
        <v>65</v>
      </c>
      <c r="D26" s="346" t="s">
        <v>18</v>
      </c>
      <c r="E26" s="353">
        <v>230</v>
      </c>
      <c r="F26" s="349">
        <v>44257</v>
      </c>
      <c r="G26" s="346" t="s">
        <v>249</v>
      </c>
      <c r="H26" s="346" t="s">
        <v>38</v>
      </c>
      <c r="I26" s="346" t="s">
        <v>193</v>
      </c>
      <c r="J26" s="39"/>
      <c r="K26" s="39"/>
      <c r="L26" s="37"/>
      <c r="M26" s="37"/>
      <c r="N26" s="37"/>
      <c r="O26" s="37"/>
      <c r="P26" s="37"/>
      <c r="Q26" s="37"/>
      <c r="R26" s="37"/>
      <c r="S26" s="37"/>
      <c r="T26" s="37"/>
      <c r="U26" s="37"/>
      <c r="V26" s="37"/>
      <c r="W26" s="37"/>
      <c r="X26" s="37"/>
      <c r="Y26" s="37"/>
      <c r="Z26" s="37"/>
    </row>
    <row r="27" spans="1:26" ht="94.5" customHeight="1">
      <c r="A27" s="343" t="s">
        <v>97</v>
      </c>
      <c r="B27" s="343" t="s">
        <v>250</v>
      </c>
      <c r="C27" s="343" t="s">
        <v>17</v>
      </c>
      <c r="D27" s="343" t="s">
        <v>93</v>
      </c>
      <c r="E27" s="351">
        <v>104</v>
      </c>
      <c r="F27" s="352">
        <v>44195</v>
      </c>
      <c r="G27" s="343" t="s">
        <v>98</v>
      </c>
      <c r="H27" s="343" t="s">
        <v>1</v>
      </c>
      <c r="I27" s="343" t="s">
        <v>193</v>
      </c>
      <c r="J27" s="39"/>
      <c r="K27" s="39"/>
      <c r="L27" s="37"/>
      <c r="M27" s="37"/>
      <c r="N27" s="37"/>
      <c r="O27" s="37"/>
      <c r="P27" s="37"/>
      <c r="Q27" s="37"/>
      <c r="R27" s="37"/>
      <c r="S27" s="37"/>
      <c r="T27" s="37"/>
      <c r="U27" s="37"/>
      <c r="V27" s="37"/>
      <c r="W27" s="37"/>
      <c r="X27" s="37"/>
      <c r="Y27" s="37"/>
      <c r="Z27" s="37"/>
    </row>
    <row r="28" spans="1:26" ht="94.5" customHeight="1">
      <c r="A28" s="346" t="s">
        <v>78</v>
      </c>
      <c r="B28" s="346" t="s">
        <v>16</v>
      </c>
      <c r="C28" s="346" t="s">
        <v>104</v>
      </c>
      <c r="D28" s="346" t="s">
        <v>43</v>
      </c>
      <c r="E28" s="353">
        <v>5</v>
      </c>
      <c r="F28" s="349">
        <v>44113</v>
      </c>
      <c r="G28" s="346" t="s">
        <v>105</v>
      </c>
      <c r="H28" s="346" t="s">
        <v>1</v>
      </c>
      <c r="I28" s="346" t="s">
        <v>106</v>
      </c>
      <c r="J28" s="39"/>
      <c r="K28" s="39"/>
      <c r="L28" s="37"/>
      <c r="M28" s="37"/>
      <c r="N28" s="37"/>
      <c r="O28" s="37"/>
      <c r="P28" s="37"/>
      <c r="Q28" s="37"/>
      <c r="R28" s="37"/>
      <c r="S28" s="37"/>
      <c r="T28" s="37"/>
      <c r="U28" s="37"/>
      <c r="V28" s="37"/>
      <c r="W28" s="37"/>
      <c r="X28" s="37"/>
      <c r="Y28" s="37"/>
      <c r="Z28" s="37"/>
    </row>
    <row r="29" spans="1:26" ht="94.5" customHeight="1">
      <c r="A29" s="343" t="s">
        <v>251</v>
      </c>
      <c r="B29" s="343" t="s">
        <v>54</v>
      </c>
      <c r="C29" s="343" t="s">
        <v>110</v>
      </c>
      <c r="D29" s="343" t="s">
        <v>101</v>
      </c>
      <c r="E29" s="351">
        <v>1519</v>
      </c>
      <c r="F29" s="352">
        <v>44067</v>
      </c>
      <c r="G29" s="343" t="s">
        <v>111</v>
      </c>
      <c r="H29" s="343" t="s">
        <v>252</v>
      </c>
      <c r="I29" s="343" t="s">
        <v>253</v>
      </c>
      <c r="J29" s="39"/>
      <c r="K29" s="39"/>
      <c r="L29" s="37"/>
      <c r="M29" s="37"/>
      <c r="N29" s="37"/>
      <c r="O29" s="37"/>
      <c r="P29" s="37"/>
      <c r="Q29" s="37"/>
      <c r="R29" s="37"/>
      <c r="S29" s="37"/>
      <c r="T29" s="37"/>
      <c r="U29" s="37"/>
      <c r="V29" s="37"/>
      <c r="W29" s="37"/>
      <c r="X29" s="37"/>
      <c r="Y29" s="37"/>
      <c r="Z29" s="37"/>
    </row>
    <row r="30" spans="1:26" ht="94.5" customHeight="1">
      <c r="A30" s="346" t="s">
        <v>114</v>
      </c>
      <c r="B30" s="346" t="s">
        <v>16</v>
      </c>
      <c r="C30" s="346" t="s">
        <v>115</v>
      </c>
      <c r="D30" s="346" t="s">
        <v>18</v>
      </c>
      <c r="E30" s="353">
        <v>189</v>
      </c>
      <c r="F30" s="349">
        <v>44064</v>
      </c>
      <c r="G30" s="346" t="s">
        <v>116</v>
      </c>
      <c r="H30" s="346" t="s">
        <v>38</v>
      </c>
      <c r="I30" s="346" t="s">
        <v>253</v>
      </c>
      <c r="J30" s="39"/>
      <c r="K30" s="39"/>
      <c r="L30" s="37"/>
      <c r="M30" s="37"/>
      <c r="N30" s="37"/>
      <c r="O30" s="37"/>
      <c r="P30" s="37"/>
      <c r="Q30" s="37"/>
      <c r="R30" s="37"/>
      <c r="S30" s="37"/>
      <c r="T30" s="37"/>
      <c r="U30" s="37"/>
      <c r="V30" s="37"/>
      <c r="W30" s="37"/>
      <c r="X30" s="37"/>
      <c r="Y30" s="37"/>
      <c r="Z30" s="37"/>
    </row>
    <row r="31" spans="1:26" ht="94.5" customHeight="1">
      <c r="A31" s="343" t="s">
        <v>15</v>
      </c>
      <c r="B31" s="343" t="s">
        <v>16</v>
      </c>
      <c r="C31" s="343" t="s">
        <v>50</v>
      </c>
      <c r="D31" s="343" t="s">
        <v>18</v>
      </c>
      <c r="E31" s="351">
        <v>542</v>
      </c>
      <c r="F31" s="352">
        <v>45246</v>
      </c>
      <c r="G31" s="343" t="s">
        <v>254</v>
      </c>
      <c r="H31" s="343" t="s">
        <v>38</v>
      </c>
      <c r="I31" s="343" t="s">
        <v>255</v>
      </c>
      <c r="J31" s="39"/>
      <c r="K31" s="39"/>
      <c r="L31" s="37"/>
      <c r="M31" s="37"/>
      <c r="N31" s="37"/>
      <c r="O31" s="37"/>
      <c r="P31" s="37"/>
      <c r="Q31" s="37"/>
      <c r="R31" s="37"/>
      <c r="S31" s="37"/>
      <c r="T31" s="37"/>
      <c r="U31" s="37"/>
      <c r="V31" s="37"/>
      <c r="W31" s="37"/>
      <c r="X31" s="37"/>
      <c r="Y31" s="37"/>
      <c r="Z31" s="37"/>
    </row>
    <row r="32" spans="1:26" ht="94.5" customHeight="1">
      <c r="A32" s="346" t="s">
        <v>207</v>
      </c>
      <c r="B32" s="346" t="s">
        <v>16</v>
      </c>
      <c r="C32" s="346" t="s">
        <v>256</v>
      </c>
      <c r="D32" s="346" t="s">
        <v>157</v>
      </c>
      <c r="E32" s="353">
        <v>297</v>
      </c>
      <c r="F32" s="349">
        <v>45450</v>
      </c>
      <c r="G32" s="346" t="s">
        <v>257</v>
      </c>
      <c r="H32" s="346" t="s">
        <v>38</v>
      </c>
      <c r="I32" s="346" t="s">
        <v>258</v>
      </c>
      <c r="J32" s="39"/>
      <c r="K32" s="39"/>
      <c r="L32" s="37"/>
      <c r="M32" s="37"/>
      <c r="N32" s="37"/>
      <c r="O32" s="37"/>
      <c r="P32" s="37"/>
      <c r="Q32" s="37"/>
      <c r="R32" s="37"/>
      <c r="S32" s="37"/>
      <c r="T32" s="37"/>
      <c r="U32" s="37"/>
      <c r="V32" s="37"/>
      <c r="W32" s="37"/>
      <c r="X32" s="37"/>
      <c r="Y32" s="37"/>
      <c r="Z32" s="37"/>
    </row>
    <row r="33" spans="1:26" ht="94.5" customHeight="1">
      <c r="A33" s="343" t="s">
        <v>259</v>
      </c>
      <c r="B33" s="343" t="s">
        <v>16</v>
      </c>
      <c r="C33" s="343" t="s">
        <v>260</v>
      </c>
      <c r="D33" s="343" t="s">
        <v>18</v>
      </c>
      <c r="E33" s="351">
        <v>606</v>
      </c>
      <c r="F33" s="352">
        <v>45281</v>
      </c>
      <c r="G33" s="343" t="s">
        <v>261</v>
      </c>
      <c r="H33" s="343" t="s">
        <v>1</v>
      </c>
      <c r="I33" s="343" t="s">
        <v>262</v>
      </c>
      <c r="J33" s="39"/>
      <c r="K33" s="39"/>
      <c r="L33" s="37"/>
      <c r="M33" s="37"/>
      <c r="N33" s="37"/>
      <c r="O33" s="37"/>
      <c r="P33" s="37"/>
      <c r="Q33" s="37"/>
      <c r="R33" s="37"/>
      <c r="S33" s="37"/>
      <c r="T33" s="37"/>
      <c r="U33" s="37"/>
      <c r="V33" s="37"/>
      <c r="W33" s="37"/>
      <c r="X33" s="37"/>
      <c r="Y33" s="37"/>
      <c r="Z33" s="37"/>
    </row>
    <row r="34" spans="1:26" ht="94.5" customHeight="1">
      <c r="A34" s="346" t="s">
        <v>263</v>
      </c>
      <c r="B34" s="346" t="s">
        <v>16</v>
      </c>
      <c r="C34" s="346" t="s">
        <v>264</v>
      </c>
      <c r="D34" s="346" t="s">
        <v>18</v>
      </c>
      <c r="E34" s="353">
        <v>221</v>
      </c>
      <c r="F34" s="349">
        <v>45083</v>
      </c>
      <c r="G34" s="346" t="s">
        <v>265</v>
      </c>
      <c r="H34" s="346" t="s">
        <v>1</v>
      </c>
      <c r="I34" s="346" t="s">
        <v>266</v>
      </c>
      <c r="J34" s="39"/>
      <c r="K34" s="39"/>
      <c r="L34" s="37"/>
      <c r="M34" s="37"/>
      <c r="N34" s="37"/>
      <c r="O34" s="37"/>
      <c r="P34" s="37"/>
      <c r="Q34" s="37"/>
      <c r="R34" s="37"/>
      <c r="S34" s="37"/>
      <c r="T34" s="37"/>
      <c r="U34" s="37"/>
      <c r="V34" s="37"/>
      <c r="W34" s="37"/>
      <c r="X34" s="37"/>
      <c r="Y34" s="37"/>
      <c r="Z34" s="37"/>
    </row>
    <row r="35" spans="1:26" ht="94.5" customHeight="1">
      <c r="A35" s="343" t="s">
        <v>204</v>
      </c>
      <c r="B35" s="343" t="s">
        <v>16</v>
      </c>
      <c r="C35" s="343" t="s">
        <v>264</v>
      </c>
      <c r="D35" s="343" t="s">
        <v>18</v>
      </c>
      <c r="E35" s="351">
        <v>192</v>
      </c>
      <c r="F35" s="352">
        <v>44349</v>
      </c>
      <c r="G35" s="343" t="s">
        <v>267</v>
      </c>
      <c r="H35" s="343" t="s">
        <v>268</v>
      </c>
      <c r="I35" s="343" t="s">
        <v>269</v>
      </c>
      <c r="J35" s="39"/>
      <c r="K35" s="39"/>
      <c r="L35" s="37"/>
      <c r="M35" s="37"/>
      <c r="N35" s="37"/>
      <c r="O35" s="37"/>
      <c r="P35" s="37"/>
      <c r="Q35" s="37"/>
      <c r="R35" s="37"/>
      <c r="S35" s="37"/>
      <c r="T35" s="37"/>
      <c r="U35" s="37"/>
      <c r="V35" s="37"/>
      <c r="W35" s="37"/>
      <c r="X35" s="37"/>
      <c r="Y35" s="37"/>
      <c r="Z35" s="37"/>
    </row>
    <row r="36" spans="1:26" ht="94.5" customHeight="1">
      <c r="A36" s="346" t="s">
        <v>270</v>
      </c>
      <c r="B36" s="346" t="s">
        <v>16</v>
      </c>
      <c r="C36" s="346" t="s">
        <v>271</v>
      </c>
      <c r="D36" s="346" t="s">
        <v>18</v>
      </c>
      <c r="E36" s="353">
        <v>768</v>
      </c>
      <c r="F36" s="349">
        <v>43816</v>
      </c>
      <c r="G36" s="346" t="s">
        <v>272</v>
      </c>
      <c r="H36" s="346" t="s">
        <v>273</v>
      </c>
      <c r="I36" s="346" t="s">
        <v>258</v>
      </c>
      <c r="J36" s="39"/>
      <c r="K36" s="39"/>
      <c r="L36" s="37"/>
      <c r="M36" s="37"/>
      <c r="N36" s="37"/>
      <c r="O36" s="37"/>
      <c r="P36" s="37"/>
      <c r="Q36" s="37"/>
      <c r="R36" s="37"/>
      <c r="S36" s="37"/>
      <c r="T36" s="37"/>
      <c r="U36" s="37"/>
      <c r="V36" s="37"/>
      <c r="W36" s="37"/>
      <c r="X36" s="37"/>
      <c r="Y36" s="37"/>
      <c r="Z36" s="37"/>
    </row>
    <row r="37" spans="1:26" ht="94.5" customHeight="1">
      <c r="A37" s="343" t="s">
        <v>274</v>
      </c>
      <c r="B37" s="343" t="s">
        <v>16</v>
      </c>
      <c r="C37" s="343" t="s">
        <v>275</v>
      </c>
      <c r="D37" s="343" t="s">
        <v>93</v>
      </c>
      <c r="E37" s="351">
        <v>29</v>
      </c>
      <c r="F37" s="352">
        <v>43720</v>
      </c>
      <c r="G37" s="343" t="s">
        <v>276</v>
      </c>
      <c r="H37" s="343"/>
      <c r="I37" s="343" t="s">
        <v>277</v>
      </c>
      <c r="J37" s="39"/>
      <c r="K37" s="39"/>
      <c r="L37" s="37"/>
      <c r="M37" s="37"/>
      <c r="N37" s="37"/>
      <c r="O37" s="37"/>
      <c r="P37" s="37"/>
      <c r="Q37" s="37"/>
      <c r="R37" s="37"/>
      <c r="S37" s="37"/>
      <c r="T37" s="37"/>
      <c r="U37" s="37"/>
      <c r="V37" s="37"/>
      <c r="W37" s="37"/>
      <c r="X37" s="37"/>
      <c r="Y37" s="37"/>
      <c r="Z37" s="37"/>
    </row>
    <row r="38" spans="1:26" ht="94.5" customHeight="1">
      <c r="A38" s="346" t="s">
        <v>278</v>
      </c>
      <c r="B38" s="346" t="s">
        <v>198</v>
      </c>
      <c r="C38" s="346" t="s">
        <v>199</v>
      </c>
      <c r="D38" s="346" t="s">
        <v>101</v>
      </c>
      <c r="E38" s="353">
        <v>112</v>
      </c>
      <c r="F38" s="349">
        <v>43630</v>
      </c>
      <c r="G38" s="346" t="s">
        <v>279</v>
      </c>
      <c r="H38" s="346" t="s">
        <v>38</v>
      </c>
      <c r="I38" s="346" t="s">
        <v>128</v>
      </c>
      <c r="J38" s="39"/>
      <c r="K38" s="39"/>
      <c r="L38" s="37"/>
      <c r="M38" s="37"/>
      <c r="N38" s="37"/>
      <c r="O38" s="37"/>
      <c r="P38" s="37"/>
      <c r="Q38" s="37"/>
      <c r="R38" s="37"/>
      <c r="S38" s="37"/>
      <c r="T38" s="37"/>
      <c r="U38" s="37"/>
      <c r="V38" s="37"/>
      <c r="W38" s="37"/>
      <c r="X38" s="37"/>
      <c r="Y38" s="37"/>
      <c r="Z38" s="37"/>
    </row>
    <row r="39" spans="1:26" ht="94.5" customHeight="1">
      <c r="A39" s="343" t="s">
        <v>259</v>
      </c>
      <c r="B39" s="343" t="s">
        <v>198</v>
      </c>
      <c r="C39" s="343" t="s">
        <v>199</v>
      </c>
      <c r="D39" s="343" t="s">
        <v>101</v>
      </c>
      <c r="E39" s="351" t="s">
        <v>280</v>
      </c>
      <c r="F39" s="352">
        <v>43584</v>
      </c>
      <c r="G39" s="343" t="s">
        <v>281</v>
      </c>
      <c r="H39" s="343" t="s">
        <v>38</v>
      </c>
      <c r="I39" s="343" t="s">
        <v>282</v>
      </c>
      <c r="J39" s="39"/>
      <c r="K39" s="39"/>
      <c r="L39" s="37"/>
      <c r="M39" s="37"/>
      <c r="N39" s="37"/>
      <c r="O39" s="37"/>
      <c r="P39" s="37"/>
      <c r="Q39" s="37"/>
      <c r="R39" s="37"/>
      <c r="S39" s="37"/>
      <c r="T39" s="37"/>
      <c r="U39" s="37"/>
      <c r="V39" s="37"/>
      <c r="W39" s="37"/>
      <c r="X39" s="37"/>
      <c r="Y39" s="37"/>
      <c r="Z39" s="37"/>
    </row>
    <row r="40" spans="1:26" ht="94.5" customHeight="1">
      <c r="A40" s="346" t="s">
        <v>283</v>
      </c>
      <c r="B40" s="346" t="s">
        <v>16</v>
      </c>
      <c r="C40" s="346" t="s">
        <v>216</v>
      </c>
      <c r="D40" s="346" t="s">
        <v>101</v>
      </c>
      <c r="E40" s="353">
        <v>37</v>
      </c>
      <c r="F40" s="349">
        <v>43530</v>
      </c>
      <c r="G40" s="346" t="s">
        <v>284</v>
      </c>
      <c r="H40" s="346" t="s">
        <v>38</v>
      </c>
      <c r="I40" s="346" t="s">
        <v>204</v>
      </c>
      <c r="J40" s="39"/>
      <c r="K40" s="39"/>
      <c r="L40" s="37"/>
      <c r="M40" s="37"/>
      <c r="N40" s="37"/>
      <c r="O40" s="37"/>
      <c r="P40" s="37"/>
      <c r="Q40" s="37"/>
      <c r="R40" s="37"/>
      <c r="S40" s="37"/>
      <c r="T40" s="37"/>
      <c r="U40" s="37"/>
      <c r="V40" s="37"/>
      <c r="W40" s="37"/>
      <c r="X40" s="37"/>
      <c r="Y40" s="37"/>
      <c r="Z40" s="37"/>
    </row>
    <row r="41" spans="1:26" ht="94.5" customHeight="1">
      <c r="A41" s="343" t="s">
        <v>248</v>
      </c>
      <c r="B41" s="343" t="s">
        <v>54</v>
      </c>
      <c r="C41" s="343" t="s">
        <v>85</v>
      </c>
      <c r="D41" s="343" t="s">
        <v>285</v>
      </c>
      <c r="E41" s="351" t="s">
        <v>286</v>
      </c>
      <c r="F41" s="352">
        <v>43516</v>
      </c>
      <c r="G41" s="343" t="s">
        <v>287</v>
      </c>
      <c r="H41" s="343" t="s">
        <v>1</v>
      </c>
      <c r="I41" s="343" t="s">
        <v>193</v>
      </c>
      <c r="J41" s="39"/>
      <c r="K41" s="39"/>
      <c r="L41" s="37"/>
      <c r="M41" s="37"/>
      <c r="N41" s="37"/>
      <c r="O41" s="37"/>
      <c r="P41" s="37"/>
      <c r="Q41" s="37"/>
      <c r="R41" s="37"/>
      <c r="S41" s="37"/>
      <c r="T41" s="37"/>
      <c r="U41" s="37"/>
      <c r="V41" s="37"/>
      <c r="W41" s="37"/>
      <c r="X41" s="37"/>
      <c r="Y41" s="37"/>
      <c r="Z41" s="37"/>
    </row>
    <row r="42" spans="1:26" ht="94.5" customHeight="1">
      <c r="A42" s="346" t="s">
        <v>288</v>
      </c>
      <c r="B42" s="346" t="s">
        <v>16</v>
      </c>
      <c r="C42" s="346" t="s">
        <v>289</v>
      </c>
      <c r="D42" s="346" t="s">
        <v>290</v>
      </c>
      <c r="E42" s="353">
        <v>1</v>
      </c>
      <c r="F42" s="349">
        <v>43438</v>
      </c>
      <c r="G42" s="346" t="s">
        <v>291</v>
      </c>
      <c r="H42" s="346" t="s">
        <v>292</v>
      </c>
      <c r="I42" s="346" t="s">
        <v>293</v>
      </c>
      <c r="J42" s="39"/>
      <c r="K42" s="39"/>
      <c r="L42" s="37"/>
      <c r="M42" s="37"/>
      <c r="N42" s="37"/>
      <c r="O42" s="37"/>
      <c r="P42" s="37"/>
      <c r="Q42" s="37"/>
      <c r="R42" s="37"/>
      <c r="S42" s="37"/>
      <c r="T42" s="37"/>
      <c r="U42" s="37"/>
      <c r="V42" s="37"/>
      <c r="W42" s="37"/>
      <c r="X42" s="37"/>
      <c r="Y42" s="37"/>
      <c r="Z42" s="37"/>
    </row>
    <row r="43" spans="1:26" ht="94.5" customHeight="1">
      <c r="A43" s="343" t="s">
        <v>294</v>
      </c>
      <c r="B43" s="343" t="s">
        <v>16</v>
      </c>
      <c r="C43" s="343" t="s">
        <v>264</v>
      </c>
      <c r="D43" s="343" t="s">
        <v>18</v>
      </c>
      <c r="E43" s="351">
        <v>480</v>
      </c>
      <c r="F43" s="352">
        <v>43329</v>
      </c>
      <c r="G43" s="343" t="s">
        <v>295</v>
      </c>
      <c r="H43" s="343" t="s">
        <v>38</v>
      </c>
      <c r="I43" s="343" t="s">
        <v>296</v>
      </c>
      <c r="J43" s="39"/>
      <c r="K43" s="39"/>
      <c r="L43" s="37"/>
      <c r="M43" s="37"/>
      <c r="N43" s="37"/>
      <c r="O43" s="37"/>
      <c r="P43" s="37"/>
      <c r="Q43" s="37"/>
      <c r="R43" s="37"/>
      <c r="S43" s="37"/>
      <c r="T43" s="37"/>
      <c r="U43" s="37"/>
      <c r="V43" s="37"/>
      <c r="W43" s="37"/>
      <c r="X43" s="37"/>
      <c r="Y43" s="37"/>
      <c r="Z43" s="37"/>
    </row>
    <row r="44" spans="1:26" ht="94.5" customHeight="1">
      <c r="A44" s="346" t="s">
        <v>297</v>
      </c>
      <c r="B44" s="346" t="s">
        <v>54</v>
      </c>
      <c r="C44" s="346" t="s">
        <v>65</v>
      </c>
      <c r="D44" s="346" t="s">
        <v>18</v>
      </c>
      <c r="E44" s="353">
        <v>612</v>
      </c>
      <c r="F44" s="349">
        <v>43194</v>
      </c>
      <c r="G44" s="346" t="s">
        <v>298</v>
      </c>
      <c r="H44" s="346" t="s">
        <v>299</v>
      </c>
      <c r="I44" s="346" t="s">
        <v>128</v>
      </c>
      <c r="J44" s="39"/>
      <c r="K44" s="39"/>
      <c r="L44" s="37"/>
      <c r="M44" s="37"/>
      <c r="N44" s="37"/>
      <c r="O44" s="37"/>
      <c r="P44" s="37"/>
      <c r="Q44" s="37"/>
      <c r="R44" s="37"/>
      <c r="S44" s="37"/>
      <c r="T44" s="37"/>
      <c r="U44" s="37"/>
      <c r="V44" s="37"/>
      <c r="W44" s="37"/>
      <c r="X44" s="37"/>
      <c r="Y44" s="37"/>
      <c r="Z44" s="37"/>
    </row>
    <row r="45" spans="1:26" ht="94.5" customHeight="1">
      <c r="A45" s="343" t="s">
        <v>300</v>
      </c>
      <c r="B45" s="343" t="s">
        <v>198</v>
      </c>
      <c r="C45" s="343" t="s">
        <v>199</v>
      </c>
      <c r="D45" s="343" t="s">
        <v>157</v>
      </c>
      <c r="E45" s="351">
        <v>4</v>
      </c>
      <c r="F45" s="352">
        <v>43019</v>
      </c>
      <c r="G45" s="343" t="s">
        <v>301</v>
      </c>
      <c r="H45" s="343" t="s">
        <v>302</v>
      </c>
      <c r="I45" s="343" t="s">
        <v>303</v>
      </c>
      <c r="J45" s="39"/>
      <c r="K45" s="39"/>
      <c r="L45" s="37"/>
      <c r="M45" s="37"/>
      <c r="N45" s="37"/>
      <c r="O45" s="37"/>
      <c r="P45" s="37"/>
      <c r="Q45" s="37"/>
      <c r="R45" s="37"/>
      <c r="S45" s="37"/>
      <c r="T45" s="37"/>
      <c r="U45" s="37"/>
      <c r="V45" s="37"/>
      <c r="W45" s="37"/>
      <c r="X45" s="37"/>
      <c r="Y45" s="37"/>
      <c r="Z45" s="37"/>
    </row>
    <row r="46" spans="1:26" ht="94.5" customHeight="1">
      <c r="A46" s="346" t="s">
        <v>283</v>
      </c>
      <c r="B46" s="346" t="s">
        <v>16</v>
      </c>
      <c r="C46" s="346" t="s">
        <v>216</v>
      </c>
      <c r="D46" s="346" t="s">
        <v>101</v>
      </c>
      <c r="E46" s="353">
        <v>191</v>
      </c>
      <c r="F46" s="349">
        <v>43000</v>
      </c>
      <c r="G46" s="346" t="s">
        <v>304</v>
      </c>
      <c r="H46" s="346" t="s">
        <v>305</v>
      </c>
      <c r="I46" s="346" t="s">
        <v>204</v>
      </c>
      <c r="J46" s="39"/>
      <c r="K46" s="39"/>
      <c r="L46" s="37"/>
      <c r="M46" s="37"/>
      <c r="N46" s="37"/>
      <c r="O46" s="37"/>
      <c r="P46" s="37"/>
      <c r="Q46" s="37"/>
      <c r="R46" s="37"/>
      <c r="S46" s="37"/>
      <c r="T46" s="37"/>
      <c r="U46" s="37"/>
      <c r="V46" s="37"/>
      <c r="W46" s="37"/>
      <c r="X46" s="37"/>
      <c r="Y46" s="37"/>
      <c r="Z46" s="37"/>
    </row>
    <row r="47" spans="1:26" ht="94.5" customHeight="1">
      <c r="A47" s="343" t="s">
        <v>263</v>
      </c>
      <c r="B47" s="343" t="s">
        <v>54</v>
      </c>
      <c r="C47" s="343" t="s">
        <v>306</v>
      </c>
      <c r="D47" s="343" t="s">
        <v>18</v>
      </c>
      <c r="E47" s="351">
        <v>1499</v>
      </c>
      <c r="F47" s="352">
        <v>42989</v>
      </c>
      <c r="G47" s="343" t="s">
        <v>307</v>
      </c>
      <c r="H47" s="343" t="s">
        <v>308</v>
      </c>
      <c r="I47" s="343" t="s">
        <v>309</v>
      </c>
      <c r="J47" s="39"/>
      <c r="K47" s="39"/>
      <c r="L47" s="37"/>
      <c r="M47" s="37"/>
      <c r="N47" s="37"/>
      <c r="O47" s="37"/>
      <c r="P47" s="37"/>
      <c r="Q47" s="37"/>
      <c r="R47" s="37"/>
      <c r="S47" s="37"/>
      <c r="T47" s="37"/>
      <c r="U47" s="37"/>
      <c r="V47" s="37"/>
      <c r="W47" s="37"/>
      <c r="X47" s="37"/>
      <c r="Y47" s="37"/>
      <c r="Z47" s="37"/>
    </row>
    <row r="48" spans="1:26" ht="94.5" customHeight="1">
      <c r="A48" s="346" t="s">
        <v>207</v>
      </c>
      <c r="B48" s="346" t="s">
        <v>54</v>
      </c>
      <c r="C48" s="346" t="s">
        <v>208</v>
      </c>
      <c r="D48" s="346" t="s">
        <v>101</v>
      </c>
      <c r="E48" s="353">
        <v>4788</v>
      </c>
      <c r="F48" s="349">
        <v>42724</v>
      </c>
      <c r="G48" s="346" t="s">
        <v>310</v>
      </c>
      <c r="H48" s="346" t="s">
        <v>38</v>
      </c>
      <c r="I48" s="346" t="s">
        <v>311</v>
      </c>
      <c r="J48" s="39"/>
      <c r="K48" s="39"/>
      <c r="L48" s="37"/>
      <c r="M48" s="37"/>
      <c r="N48" s="37"/>
      <c r="O48" s="37"/>
      <c r="P48" s="37"/>
      <c r="Q48" s="37"/>
      <c r="R48" s="37"/>
      <c r="S48" s="37"/>
      <c r="T48" s="37"/>
      <c r="U48" s="37"/>
      <c r="V48" s="37"/>
      <c r="W48" s="37"/>
      <c r="X48" s="37"/>
      <c r="Y48" s="37"/>
      <c r="Z48" s="37"/>
    </row>
    <row r="49" spans="1:26" ht="94.5" customHeight="1">
      <c r="A49" s="343" t="s">
        <v>136</v>
      </c>
      <c r="B49" s="343" t="s">
        <v>54</v>
      </c>
      <c r="C49" s="343" t="s">
        <v>65</v>
      </c>
      <c r="D49" s="343" t="s">
        <v>18</v>
      </c>
      <c r="E49" s="351">
        <v>124</v>
      </c>
      <c r="F49" s="352">
        <v>42395</v>
      </c>
      <c r="G49" s="343" t="s">
        <v>312</v>
      </c>
      <c r="H49" s="343" t="s">
        <v>38</v>
      </c>
      <c r="I49" s="343" t="s">
        <v>136</v>
      </c>
      <c r="J49" s="39"/>
      <c r="K49" s="39"/>
      <c r="L49" s="37"/>
      <c r="M49" s="37"/>
      <c r="N49" s="37"/>
      <c r="O49" s="37"/>
      <c r="P49" s="37"/>
      <c r="Q49" s="37"/>
      <c r="R49" s="37"/>
      <c r="S49" s="37"/>
      <c r="T49" s="37"/>
      <c r="U49" s="37"/>
      <c r="V49" s="37"/>
      <c r="W49" s="37"/>
      <c r="X49" s="37"/>
      <c r="Y49" s="37"/>
      <c r="Z49" s="37"/>
    </row>
    <row r="50" spans="1:26" ht="94.5" customHeight="1">
      <c r="A50" s="346" t="s">
        <v>248</v>
      </c>
      <c r="B50" s="346" t="s">
        <v>54</v>
      </c>
      <c r="C50" s="346" t="s">
        <v>74</v>
      </c>
      <c r="D50" s="346" t="s">
        <v>56</v>
      </c>
      <c r="E50" s="353">
        <v>1757</v>
      </c>
      <c r="F50" s="349">
        <v>42191</v>
      </c>
      <c r="G50" s="346" t="s">
        <v>137</v>
      </c>
      <c r="H50" s="346" t="s">
        <v>38</v>
      </c>
      <c r="I50" s="346" t="s">
        <v>313</v>
      </c>
      <c r="J50" s="39"/>
      <c r="K50" s="39"/>
      <c r="L50" s="37"/>
      <c r="M50" s="37"/>
      <c r="N50" s="37"/>
      <c r="O50" s="37"/>
      <c r="P50" s="37"/>
      <c r="Q50" s="37"/>
      <c r="R50" s="37"/>
      <c r="S50" s="37"/>
      <c r="T50" s="37"/>
      <c r="U50" s="37"/>
      <c r="V50" s="37"/>
      <c r="W50" s="37"/>
      <c r="X50" s="37"/>
      <c r="Y50" s="37"/>
      <c r="Z50" s="37"/>
    </row>
    <row r="51" spans="1:26" ht="94.5" customHeight="1">
      <c r="A51" s="343" t="s">
        <v>251</v>
      </c>
      <c r="B51" s="343" t="s">
        <v>54</v>
      </c>
      <c r="C51" s="343" t="s">
        <v>65</v>
      </c>
      <c r="D51" s="343" t="s">
        <v>18</v>
      </c>
      <c r="E51" s="351">
        <v>1081</v>
      </c>
      <c r="F51" s="352">
        <v>42150</v>
      </c>
      <c r="G51" s="343" t="s">
        <v>139</v>
      </c>
      <c r="H51" s="343" t="s">
        <v>38</v>
      </c>
      <c r="I51" s="343" t="s">
        <v>314</v>
      </c>
      <c r="J51" s="39"/>
      <c r="K51" s="39"/>
      <c r="L51" s="37"/>
      <c r="M51" s="37"/>
      <c r="N51" s="37"/>
      <c r="O51" s="37"/>
      <c r="P51" s="37"/>
      <c r="Q51" s="37"/>
      <c r="R51" s="37"/>
      <c r="S51" s="37"/>
      <c r="T51" s="37"/>
      <c r="U51" s="37"/>
      <c r="V51" s="37"/>
      <c r="W51" s="37"/>
      <c r="X51" s="37"/>
      <c r="Y51" s="37"/>
      <c r="Z51" s="37"/>
    </row>
    <row r="52" spans="1:26" ht="94.5" customHeight="1">
      <c r="A52" s="346" t="s">
        <v>251</v>
      </c>
      <c r="B52" s="346" t="s">
        <v>54</v>
      </c>
      <c r="C52" s="346" t="s">
        <v>74</v>
      </c>
      <c r="D52" s="346" t="s">
        <v>56</v>
      </c>
      <c r="E52" s="353">
        <v>1712</v>
      </c>
      <c r="F52" s="349">
        <v>41704</v>
      </c>
      <c r="G52" s="346" t="s">
        <v>142</v>
      </c>
      <c r="H52" s="346" t="s">
        <v>38</v>
      </c>
      <c r="I52" s="346" t="s">
        <v>315</v>
      </c>
      <c r="J52" s="39"/>
      <c r="K52" s="39"/>
      <c r="L52" s="37"/>
      <c r="M52" s="37"/>
      <c r="N52" s="37"/>
      <c r="O52" s="37"/>
      <c r="P52" s="37"/>
      <c r="Q52" s="37"/>
      <c r="R52" s="37"/>
      <c r="S52" s="37"/>
      <c r="T52" s="37"/>
      <c r="U52" s="37"/>
      <c r="V52" s="37"/>
      <c r="W52" s="37"/>
      <c r="X52" s="37"/>
      <c r="Y52" s="37"/>
      <c r="Z52" s="37"/>
    </row>
    <row r="53" spans="1:26" ht="94.5" customHeight="1">
      <c r="A53" s="343" t="s">
        <v>316</v>
      </c>
      <c r="B53" s="343" t="s">
        <v>16</v>
      </c>
      <c r="C53" s="343" t="s">
        <v>264</v>
      </c>
      <c r="D53" s="343" t="s">
        <v>18</v>
      </c>
      <c r="E53" s="351">
        <v>477</v>
      </c>
      <c r="F53" s="352">
        <v>45218</v>
      </c>
      <c r="G53" s="343" t="s">
        <v>317</v>
      </c>
      <c r="H53" s="343" t="s">
        <v>38</v>
      </c>
      <c r="I53" s="343" t="s">
        <v>318</v>
      </c>
      <c r="J53" s="39"/>
      <c r="K53" s="39"/>
      <c r="L53" s="37"/>
      <c r="M53" s="37"/>
      <c r="N53" s="37"/>
      <c r="O53" s="37"/>
      <c r="P53" s="37"/>
      <c r="Q53" s="37"/>
      <c r="R53" s="37"/>
      <c r="S53" s="37"/>
      <c r="T53" s="37"/>
      <c r="U53" s="37"/>
      <c r="V53" s="37"/>
      <c r="W53" s="37"/>
      <c r="X53" s="37"/>
      <c r="Y53" s="37"/>
      <c r="Z53" s="37"/>
    </row>
    <row r="54" spans="1:26" ht="94.5" customHeight="1">
      <c r="A54" s="346" t="s">
        <v>319</v>
      </c>
      <c r="B54" s="346" t="s">
        <v>54</v>
      </c>
      <c r="C54" s="346" t="s">
        <v>74</v>
      </c>
      <c r="D54" s="346" t="s">
        <v>56</v>
      </c>
      <c r="E54" s="353">
        <v>1474</v>
      </c>
      <c r="F54" s="349">
        <v>40736</v>
      </c>
      <c r="G54" s="346" t="s">
        <v>320</v>
      </c>
      <c r="H54" s="346" t="s">
        <v>38</v>
      </c>
      <c r="I54" s="346" t="s">
        <v>136</v>
      </c>
      <c r="J54" s="39"/>
      <c r="K54" s="39"/>
      <c r="L54" s="37"/>
      <c r="M54" s="37"/>
      <c r="N54" s="37"/>
      <c r="O54" s="37"/>
      <c r="P54" s="37"/>
      <c r="Q54" s="37"/>
      <c r="R54" s="37"/>
      <c r="S54" s="37"/>
      <c r="T54" s="37"/>
      <c r="U54" s="37"/>
      <c r="V54" s="37"/>
      <c r="W54" s="37"/>
      <c r="X54" s="37"/>
      <c r="Y54" s="37"/>
      <c r="Z54" s="37"/>
    </row>
    <row r="55" spans="1:26" ht="94.5" customHeight="1">
      <c r="A55" s="343" t="s">
        <v>248</v>
      </c>
      <c r="B55" s="343" t="s">
        <v>54</v>
      </c>
      <c r="C55" s="343" t="s">
        <v>321</v>
      </c>
      <c r="D55" s="343" t="s">
        <v>322</v>
      </c>
      <c r="E55" s="351">
        <v>3654</v>
      </c>
      <c r="F55" s="352">
        <v>40280</v>
      </c>
      <c r="G55" s="343" t="s">
        <v>323</v>
      </c>
      <c r="H55" s="343" t="s">
        <v>38</v>
      </c>
      <c r="I55" s="343" t="s">
        <v>193</v>
      </c>
      <c r="J55" s="39"/>
      <c r="K55" s="39"/>
      <c r="L55" s="37"/>
      <c r="M55" s="37"/>
      <c r="N55" s="37"/>
      <c r="O55" s="37"/>
      <c r="P55" s="37"/>
      <c r="Q55" s="37"/>
      <c r="R55" s="37"/>
      <c r="S55" s="37"/>
      <c r="T55" s="37"/>
      <c r="U55" s="37"/>
      <c r="V55" s="37"/>
      <c r="W55" s="37"/>
      <c r="X55" s="37"/>
      <c r="Y55" s="37"/>
      <c r="Z55" s="37"/>
    </row>
    <row r="56" spans="1:26" ht="94.5" customHeight="1">
      <c r="A56" s="346" t="s">
        <v>248</v>
      </c>
      <c r="B56" s="346" t="s">
        <v>16</v>
      </c>
      <c r="C56" s="346" t="s">
        <v>256</v>
      </c>
      <c r="D56" s="346" t="s">
        <v>157</v>
      </c>
      <c r="E56" s="353">
        <v>380</v>
      </c>
      <c r="F56" s="349">
        <v>39994</v>
      </c>
      <c r="G56" s="346" t="s">
        <v>324</v>
      </c>
      <c r="H56" s="346" t="s">
        <v>325</v>
      </c>
      <c r="I56" s="346" t="s">
        <v>193</v>
      </c>
      <c r="J56" s="39"/>
      <c r="K56" s="39"/>
      <c r="L56" s="37"/>
      <c r="M56" s="37"/>
      <c r="N56" s="37"/>
      <c r="O56" s="37"/>
      <c r="P56" s="37"/>
      <c r="Q56" s="37"/>
      <c r="R56" s="37"/>
      <c r="S56" s="37"/>
      <c r="T56" s="37"/>
      <c r="U56" s="37"/>
      <c r="V56" s="37"/>
      <c r="W56" s="37"/>
      <c r="X56" s="37"/>
      <c r="Y56" s="37"/>
      <c r="Z56" s="37"/>
    </row>
    <row r="57" spans="1:26" ht="94.5" customHeight="1">
      <c r="A57" s="343" t="s">
        <v>283</v>
      </c>
      <c r="B57" s="343" t="s">
        <v>16</v>
      </c>
      <c r="C57" s="343" t="s">
        <v>256</v>
      </c>
      <c r="D57" s="343" t="s">
        <v>157</v>
      </c>
      <c r="E57" s="351">
        <v>190</v>
      </c>
      <c r="F57" s="352">
        <v>38687</v>
      </c>
      <c r="G57" s="343" t="s">
        <v>326</v>
      </c>
      <c r="H57" s="343" t="s">
        <v>38</v>
      </c>
      <c r="I57" s="343" t="s">
        <v>327</v>
      </c>
      <c r="J57" s="39"/>
      <c r="K57" s="39"/>
      <c r="L57" s="37"/>
      <c r="M57" s="37"/>
      <c r="N57" s="37"/>
      <c r="O57" s="37"/>
      <c r="P57" s="37"/>
      <c r="Q57" s="37"/>
      <c r="R57" s="37"/>
      <c r="S57" s="37"/>
      <c r="T57" s="37"/>
      <c r="U57" s="37"/>
      <c r="V57" s="37"/>
      <c r="W57" s="37"/>
      <c r="X57" s="37"/>
      <c r="Y57" s="37"/>
      <c r="Z57" s="37"/>
    </row>
    <row r="58" spans="1:26" ht="94.5" customHeight="1">
      <c r="A58" s="346" t="s">
        <v>207</v>
      </c>
      <c r="B58" s="346" t="s">
        <v>54</v>
      </c>
      <c r="C58" s="346" t="s">
        <v>208</v>
      </c>
      <c r="D58" s="346" t="s">
        <v>101</v>
      </c>
      <c r="E58" s="353">
        <v>806</v>
      </c>
      <c r="F58" s="349">
        <v>38603</v>
      </c>
      <c r="G58" s="346" t="s">
        <v>328</v>
      </c>
      <c r="H58" s="346" t="s">
        <v>38</v>
      </c>
      <c r="I58" s="346" t="s">
        <v>329</v>
      </c>
      <c r="J58" s="39"/>
      <c r="K58" s="39"/>
      <c r="L58" s="37"/>
      <c r="M58" s="37"/>
      <c r="N58" s="37"/>
      <c r="O58" s="37"/>
      <c r="P58" s="37"/>
      <c r="Q58" s="37"/>
      <c r="R58" s="37"/>
      <c r="S58" s="37"/>
      <c r="T58" s="37"/>
      <c r="U58" s="37"/>
      <c r="V58" s="37"/>
      <c r="W58" s="37"/>
      <c r="X58" s="37"/>
      <c r="Y58" s="37"/>
      <c r="Z58" s="37"/>
    </row>
    <row r="59" spans="1:26" ht="94.5" customHeight="1">
      <c r="A59" s="343" t="s">
        <v>330</v>
      </c>
      <c r="B59" s="343" t="s">
        <v>54</v>
      </c>
      <c r="C59" s="343" t="s">
        <v>65</v>
      </c>
      <c r="D59" s="343" t="s">
        <v>18</v>
      </c>
      <c r="E59" s="351">
        <v>3286</v>
      </c>
      <c r="F59" s="352">
        <v>38268</v>
      </c>
      <c r="G59" s="343" t="s">
        <v>331</v>
      </c>
      <c r="H59" s="343" t="s">
        <v>38</v>
      </c>
      <c r="I59" s="343" t="s">
        <v>311</v>
      </c>
      <c r="J59" s="39"/>
      <c r="K59" s="39"/>
      <c r="L59" s="37"/>
      <c r="M59" s="37"/>
      <c r="N59" s="37"/>
      <c r="O59" s="37"/>
      <c r="P59" s="37"/>
      <c r="Q59" s="37"/>
      <c r="R59" s="37"/>
      <c r="S59" s="37"/>
      <c r="T59" s="37"/>
      <c r="U59" s="37"/>
      <c r="V59" s="37"/>
      <c r="W59" s="37"/>
      <c r="X59" s="37"/>
      <c r="Y59" s="37"/>
      <c r="Z59" s="37"/>
    </row>
    <row r="60" spans="1:26" ht="94.5" customHeight="1">
      <c r="A60" s="346" t="s">
        <v>68</v>
      </c>
      <c r="B60" s="346" t="s">
        <v>54</v>
      </c>
      <c r="C60" s="346" t="s">
        <v>69</v>
      </c>
      <c r="D60" s="346" t="s">
        <v>56</v>
      </c>
      <c r="E60" s="353">
        <v>213</v>
      </c>
      <c r="F60" s="349">
        <v>43829</v>
      </c>
      <c r="G60" s="346" t="s">
        <v>332</v>
      </c>
      <c r="H60" s="346" t="s">
        <v>38</v>
      </c>
      <c r="I60" s="346" t="s">
        <v>333</v>
      </c>
      <c r="J60" s="39"/>
      <c r="K60" s="39"/>
      <c r="L60" s="37"/>
      <c r="M60" s="37"/>
      <c r="N60" s="37"/>
      <c r="O60" s="37"/>
      <c r="P60" s="37"/>
      <c r="Q60" s="37"/>
      <c r="R60" s="37"/>
      <c r="S60" s="37"/>
      <c r="T60" s="37"/>
      <c r="U60" s="37"/>
      <c r="V60" s="37"/>
      <c r="W60" s="37"/>
      <c r="X60" s="37"/>
      <c r="Y60" s="37"/>
      <c r="Z60" s="37"/>
    </row>
    <row r="61" spans="1:26" ht="94.5" customHeight="1">
      <c r="A61" s="343" t="s">
        <v>283</v>
      </c>
      <c r="B61" s="343" t="s">
        <v>16</v>
      </c>
      <c r="C61" s="343" t="s">
        <v>256</v>
      </c>
      <c r="D61" s="343" t="s">
        <v>157</v>
      </c>
      <c r="E61" s="351">
        <v>63</v>
      </c>
      <c r="F61" s="352">
        <v>37377</v>
      </c>
      <c r="G61" s="343" t="s">
        <v>334</v>
      </c>
      <c r="H61" s="343" t="s">
        <v>38</v>
      </c>
      <c r="I61" s="343" t="s">
        <v>327</v>
      </c>
      <c r="J61" s="39"/>
      <c r="K61" s="39"/>
      <c r="L61" s="37"/>
      <c r="M61" s="37"/>
      <c r="N61" s="37"/>
      <c r="O61" s="37"/>
      <c r="P61" s="37"/>
      <c r="Q61" s="37"/>
      <c r="R61" s="37"/>
      <c r="S61" s="37"/>
      <c r="T61" s="37"/>
      <c r="U61" s="37"/>
      <c r="V61" s="37"/>
      <c r="W61" s="37"/>
      <c r="X61" s="37"/>
      <c r="Y61" s="37"/>
      <c r="Z61" s="37"/>
    </row>
    <row r="62" spans="1:26" ht="94.5" customHeight="1">
      <c r="A62" s="346" t="s">
        <v>335</v>
      </c>
      <c r="B62" s="346" t="s">
        <v>16</v>
      </c>
      <c r="C62" s="346" t="s">
        <v>264</v>
      </c>
      <c r="D62" s="346" t="s">
        <v>18</v>
      </c>
      <c r="E62" s="353">
        <v>449</v>
      </c>
      <c r="F62" s="349">
        <v>36350</v>
      </c>
      <c r="G62" s="346" t="s">
        <v>336</v>
      </c>
      <c r="H62" s="346" t="s">
        <v>38</v>
      </c>
      <c r="I62" s="346" t="s">
        <v>311</v>
      </c>
      <c r="J62" s="39"/>
      <c r="K62" s="39"/>
      <c r="L62" s="37"/>
      <c r="M62" s="37"/>
      <c r="N62" s="37"/>
      <c r="O62" s="37"/>
      <c r="P62" s="37"/>
      <c r="Q62" s="37"/>
      <c r="R62" s="37"/>
      <c r="S62" s="37"/>
      <c r="T62" s="37"/>
      <c r="U62" s="37"/>
      <c r="V62" s="37"/>
      <c r="W62" s="37"/>
      <c r="X62" s="37"/>
      <c r="Y62" s="37"/>
      <c r="Z62" s="37"/>
    </row>
    <row r="63" spans="1:26" ht="94.5" customHeight="1">
      <c r="A63" s="343" t="s">
        <v>335</v>
      </c>
      <c r="B63" s="343" t="s">
        <v>54</v>
      </c>
      <c r="C63" s="343" t="s">
        <v>208</v>
      </c>
      <c r="D63" s="343" t="s">
        <v>101</v>
      </c>
      <c r="E63" s="351">
        <v>15</v>
      </c>
      <c r="F63" s="352">
        <v>35453</v>
      </c>
      <c r="G63" s="343" t="s">
        <v>337</v>
      </c>
      <c r="H63" s="343" t="s">
        <v>38</v>
      </c>
      <c r="I63" s="343" t="s">
        <v>311</v>
      </c>
      <c r="J63" s="39"/>
      <c r="K63" s="39"/>
      <c r="L63" s="37"/>
      <c r="M63" s="37"/>
      <c r="N63" s="37"/>
      <c r="O63" s="37"/>
      <c r="P63" s="37"/>
      <c r="Q63" s="37"/>
      <c r="R63" s="37"/>
      <c r="S63" s="37"/>
      <c r="T63" s="37"/>
      <c r="U63" s="37"/>
      <c r="V63" s="37"/>
      <c r="W63" s="37"/>
      <c r="X63" s="37"/>
      <c r="Y63" s="37"/>
      <c r="Z63" s="37"/>
    </row>
    <row r="64" spans="1:26" ht="94.5" customHeight="1">
      <c r="A64" s="346" t="s">
        <v>204</v>
      </c>
      <c r="B64" s="346" t="s">
        <v>16</v>
      </c>
      <c r="C64" s="346" t="s">
        <v>264</v>
      </c>
      <c r="D64" s="346" t="s">
        <v>18</v>
      </c>
      <c r="E64" s="353">
        <v>714</v>
      </c>
      <c r="F64" s="349">
        <v>35384</v>
      </c>
      <c r="G64" s="346" t="s">
        <v>338</v>
      </c>
      <c r="H64" s="346" t="s">
        <v>339</v>
      </c>
      <c r="I64" s="346" t="s">
        <v>269</v>
      </c>
      <c r="J64" s="39"/>
      <c r="K64" s="39"/>
      <c r="L64" s="37"/>
      <c r="M64" s="37"/>
      <c r="N64" s="37"/>
      <c r="O64" s="37"/>
      <c r="P64" s="37"/>
      <c r="Q64" s="37"/>
      <c r="R64" s="37"/>
      <c r="S64" s="37"/>
      <c r="T64" s="37"/>
      <c r="U64" s="37"/>
      <c r="V64" s="37"/>
      <c r="W64" s="37"/>
      <c r="X64" s="37"/>
      <c r="Y64" s="37"/>
      <c r="Z64" s="37"/>
    </row>
    <row r="65" spans="1:26" ht="27.6">
      <c r="A65" s="343" t="s">
        <v>340</v>
      </c>
      <c r="B65" s="343" t="s">
        <v>54</v>
      </c>
      <c r="C65" s="343" t="s">
        <v>65</v>
      </c>
      <c r="D65" s="343" t="s">
        <v>18</v>
      </c>
      <c r="E65" s="351">
        <v>2150</v>
      </c>
      <c r="F65" s="352">
        <v>35038</v>
      </c>
      <c r="G65" s="343" t="s">
        <v>341</v>
      </c>
      <c r="H65" s="343" t="s">
        <v>38</v>
      </c>
      <c r="I65" s="343" t="s">
        <v>136</v>
      </c>
      <c r="J65" s="39"/>
      <c r="K65" s="39"/>
      <c r="L65" s="37"/>
      <c r="M65" s="37"/>
      <c r="N65" s="37"/>
      <c r="O65" s="37"/>
      <c r="P65" s="37"/>
      <c r="Q65" s="37"/>
      <c r="R65" s="37"/>
      <c r="S65" s="37"/>
      <c r="T65" s="37"/>
      <c r="U65" s="37"/>
      <c r="V65" s="37"/>
      <c r="W65" s="37"/>
      <c r="X65" s="37"/>
      <c r="Y65" s="37"/>
      <c r="Z65" s="37"/>
    </row>
    <row r="66" spans="1:26" ht="69">
      <c r="A66" s="346" t="s">
        <v>342</v>
      </c>
      <c r="B66" s="346" t="s">
        <v>54</v>
      </c>
      <c r="C66" s="346" t="s">
        <v>74</v>
      </c>
      <c r="D66" s="346" t="s">
        <v>56</v>
      </c>
      <c r="E66" s="353">
        <v>190</v>
      </c>
      <c r="F66" s="349">
        <v>34856</v>
      </c>
      <c r="G66" s="346" t="s">
        <v>343</v>
      </c>
      <c r="H66" s="346" t="s">
        <v>344</v>
      </c>
      <c r="I66" s="346" t="s">
        <v>136</v>
      </c>
      <c r="J66" s="39"/>
      <c r="K66" s="39"/>
      <c r="L66" s="37"/>
      <c r="M66" s="37"/>
      <c r="N66" s="37"/>
      <c r="O66" s="37"/>
      <c r="P66" s="37"/>
      <c r="Q66" s="37"/>
      <c r="R66" s="37"/>
      <c r="S66" s="37"/>
      <c r="T66" s="37"/>
      <c r="U66" s="37"/>
      <c r="V66" s="37"/>
      <c r="W66" s="37"/>
      <c r="X66" s="37"/>
      <c r="Y66" s="37"/>
      <c r="Z66" s="37"/>
    </row>
    <row r="67" spans="1:26" ht="69">
      <c r="A67" s="343" t="s">
        <v>187</v>
      </c>
      <c r="B67" s="343" t="s">
        <v>16</v>
      </c>
      <c r="C67" s="343" t="s">
        <v>256</v>
      </c>
      <c r="D67" s="343" t="s">
        <v>157</v>
      </c>
      <c r="E67" s="351">
        <v>12</v>
      </c>
      <c r="F67" s="352">
        <v>34586</v>
      </c>
      <c r="G67" s="343" t="s">
        <v>345</v>
      </c>
      <c r="H67" s="343" t="s">
        <v>346</v>
      </c>
      <c r="I67" s="343" t="s">
        <v>347</v>
      </c>
      <c r="J67" s="39"/>
      <c r="K67" s="39"/>
      <c r="L67" s="37"/>
      <c r="M67" s="37"/>
      <c r="N67" s="37"/>
      <c r="O67" s="37"/>
      <c r="P67" s="37"/>
      <c r="Q67" s="37"/>
      <c r="R67" s="37"/>
      <c r="S67" s="37"/>
      <c r="T67" s="37"/>
      <c r="U67" s="37"/>
      <c r="V67" s="37"/>
      <c r="W67" s="37"/>
      <c r="X67" s="37"/>
      <c r="Y67" s="37"/>
      <c r="Z67" s="37"/>
    </row>
    <row r="68" spans="1:26" ht="41.4">
      <c r="A68" s="346" t="s">
        <v>259</v>
      </c>
      <c r="B68" s="346" t="s">
        <v>54</v>
      </c>
      <c r="C68" s="346" t="s">
        <v>74</v>
      </c>
      <c r="D68" s="346" t="s">
        <v>56</v>
      </c>
      <c r="E68" s="353">
        <v>134</v>
      </c>
      <c r="F68" s="349">
        <v>34485</v>
      </c>
      <c r="G68" s="346" t="s">
        <v>348</v>
      </c>
      <c r="H68" s="346" t="s">
        <v>349</v>
      </c>
      <c r="I68" s="346" t="s">
        <v>318</v>
      </c>
      <c r="J68" s="39"/>
      <c r="K68" s="39"/>
      <c r="L68" s="37"/>
      <c r="M68" s="37"/>
      <c r="N68" s="37"/>
      <c r="O68" s="37"/>
      <c r="P68" s="37"/>
      <c r="Q68" s="37"/>
      <c r="R68" s="37"/>
      <c r="S68" s="37"/>
      <c r="T68" s="37"/>
      <c r="U68" s="37"/>
      <c r="V68" s="37"/>
      <c r="W68" s="37"/>
      <c r="X68" s="37"/>
      <c r="Y68" s="37"/>
      <c r="Z68" s="37"/>
    </row>
    <row r="69" spans="1:26" ht="110.4">
      <c r="A69" s="343" t="s">
        <v>350</v>
      </c>
      <c r="B69" s="343" t="s">
        <v>16</v>
      </c>
      <c r="C69" s="343" t="s">
        <v>351</v>
      </c>
      <c r="D69" s="343" t="s">
        <v>352</v>
      </c>
      <c r="E69" s="351">
        <v>2</v>
      </c>
      <c r="F69" s="352">
        <v>44368</v>
      </c>
      <c r="G69" s="343" t="s">
        <v>353</v>
      </c>
      <c r="H69" s="343" t="s">
        <v>354</v>
      </c>
      <c r="I69" s="343" t="s">
        <v>355</v>
      </c>
      <c r="J69" s="39"/>
      <c r="K69" s="39"/>
      <c r="L69" s="37"/>
      <c r="M69" s="37"/>
      <c r="N69" s="37"/>
      <c r="O69" s="37"/>
      <c r="P69" s="37"/>
      <c r="Q69" s="37"/>
      <c r="R69" s="37"/>
      <c r="S69" s="37"/>
      <c r="T69" s="37"/>
      <c r="U69" s="37"/>
      <c r="V69" s="37"/>
      <c r="W69" s="37"/>
      <c r="X69" s="37"/>
      <c r="Y69" s="37"/>
      <c r="Z69" s="37"/>
    </row>
    <row r="70" spans="1:26" ht="96.6">
      <c r="A70" s="346" t="s">
        <v>356</v>
      </c>
      <c r="B70" s="346" t="s">
        <v>54</v>
      </c>
      <c r="C70" s="346" t="s">
        <v>74</v>
      </c>
      <c r="D70" s="346" t="s">
        <v>56</v>
      </c>
      <c r="E70" s="353">
        <v>152</v>
      </c>
      <c r="F70" s="349">
        <v>34469</v>
      </c>
      <c r="G70" s="346" t="s">
        <v>357</v>
      </c>
      <c r="H70" s="346" t="s">
        <v>358</v>
      </c>
      <c r="I70" s="346" t="s">
        <v>359</v>
      </c>
      <c r="J70" s="39"/>
      <c r="K70" s="39"/>
      <c r="L70" s="37"/>
      <c r="M70" s="37"/>
      <c r="N70" s="37"/>
      <c r="O70" s="37"/>
      <c r="P70" s="37"/>
      <c r="Q70" s="37"/>
      <c r="R70" s="37"/>
      <c r="S70" s="37"/>
      <c r="T70" s="37"/>
      <c r="U70" s="37"/>
      <c r="V70" s="37"/>
      <c r="W70" s="37"/>
      <c r="X70" s="37"/>
      <c r="Y70" s="37"/>
      <c r="Z70" s="37"/>
    </row>
    <row r="71" spans="1:26" ht="41.4">
      <c r="A71" s="343" t="s">
        <v>360</v>
      </c>
      <c r="B71" s="343" t="s">
        <v>29</v>
      </c>
      <c r="C71" s="343" t="s">
        <v>361</v>
      </c>
      <c r="D71" s="343" t="s">
        <v>362</v>
      </c>
      <c r="E71" s="351">
        <v>2335</v>
      </c>
      <c r="F71" s="352">
        <v>45202</v>
      </c>
      <c r="G71" s="343" t="s">
        <v>363</v>
      </c>
      <c r="H71" s="343" t="s">
        <v>38</v>
      </c>
      <c r="I71" s="343" t="s">
        <v>364</v>
      </c>
      <c r="J71" s="39"/>
      <c r="K71" s="39"/>
      <c r="L71" s="37"/>
      <c r="M71" s="37"/>
      <c r="N71" s="37"/>
      <c r="O71" s="37"/>
      <c r="P71" s="37"/>
      <c r="Q71" s="37"/>
      <c r="R71" s="37"/>
      <c r="S71" s="37"/>
      <c r="T71" s="37"/>
      <c r="U71" s="37"/>
      <c r="V71" s="37"/>
      <c r="W71" s="37"/>
      <c r="X71" s="37"/>
      <c r="Y71" s="37"/>
      <c r="Z71" s="37"/>
    </row>
    <row r="72" spans="1:26" ht="13.2">
      <c r="A72" s="43"/>
      <c r="B72" s="44"/>
      <c r="C72" s="45"/>
      <c r="D72" s="46"/>
      <c r="E72" s="43"/>
      <c r="F72" s="47"/>
      <c r="G72" s="46"/>
      <c r="H72" s="44"/>
      <c r="I72" s="46"/>
      <c r="J72" s="39"/>
      <c r="K72" s="39"/>
      <c r="L72" s="37"/>
      <c r="M72" s="37"/>
      <c r="N72" s="37"/>
      <c r="O72" s="37"/>
      <c r="P72" s="37"/>
      <c r="Q72" s="37"/>
      <c r="R72" s="37"/>
      <c r="S72" s="37"/>
      <c r="T72" s="37"/>
      <c r="U72" s="37"/>
      <c r="V72" s="37"/>
      <c r="W72" s="37"/>
      <c r="X72" s="37"/>
      <c r="Y72" s="37"/>
      <c r="Z72" s="37"/>
    </row>
    <row r="73" spans="1:26" ht="20.25" customHeight="1">
      <c r="A73" s="435" t="s">
        <v>365</v>
      </c>
      <c r="B73" s="445" t="s">
        <v>2093</v>
      </c>
      <c r="C73" s="446"/>
      <c r="D73" s="447"/>
      <c r="E73" s="435" t="s">
        <v>178</v>
      </c>
      <c r="F73" s="437" t="s">
        <v>2125</v>
      </c>
      <c r="G73" s="438"/>
      <c r="H73" s="443" t="s">
        <v>179</v>
      </c>
      <c r="I73" s="406"/>
      <c r="J73" s="39"/>
      <c r="K73" s="39"/>
      <c r="L73" s="37"/>
      <c r="M73" s="37"/>
      <c r="N73" s="37"/>
      <c r="O73" s="37"/>
      <c r="P73" s="37"/>
      <c r="Q73" s="37"/>
      <c r="R73" s="37"/>
      <c r="S73" s="37"/>
      <c r="T73" s="37"/>
      <c r="U73" s="37"/>
      <c r="V73" s="37"/>
      <c r="W73" s="37"/>
      <c r="X73" s="37"/>
      <c r="Y73" s="37"/>
      <c r="Z73" s="37"/>
    </row>
    <row r="74" spans="1:26" ht="20.25" customHeight="1">
      <c r="A74" s="436"/>
      <c r="B74" s="448"/>
      <c r="C74" s="449"/>
      <c r="D74" s="450"/>
      <c r="E74" s="436"/>
      <c r="F74" s="439"/>
      <c r="G74" s="440"/>
      <c r="H74" s="407"/>
      <c r="I74" s="409"/>
      <c r="J74" s="39"/>
      <c r="K74" s="39"/>
      <c r="L74" s="37"/>
      <c r="M74" s="37"/>
      <c r="N74" s="37"/>
      <c r="O74" s="37"/>
      <c r="P74" s="37"/>
      <c r="Q74" s="37"/>
      <c r="R74" s="37"/>
      <c r="S74" s="37"/>
      <c r="T74" s="37"/>
      <c r="U74" s="37"/>
      <c r="V74" s="37"/>
      <c r="W74" s="37"/>
      <c r="X74" s="37"/>
      <c r="Y74" s="37"/>
      <c r="Z74" s="37"/>
    </row>
    <row r="75" spans="1:26" ht="20.25" customHeight="1">
      <c r="A75" s="403"/>
      <c r="B75" s="451"/>
      <c r="C75" s="452"/>
      <c r="D75" s="453"/>
      <c r="E75" s="403"/>
      <c r="F75" s="441"/>
      <c r="G75" s="442"/>
      <c r="H75" s="444" t="s">
        <v>426</v>
      </c>
      <c r="I75" s="416"/>
      <c r="J75" s="39"/>
      <c r="K75" s="39"/>
      <c r="L75" s="37"/>
      <c r="M75" s="37"/>
      <c r="N75" s="37"/>
      <c r="O75" s="37"/>
      <c r="P75" s="37"/>
      <c r="Q75" s="37"/>
      <c r="R75" s="37"/>
      <c r="S75" s="37"/>
      <c r="T75" s="37"/>
      <c r="U75" s="37"/>
      <c r="V75" s="37"/>
      <c r="W75" s="37"/>
      <c r="X75" s="37"/>
      <c r="Y75" s="37"/>
      <c r="Z75" s="37"/>
    </row>
    <row r="76" spans="1:26" ht="15.75" customHeight="1">
      <c r="A76" s="48" t="s">
        <v>180</v>
      </c>
      <c r="B76" s="454" t="s">
        <v>2094</v>
      </c>
      <c r="C76" s="433"/>
      <c r="D76" s="431"/>
      <c r="E76" s="31" t="s">
        <v>180</v>
      </c>
      <c r="F76" s="462" t="s">
        <v>2126</v>
      </c>
      <c r="G76" s="431"/>
      <c r="H76" s="463" t="s">
        <v>428</v>
      </c>
      <c r="I76" s="416"/>
      <c r="J76" s="39"/>
      <c r="K76" s="39"/>
      <c r="L76" s="37"/>
      <c r="M76" s="37"/>
      <c r="N76" s="37"/>
      <c r="O76" s="37"/>
      <c r="P76" s="37"/>
      <c r="Q76" s="37"/>
      <c r="R76" s="37"/>
      <c r="S76" s="37"/>
      <c r="T76" s="37"/>
      <c r="U76" s="37"/>
      <c r="V76" s="37"/>
      <c r="W76" s="37"/>
      <c r="X76" s="37"/>
      <c r="Y76" s="37"/>
      <c r="Z76" s="37"/>
    </row>
    <row r="77" spans="1:26" ht="64.5" customHeight="1">
      <c r="A77" s="455" t="s">
        <v>181</v>
      </c>
      <c r="B77" s="456">
        <v>46168</v>
      </c>
      <c r="C77" s="457"/>
      <c r="D77" s="458"/>
      <c r="E77" s="31" t="s">
        <v>182</v>
      </c>
      <c r="F77" s="464" t="s">
        <v>2127</v>
      </c>
      <c r="G77" s="431"/>
      <c r="H77" s="465" t="s">
        <v>2095</v>
      </c>
      <c r="I77" s="466"/>
      <c r="J77" s="39"/>
      <c r="K77" s="39"/>
      <c r="L77" s="37"/>
      <c r="M77" s="37"/>
      <c r="N77" s="37"/>
      <c r="O77" s="37"/>
      <c r="P77" s="37"/>
      <c r="Q77" s="37"/>
      <c r="R77" s="37"/>
      <c r="S77" s="37"/>
      <c r="T77" s="37"/>
      <c r="U77" s="37"/>
      <c r="V77" s="37"/>
      <c r="W77" s="37"/>
      <c r="X77" s="37"/>
      <c r="Y77" s="37"/>
      <c r="Z77" s="37"/>
    </row>
    <row r="78" spans="1:26" ht="15.75" customHeight="1">
      <c r="A78" s="403"/>
      <c r="B78" s="459"/>
      <c r="C78" s="460"/>
      <c r="D78" s="461"/>
      <c r="E78" s="31" t="s">
        <v>183</v>
      </c>
      <c r="F78" s="467">
        <v>46182</v>
      </c>
      <c r="G78" s="468"/>
      <c r="H78" s="454"/>
      <c r="I78" s="431"/>
      <c r="J78" s="39"/>
      <c r="K78" s="39"/>
      <c r="L78" s="37"/>
      <c r="M78" s="37"/>
      <c r="N78" s="37"/>
      <c r="O78" s="37"/>
      <c r="P78" s="37"/>
      <c r="Q78" s="37"/>
      <c r="R78" s="37"/>
      <c r="S78" s="37"/>
      <c r="T78" s="37"/>
      <c r="U78" s="37"/>
      <c r="V78" s="37"/>
      <c r="W78" s="37"/>
      <c r="X78" s="37"/>
      <c r="Y78" s="37"/>
      <c r="Z78" s="37"/>
    </row>
    <row r="79" spans="1:26" ht="15.75" customHeight="1">
      <c r="A79" s="37"/>
      <c r="B79" s="37"/>
      <c r="C79" s="37"/>
      <c r="D79" s="37"/>
      <c r="E79" s="37"/>
      <c r="F79" s="37"/>
      <c r="G79" s="37"/>
      <c r="H79" s="37"/>
      <c r="I79" s="37"/>
      <c r="J79" s="39"/>
      <c r="K79" s="39"/>
      <c r="L79" s="37"/>
      <c r="M79" s="37"/>
      <c r="N79" s="37"/>
      <c r="O79" s="37"/>
      <c r="P79" s="37"/>
      <c r="Q79" s="37"/>
      <c r="R79" s="37"/>
      <c r="S79" s="37"/>
      <c r="T79" s="37"/>
      <c r="U79" s="37"/>
      <c r="V79" s="37"/>
      <c r="W79" s="37"/>
      <c r="X79" s="37"/>
      <c r="Y79" s="37"/>
      <c r="Z79" s="37"/>
    </row>
    <row r="80" spans="1:26" ht="15.75" customHeight="1">
      <c r="A80" s="37"/>
      <c r="B80" s="37"/>
      <c r="C80" s="37"/>
      <c r="D80" s="37"/>
      <c r="E80" s="37"/>
      <c r="F80" s="37"/>
      <c r="G80" s="37"/>
      <c r="H80" s="37"/>
      <c r="I80" s="37"/>
      <c r="J80" s="39"/>
      <c r="K80" s="39"/>
      <c r="L80" s="37"/>
      <c r="M80" s="37"/>
      <c r="N80" s="37"/>
      <c r="O80" s="37"/>
      <c r="P80" s="37"/>
      <c r="Q80" s="37"/>
      <c r="R80" s="37"/>
      <c r="S80" s="37"/>
      <c r="T80" s="37"/>
      <c r="U80" s="37"/>
      <c r="V80" s="37"/>
      <c r="W80" s="37"/>
      <c r="X80" s="37"/>
      <c r="Y80" s="37"/>
      <c r="Z80" s="37"/>
    </row>
    <row r="81" spans="1:26" ht="15.75" customHeight="1">
      <c r="A81" s="37"/>
      <c r="B81" s="37"/>
      <c r="C81" s="37"/>
      <c r="D81" s="37"/>
      <c r="E81" s="37"/>
      <c r="F81" s="37"/>
      <c r="G81" s="37"/>
      <c r="H81" s="37"/>
      <c r="I81" s="37"/>
      <c r="J81" s="39"/>
      <c r="K81" s="39"/>
      <c r="L81" s="37"/>
      <c r="M81" s="37"/>
      <c r="N81" s="37"/>
      <c r="O81" s="37"/>
      <c r="P81" s="37"/>
      <c r="Q81" s="37"/>
      <c r="R81" s="37"/>
      <c r="S81" s="37"/>
      <c r="T81" s="37"/>
      <c r="U81" s="37"/>
      <c r="V81" s="37"/>
      <c r="W81" s="37"/>
      <c r="X81" s="37"/>
      <c r="Y81" s="37"/>
      <c r="Z81" s="37"/>
    </row>
    <row r="82" spans="1:26" ht="15.75" customHeight="1">
      <c r="A82" s="37"/>
      <c r="B82" s="37"/>
      <c r="C82" s="37"/>
      <c r="D82" s="37"/>
      <c r="E82" s="37"/>
      <c r="F82" s="37"/>
      <c r="G82" s="37"/>
      <c r="H82" s="37"/>
      <c r="I82" s="37"/>
      <c r="J82" s="39"/>
      <c r="K82" s="39"/>
      <c r="L82" s="37"/>
      <c r="M82" s="37"/>
      <c r="N82" s="37"/>
      <c r="O82" s="37"/>
      <c r="P82" s="37"/>
      <c r="Q82" s="37"/>
      <c r="R82" s="37"/>
      <c r="S82" s="37"/>
      <c r="T82" s="37"/>
      <c r="U82" s="37"/>
      <c r="V82" s="37"/>
      <c r="W82" s="37"/>
      <c r="X82" s="37"/>
      <c r="Y82" s="37"/>
      <c r="Z82" s="37"/>
    </row>
    <row r="83" spans="1:26" ht="15.75" customHeight="1">
      <c r="A83" s="37"/>
      <c r="B83" s="37"/>
      <c r="C83" s="37"/>
      <c r="D83" s="37"/>
      <c r="E83" s="37"/>
      <c r="F83" s="37"/>
      <c r="G83" s="37"/>
      <c r="H83" s="37"/>
      <c r="I83" s="37"/>
      <c r="J83" s="39"/>
      <c r="K83" s="39"/>
      <c r="L83" s="37"/>
      <c r="M83" s="37"/>
      <c r="N83" s="37"/>
      <c r="O83" s="37"/>
      <c r="P83" s="37"/>
      <c r="Q83" s="37"/>
      <c r="R83" s="37"/>
      <c r="S83" s="37"/>
      <c r="T83" s="37"/>
      <c r="U83" s="37"/>
      <c r="V83" s="37"/>
      <c r="W83" s="37"/>
      <c r="X83" s="37"/>
      <c r="Y83" s="37"/>
      <c r="Z83" s="37"/>
    </row>
    <row r="84" spans="1:26" ht="15.75" customHeight="1">
      <c r="A84" s="37"/>
      <c r="B84" s="37"/>
      <c r="C84" s="37"/>
      <c r="D84" s="37"/>
      <c r="E84" s="37"/>
      <c r="F84" s="37"/>
      <c r="G84" s="37"/>
      <c r="H84" s="37"/>
      <c r="I84" s="37"/>
      <c r="J84" s="39"/>
      <c r="K84" s="39"/>
      <c r="L84" s="37"/>
      <c r="M84" s="37"/>
      <c r="N84" s="37"/>
      <c r="O84" s="37"/>
      <c r="P84" s="37"/>
      <c r="Q84" s="37"/>
      <c r="R84" s="37"/>
      <c r="S84" s="37"/>
      <c r="T84" s="37"/>
      <c r="U84" s="37"/>
      <c r="V84" s="37"/>
      <c r="W84" s="37"/>
      <c r="X84" s="37"/>
      <c r="Y84" s="37"/>
      <c r="Z84" s="37"/>
    </row>
    <row r="85" spans="1:26" ht="15.75" customHeight="1">
      <c r="A85" s="37"/>
      <c r="B85" s="37"/>
      <c r="C85" s="37"/>
      <c r="D85" s="37"/>
      <c r="E85" s="37"/>
      <c r="F85" s="37"/>
      <c r="G85" s="37"/>
      <c r="H85" s="37"/>
      <c r="I85" s="37"/>
      <c r="J85" s="39"/>
      <c r="K85" s="39"/>
      <c r="L85" s="37"/>
      <c r="M85" s="37"/>
      <c r="N85" s="37"/>
      <c r="O85" s="37"/>
      <c r="P85" s="37"/>
      <c r="Q85" s="37"/>
      <c r="R85" s="37"/>
      <c r="S85" s="37"/>
      <c r="T85" s="37"/>
      <c r="U85" s="37"/>
      <c r="V85" s="37"/>
      <c r="W85" s="37"/>
      <c r="X85" s="37"/>
      <c r="Y85" s="37"/>
      <c r="Z85" s="37"/>
    </row>
    <row r="86" spans="1:26" ht="15.75" customHeight="1">
      <c r="A86" s="37"/>
      <c r="B86" s="37"/>
      <c r="C86" s="37"/>
      <c r="D86" s="37"/>
      <c r="E86" s="37"/>
      <c r="F86" s="37"/>
      <c r="G86" s="37"/>
      <c r="H86" s="37"/>
      <c r="I86" s="37"/>
      <c r="J86" s="39"/>
      <c r="K86" s="39"/>
      <c r="L86" s="37"/>
      <c r="M86" s="37"/>
      <c r="N86" s="37"/>
      <c r="O86" s="37"/>
      <c r="P86" s="37"/>
      <c r="Q86" s="37"/>
      <c r="R86" s="37"/>
      <c r="S86" s="37"/>
      <c r="T86" s="37"/>
      <c r="U86" s="37"/>
      <c r="V86" s="37"/>
      <c r="W86" s="37"/>
      <c r="X86" s="37"/>
      <c r="Y86" s="37"/>
      <c r="Z86" s="37"/>
    </row>
    <row r="87" spans="1:26" ht="15.75" customHeight="1">
      <c r="A87" s="37"/>
      <c r="B87" s="37"/>
      <c r="C87" s="37"/>
      <c r="D87" s="37"/>
      <c r="E87" s="37"/>
      <c r="F87" s="37"/>
      <c r="G87" s="37"/>
      <c r="H87" s="37"/>
      <c r="I87" s="37"/>
      <c r="J87" s="39"/>
      <c r="K87" s="39"/>
      <c r="L87" s="37"/>
      <c r="M87" s="37"/>
      <c r="N87" s="37"/>
      <c r="O87" s="37"/>
      <c r="P87" s="37"/>
      <c r="Q87" s="37"/>
      <c r="R87" s="37"/>
      <c r="S87" s="37"/>
      <c r="T87" s="37"/>
      <c r="U87" s="37"/>
      <c r="V87" s="37"/>
      <c r="W87" s="37"/>
      <c r="X87" s="37"/>
      <c r="Y87" s="37"/>
      <c r="Z87" s="37"/>
    </row>
    <row r="88" spans="1:26" ht="15.75" customHeight="1">
      <c r="A88" s="37"/>
      <c r="B88" s="37"/>
      <c r="C88" s="37"/>
      <c r="D88" s="37"/>
      <c r="E88" s="37"/>
      <c r="F88" s="37"/>
      <c r="G88" s="37"/>
      <c r="H88" s="37"/>
      <c r="I88" s="37"/>
      <c r="J88" s="39"/>
      <c r="K88" s="39"/>
      <c r="L88" s="37"/>
      <c r="M88" s="37"/>
      <c r="N88" s="37"/>
      <c r="O88" s="37"/>
      <c r="P88" s="37"/>
      <c r="Q88" s="37"/>
      <c r="R88" s="37"/>
      <c r="S88" s="37"/>
      <c r="T88" s="37"/>
      <c r="U88" s="37"/>
      <c r="V88" s="37"/>
      <c r="W88" s="37"/>
      <c r="X88" s="37"/>
      <c r="Y88" s="37"/>
      <c r="Z88" s="37"/>
    </row>
    <row r="89" spans="1:26" ht="15.75" customHeight="1">
      <c r="A89" s="37"/>
      <c r="B89" s="37"/>
      <c r="C89" s="37"/>
      <c r="D89" s="37"/>
      <c r="E89" s="37"/>
      <c r="F89" s="37"/>
      <c r="G89" s="37"/>
      <c r="H89" s="37"/>
      <c r="I89" s="37"/>
      <c r="J89" s="39"/>
      <c r="K89" s="39"/>
      <c r="L89" s="37"/>
      <c r="M89" s="37"/>
      <c r="N89" s="37"/>
      <c r="O89" s="37"/>
      <c r="P89" s="37"/>
      <c r="Q89" s="37"/>
      <c r="R89" s="37"/>
      <c r="S89" s="37"/>
      <c r="T89" s="37"/>
      <c r="U89" s="37"/>
      <c r="V89" s="37"/>
      <c r="W89" s="37"/>
      <c r="X89" s="37"/>
      <c r="Y89" s="37"/>
      <c r="Z89" s="37"/>
    </row>
    <row r="90" spans="1:26" ht="15.75" customHeight="1">
      <c r="A90" s="37"/>
      <c r="B90" s="37"/>
      <c r="C90" s="37"/>
      <c r="D90" s="37"/>
      <c r="E90" s="37"/>
      <c r="F90" s="37"/>
      <c r="G90" s="37"/>
      <c r="H90" s="37"/>
      <c r="I90" s="37"/>
      <c r="J90" s="39"/>
      <c r="K90" s="39"/>
      <c r="L90" s="37"/>
      <c r="M90" s="37"/>
      <c r="N90" s="37"/>
      <c r="O90" s="37"/>
      <c r="P90" s="37"/>
      <c r="Q90" s="37"/>
      <c r="R90" s="37"/>
      <c r="S90" s="37"/>
      <c r="T90" s="37"/>
      <c r="U90" s="37"/>
      <c r="V90" s="37"/>
      <c r="W90" s="37"/>
      <c r="X90" s="37"/>
      <c r="Y90" s="37"/>
      <c r="Z90" s="37"/>
    </row>
    <row r="91" spans="1:26" ht="15.75" customHeight="1">
      <c r="A91" s="37"/>
      <c r="B91" s="37"/>
      <c r="C91" s="37"/>
      <c r="D91" s="37"/>
      <c r="E91" s="37"/>
      <c r="F91" s="37"/>
      <c r="G91" s="37"/>
      <c r="H91" s="37"/>
      <c r="I91" s="37"/>
      <c r="J91" s="39"/>
      <c r="K91" s="39"/>
      <c r="L91" s="37"/>
      <c r="M91" s="37"/>
      <c r="N91" s="37"/>
      <c r="O91" s="37"/>
      <c r="P91" s="37"/>
      <c r="Q91" s="37"/>
      <c r="R91" s="37"/>
      <c r="S91" s="37"/>
      <c r="T91" s="37"/>
      <c r="U91" s="37"/>
      <c r="V91" s="37"/>
      <c r="W91" s="37"/>
      <c r="X91" s="37"/>
      <c r="Y91" s="37"/>
      <c r="Z91" s="37"/>
    </row>
    <row r="92" spans="1:26" ht="15.75" customHeight="1">
      <c r="A92" s="37"/>
      <c r="B92" s="37"/>
      <c r="C92" s="37"/>
      <c r="D92" s="37"/>
      <c r="E92" s="37"/>
      <c r="F92" s="37"/>
      <c r="G92" s="37"/>
      <c r="H92" s="37"/>
      <c r="I92" s="37"/>
      <c r="J92" s="39"/>
      <c r="K92" s="39"/>
      <c r="L92" s="37"/>
      <c r="M92" s="37"/>
      <c r="N92" s="37"/>
      <c r="O92" s="37"/>
      <c r="P92" s="37"/>
      <c r="Q92" s="37"/>
      <c r="R92" s="37"/>
      <c r="S92" s="37"/>
      <c r="T92" s="37"/>
      <c r="U92" s="37"/>
      <c r="V92" s="37"/>
      <c r="W92" s="37"/>
      <c r="X92" s="37"/>
      <c r="Y92" s="37"/>
      <c r="Z92" s="37"/>
    </row>
    <row r="93" spans="1:26" ht="15.75" customHeight="1">
      <c r="A93" s="37"/>
      <c r="B93" s="37"/>
      <c r="C93" s="37"/>
      <c r="D93" s="37"/>
      <c r="E93" s="37"/>
      <c r="F93" s="37"/>
      <c r="G93" s="37"/>
      <c r="H93" s="37"/>
      <c r="I93" s="37"/>
      <c r="J93" s="39"/>
      <c r="K93" s="39"/>
      <c r="L93" s="37"/>
      <c r="M93" s="37"/>
      <c r="N93" s="37"/>
      <c r="O93" s="37"/>
      <c r="P93" s="37"/>
      <c r="Q93" s="37"/>
      <c r="R93" s="37"/>
      <c r="S93" s="37"/>
      <c r="T93" s="37"/>
      <c r="U93" s="37"/>
      <c r="V93" s="37"/>
      <c r="W93" s="37"/>
      <c r="X93" s="37"/>
      <c r="Y93" s="37"/>
      <c r="Z93" s="37"/>
    </row>
    <row r="94" spans="1:26" ht="15.75" customHeight="1">
      <c r="A94" s="37"/>
      <c r="B94" s="37"/>
      <c r="C94" s="37"/>
      <c r="D94" s="37"/>
      <c r="E94" s="37"/>
      <c r="F94" s="37"/>
      <c r="G94" s="37"/>
      <c r="H94" s="37"/>
      <c r="I94" s="37"/>
      <c r="J94" s="39"/>
      <c r="K94" s="39"/>
      <c r="L94" s="37"/>
      <c r="M94" s="37"/>
      <c r="N94" s="37"/>
      <c r="O94" s="37"/>
      <c r="P94" s="37"/>
      <c r="Q94" s="37"/>
      <c r="R94" s="37"/>
      <c r="S94" s="37"/>
      <c r="T94" s="37"/>
      <c r="U94" s="37"/>
      <c r="V94" s="37"/>
      <c r="W94" s="37"/>
      <c r="X94" s="37"/>
      <c r="Y94" s="37"/>
      <c r="Z94" s="37"/>
    </row>
    <row r="95" spans="1:26" ht="15.75" customHeight="1">
      <c r="A95" s="37"/>
      <c r="B95" s="37"/>
      <c r="C95" s="37"/>
      <c r="D95" s="37"/>
      <c r="E95" s="37"/>
      <c r="F95" s="37"/>
      <c r="G95" s="37"/>
      <c r="H95" s="37"/>
      <c r="I95" s="37"/>
      <c r="J95" s="39"/>
      <c r="K95" s="39"/>
      <c r="L95" s="37"/>
      <c r="M95" s="37"/>
      <c r="N95" s="37"/>
      <c r="O95" s="37"/>
      <c r="P95" s="37"/>
      <c r="Q95" s="37"/>
      <c r="R95" s="37"/>
      <c r="S95" s="37"/>
      <c r="T95" s="37"/>
      <c r="U95" s="37"/>
      <c r="V95" s="37"/>
      <c r="W95" s="37"/>
      <c r="X95" s="37"/>
      <c r="Y95" s="37"/>
      <c r="Z95" s="37"/>
    </row>
    <row r="96" spans="1:26" ht="15.75" customHeight="1">
      <c r="A96" s="37"/>
      <c r="B96" s="37"/>
      <c r="C96" s="37"/>
      <c r="D96" s="37"/>
      <c r="E96" s="37"/>
      <c r="F96" s="37"/>
      <c r="G96" s="37"/>
      <c r="H96" s="37"/>
      <c r="I96" s="37"/>
      <c r="J96" s="39"/>
      <c r="K96" s="39"/>
      <c r="L96" s="37"/>
      <c r="M96" s="37"/>
      <c r="N96" s="37"/>
      <c r="O96" s="37"/>
      <c r="P96" s="37"/>
      <c r="Q96" s="37"/>
      <c r="R96" s="37"/>
      <c r="S96" s="37"/>
      <c r="T96" s="37"/>
      <c r="U96" s="37"/>
      <c r="V96" s="37"/>
      <c r="W96" s="37"/>
      <c r="X96" s="37"/>
      <c r="Y96" s="37"/>
      <c r="Z96" s="37"/>
    </row>
    <row r="97" spans="1:26" ht="15.75" customHeight="1">
      <c r="A97" s="37"/>
      <c r="B97" s="37"/>
      <c r="C97" s="37"/>
      <c r="D97" s="37"/>
      <c r="E97" s="37"/>
      <c r="F97" s="37"/>
      <c r="G97" s="37"/>
      <c r="H97" s="37"/>
      <c r="I97" s="37"/>
      <c r="J97" s="39"/>
      <c r="K97" s="39"/>
      <c r="L97" s="37"/>
      <c r="M97" s="37"/>
      <c r="N97" s="37"/>
      <c r="O97" s="37"/>
      <c r="P97" s="37"/>
      <c r="Q97" s="37"/>
      <c r="R97" s="37"/>
      <c r="S97" s="37"/>
      <c r="T97" s="37"/>
      <c r="U97" s="37"/>
      <c r="V97" s="37"/>
      <c r="W97" s="37"/>
      <c r="X97" s="37"/>
      <c r="Y97" s="37"/>
      <c r="Z97" s="37"/>
    </row>
    <row r="98" spans="1:26" ht="15.75" customHeight="1">
      <c r="A98" s="37"/>
      <c r="B98" s="37"/>
      <c r="C98" s="37"/>
      <c r="D98" s="37"/>
      <c r="E98" s="37"/>
      <c r="F98" s="37"/>
      <c r="G98" s="37"/>
      <c r="H98" s="37"/>
      <c r="I98" s="37"/>
      <c r="J98" s="39"/>
      <c r="K98" s="39"/>
      <c r="L98" s="37"/>
      <c r="M98" s="37"/>
      <c r="N98" s="37"/>
      <c r="O98" s="37"/>
      <c r="P98" s="37"/>
      <c r="Q98" s="37"/>
      <c r="R98" s="37"/>
      <c r="S98" s="37"/>
      <c r="T98" s="37"/>
      <c r="U98" s="37"/>
      <c r="V98" s="37"/>
      <c r="W98" s="37"/>
      <c r="X98" s="37"/>
      <c r="Y98" s="37"/>
      <c r="Z98" s="37"/>
    </row>
    <row r="99" spans="1:26" ht="15.75" customHeight="1">
      <c r="A99" s="37"/>
      <c r="B99" s="37"/>
      <c r="C99" s="37"/>
      <c r="D99" s="37"/>
      <c r="E99" s="37"/>
      <c r="F99" s="37"/>
      <c r="G99" s="37"/>
      <c r="H99" s="37"/>
      <c r="I99" s="37"/>
      <c r="J99" s="39"/>
      <c r="K99" s="39"/>
      <c r="L99" s="37"/>
      <c r="M99" s="37"/>
      <c r="N99" s="37"/>
      <c r="O99" s="37"/>
      <c r="P99" s="37"/>
      <c r="Q99" s="37"/>
      <c r="R99" s="37"/>
      <c r="S99" s="37"/>
      <c r="T99" s="37"/>
      <c r="U99" s="37"/>
      <c r="V99" s="37"/>
      <c r="W99" s="37"/>
      <c r="X99" s="37"/>
      <c r="Y99" s="37"/>
      <c r="Z99" s="37"/>
    </row>
    <row r="100" spans="1:26" ht="15.75" customHeight="1">
      <c r="A100" s="37"/>
      <c r="B100" s="37"/>
      <c r="C100" s="37"/>
      <c r="D100" s="37"/>
      <c r="E100" s="37"/>
      <c r="F100" s="37"/>
      <c r="G100" s="37"/>
      <c r="H100" s="37"/>
      <c r="I100" s="37"/>
      <c r="J100" s="39"/>
      <c r="K100" s="39"/>
      <c r="L100" s="37"/>
      <c r="M100" s="37"/>
      <c r="N100" s="37"/>
      <c r="O100" s="37"/>
      <c r="P100" s="37"/>
      <c r="Q100" s="37"/>
      <c r="R100" s="37"/>
      <c r="S100" s="37"/>
      <c r="T100" s="37"/>
      <c r="U100" s="37"/>
      <c r="V100" s="37"/>
      <c r="W100" s="37"/>
      <c r="X100" s="37"/>
      <c r="Y100" s="37"/>
      <c r="Z100" s="37"/>
    </row>
    <row r="101" spans="1:26" ht="15.75" customHeight="1">
      <c r="A101" s="37"/>
      <c r="B101" s="37"/>
      <c r="C101" s="37"/>
      <c r="D101" s="37"/>
      <c r="E101" s="37"/>
      <c r="F101" s="37"/>
      <c r="G101" s="37"/>
      <c r="H101" s="37"/>
      <c r="I101" s="37"/>
      <c r="J101" s="39"/>
      <c r="K101" s="39"/>
      <c r="L101" s="37"/>
      <c r="M101" s="37"/>
      <c r="N101" s="37"/>
      <c r="O101" s="37"/>
      <c r="P101" s="37"/>
      <c r="Q101" s="37"/>
      <c r="R101" s="37"/>
      <c r="S101" s="37"/>
      <c r="T101" s="37"/>
      <c r="U101" s="37"/>
      <c r="V101" s="37"/>
      <c r="W101" s="37"/>
      <c r="X101" s="37"/>
      <c r="Y101" s="37"/>
      <c r="Z101" s="37"/>
    </row>
    <row r="102" spans="1:26" ht="15.75" customHeight="1">
      <c r="A102" s="37"/>
      <c r="B102" s="37"/>
      <c r="C102" s="37"/>
      <c r="D102" s="37"/>
      <c r="E102" s="37"/>
      <c r="F102" s="37"/>
      <c r="G102" s="37"/>
      <c r="H102" s="37"/>
      <c r="I102" s="37"/>
      <c r="J102" s="39"/>
      <c r="K102" s="39"/>
      <c r="L102" s="37"/>
      <c r="M102" s="37"/>
      <c r="N102" s="37"/>
      <c r="O102" s="37"/>
      <c r="P102" s="37"/>
      <c r="Q102" s="37"/>
      <c r="R102" s="37"/>
      <c r="S102" s="37"/>
      <c r="T102" s="37"/>
      <c r="U102" s="37"/>
      <c r="V102" s="37"/>
      <c r="W102" s="37"/>
      <c r="X102" s="37"/>
      <c r="Y102" s="37"/>
      <c r="Z102" s="37"/>
    </row>
    <row r="103" spans="1:26" ht="15.75" customHeight="1">
      <c r="A103" s="37"/>
      <c r="B103" s="37"/>
      <c r="C103" s="37"/>
      <c r="D103" s="37"/>
      <c r="E103" s="37"/>
      <c r="F103" s="37"/>
      <c r="G103" s="37"/>
      <c r="H103" s="37"/>
      <c r="I103" s="37"/>
      <c r="J103" s="39"/>
      <c r="K103" s="39"/>
      <c r="L103" s="37"/>
      <c r="M103" s="37"/>
      <c r="N103" s="37"/>
      <c r="O103" s="37"/>
      <c r="P103" s="37"/>
      <c r="Q103" s="37"/>
      <c r="R103" s="37"/>
      <c r="S103" s="37"/>
      <c r="T103" s="37"/>
      <c r="U103" s="37"/>
      <c r="V103" s="37"/>
      <c r="W103" s="37"/>
      <c r="X103" s="37"/>
      <c r="Y103" s="37"/>
      <c r="Z103" s="37"/>
    </row>
    <row r="104" spans="1:26" ht="15.75" customHeight="1">
      <c r="A104" s="37"/>
      <c r="B104" s="37"/>
      <c r="C104" s="37"/>
      <c r="D104" s="37"/>
      <c r="E104" s="37"/>
      <c r="F104" s="37"/>
      <c r="G104" s="37"/>
      <c r="H104" s="37"/>
      <c r="I104" s="37"/>
      <c r="J104" s="39"/>
      <c r="K104" s="39"/>
      <c r="L104" s="37"/>
      <c r="M104" s="37"/>
      <c r="N104" s="37"/>
      <c r="O104" s="37"/>
      <c r="P104" s="37"/>
      <c r="Q104" s="37"/>
      <c r="R104" s="37"/>
      <c r="S104" s="37"/>
      <c r="T104" s="37"/>
      <c r="U104" s="37"/>
      <c r="V104" s="37"/>
      <c r="W104" s="37"/>
      <c r="X104" s="37"/>
      <c r="Y104" s="37"/>
      <c r="Z104" s="37"/>
    </row>
    <row r="105" spans="1:26" ht="15.75" customHeight="1">
      <c r="A105" s="37"/>
      <c r="B105" s="37"/>
      <c r="C105" s="37"/>
      <c r="D105" s="37"/>
      <c r="E105" s="37"/>
      <c r="F105" s="37"/>
      <c r="G105" s="37"/>
      <c r="H105" s="37"/>
      <c r="I105" s="37"/>
      <c r="J105" s="39"/>
      <c r="K105" s="39"/>
      <c r="L105" s="37"/>
      <c r="M105" s="37"/>
      <c r="N105" s="37"/>
      <c r="O105" s="37"/>
      <c r="P105" s="37"/>
      <c r="Q105" s="37"/>
      <c r="R105" s="37"/>
      <c r="S105" s="37"/>
      <c r="T105" s="37"/>
      <c r="U105" s="37"/>
      <c r="V105" s="37"/>
      <c r="W105" s="37"/>
      <c r="X105" s="37"/>
      <c r="Y105" s="37"/>
      <c r="Z105" s="37"/>
    </row>
    <row r="106" spans="1:26" ht="15.75" customHeight="1">
      <c r="A106" s="37"/>
      <c r="B106" s="37"/>
      <c r="C106" s="37"/>
      <c r="D106" s="37"/>
      <c r="E106" s="37"/>
      <c r="F106" s="37"/>
      <c r="G106" s="37"/>
      <c r="H106" s="37"/>
      <c r="I106" s="37"/>
      <c r="J106" s="39"/>
      <c r="K106" s="39"/>
      <c r="L106" s="37"/>
      <c r="M106" s="37"/>
      <c r="N106" s="37"/>
      <c r="O106" s="37"/>
      <c r="P106" s="37"/>
      <c r="Q106" s="37"/>
      <c r="R106" s="37"/>
      <c r="S106" s="37"/>
      <c r="T106" s="37"/>
      <c r="U106" s="37"/>
      <c r="V106" s="37"/>
      <c r="W106" s="37"/>
      <c r="X106" s="37"/>
      <c r="Y106" s="37"/>
      <c r="Z106" s="37"/>
    </row>
    <row r="107" spans="1:26" ht="15.75" customHeight="1">
      <c r="A107" s="37"/>
      <c r="B107" s="37"/>
      <c r="C107" s="37"/>
      <c r="D107" s="37"/>
      <c r="E107" s="37"/>
      <c r="F107" s="37"/>
      <c r="G107" s="37"/>
      <c r="H107" s="37"/>
      <c r="I107" s="37"/>
      <c r="J107" s="39"/>
      <c r="K107" s="39"/>
      <c r="L107" s="37"/>
      <c r="M107" s="37"/>
      <c r="N107" s="37"/>
      <c r="O107" s="37"/>
      <c r="P107" s="37"/>
      <c r="Q107" s="37"/>
      <c r="R107" s="37"/>
      <c r="S107" s="37"/>
      <c r="T107" s="37"/>
      <c r="U107" s="37"/>
      <c r="V107" s="37"/>
      <c r="W107" s="37"/>
      <c r="X107" s="37"/>
      <c r="Y107" s="37"/>
      <c r="Z107" s="37"/>
    </row>
    <row r="108" spans="1:26" ht="15.75" customHeight="1">
      <c r="A108" s="37"/>
      <c r="B108" s="37"/>
      <c r="C108" s="37"/>
      <c r="D108" s="37"/>
      <c r="E108" s="37"/>
      <c r="F108" s="37"/>
      <c r="G108" s="37"/>
      <c r="H108" s="37"/>
      <c r="I108" s="37"/>
      <c r="J108" s="39"/>
      <c r="K108" s="39"/>
      <c r="L108" s="37"/>
      <c r="M108" s="37"/>
      <c r="N108" s="37"/>
      <c r="O108" s="37"/>
      <c r="P108" s="37"/>
      <c r="Q108" s="37"/>
      <c r="R108" s="37"/>
      <c r="S108" s="37"/>
      <c r="T108" s="37"/>
      <c r="U108" s="37"/>
      <c r="V108" s="37"/>
      <c r="W108" s="37"/>
      <c r="X108" s="37"/>
      <c r="Y108" s="37"/>
      <c r="Z108" s="37"/>
    </row>
    <row r="109" spans="1:26" ht="15.75" customHeight="1">
      <c r="A109" s="37"/>
      <c r="B109" s="37"/>
      <c r="C109" s="37"/>
      <c r="D109" s="37"/>
      <c r="E109" s="37"/>
      <c r="F109" s="37"/>
      <c r="G109" s="37"/>
      <c r="H109" s="37"/>
      <c r="I109" s="37"/>
      <c r="J109" s="39"/>
      <c r="K109" s="39"/>
      <c r="L109" s="37"/>
      <c r="M109" s="37"/>
      <c r="N109" s="37"/>
      <c r="O109" s="37"/>
      <c r="P109" s="37"/>
      <c r="Q109" s="37"/>
      <c r="R109" s="37"/>
      <c r="S109" s="37"/>
      <c r="T109" s="37"/>
      <c r="U109" s="37"/>
      <c r="V109" s="37"/>
      <c r="W109" s="37"/>
      <c r="X109" s="37"/>
      <c r="Y109" s="37"/>
      <c r="Z109" s="37"/>
    </row>
    <row r="110" spans="1:26" ht="15.75" customHeight="1">
      <c r="A110" s="37"/>
      <c r="B110" s="37"/>
      <c r="C110" s="37"/>
      <c r="D110" s="37"/>
      <c r="E110" s="37"/>
      <c r="F110" s="37"/>
      <c r="G110" s="37"/>
      <c r="H110" s="37"/>
      <c r="I110" s="37"/>
      <c r="J110" s="39"/>
      <c r="K110" s="39"/>
      <c r="L110" s="37"/>
      <c r="M110" s="37"/>
      <c r="N110" s="37"/>
      <c r="O110" s="37"/>
      <c r="P110" s="37"/>
      <c r="Q110" s="37"/>
      <c r="R110" s="37"/>
      <c r="S110" s="37"/>
      <c r="T110" s="37"/>
      <c r="U110" s="37"/>
      <c r="V110" s="37"/>
      <c r="W110" s="37"/>
      <c r="X110" s="37"/>
      <c r="Y110" s="37"/>
      <c r="Z110" s="37"/>
    </row>
    <row r="111" spans="1:26" ht="15.75" customHeight="1">
      <c r="A111" s="37"/>
      <c r="B111" s="37"/>
      <c r="C111" s="37"/>
      <c r="D111" s="37"/>
      <c r="E111" s="37"/>
      <c r="F111" s="37"/>
      <c r="G111" s="37"/>
      <c r="H111" s="37"/>
      <c r="I111" s="37"/>
      <c r="J111" s="39"/>
      <c r="K111" s="39"/>
      <c r="L111" s="37"/>
      <c r="M111" s="37"/>
      <c r="N111" s="37"/>
      <c r="O111" s="37"/>
      <c r="P111" s="37"/>
      <c r="Q111" s="37"/>
      <c r="R111" s="37"/>
      <c r="S111" s="37"/>
      <c r="T111" s="37"/>
      <c r="U111" s="37"/>
      <c r="V111" s="37"/>
      <c r="W111" s="37"/>
      <c r="X111" s="37"/>
      <c r="Y111" s="37"/>
      <c r="Z111" s="37"/>
    </row>
    <row r="112" spans="1:26" ht="15.75" customHeight="1">
      <c r="A112" s="37"/>
      <c r="B112" s="37"/>
      <c r="C112" s="37"/>
      <c r="D112" s="37"/>
      <c r="E112" s="37"/>
      <c r="F112" s="37"/>
      <c r="G112" s="37"/>
      <c r="H112" s="37"/>
      <c r="I112" s="37"/>
      <c r="J112" s="39"/>
      <c r="K112" s="39"/>
      <c r="L112" s="37"/>
      <c r="M112" s="37"/>
      <c r="N112" s="37"/>
      <c r="O112" s="37"/>
      <c r="P112" s="37"/>
      <c r="Q112" s="37"/>
      <c r="R112" s="37"/>
      <c r="S112" s="37"/>
      <c r="T112" s="37"/>
      <c r="U112" s="37"/>
      <c r="V112" s="37"/>
      <c r="W112" s="37"/>
      <c r="X112" s="37"/>
      <c r="Y112" s="37"/>
      <c r="Z112" s="37"/>
    </row>
    <row r="113" spans="1:26" ht="15.75" customHeight="1">
      <c r="A113" s="37"/>
      <c r="B113" s="37"/>
      <c r="C113" s="37"/>
      <c r="D113" s="37"/>
      <c r="E113" s="37"/>
      <c r="F113" s="37"/>
      <c r="G113" s="37"/>
      <c r="H113" s="37"/>
      <c r="I113" s="37"/>
      <c r="J113" s="39"/>
      <c r="K113" s="39"/>
      <c r="L113" s="37"/>
      <c r="M113" s="37"/>
      <c r="N113" s="37"/>
      <c r="O113" s="37"/>
      <c r="P113" s="37"/>
      <c r="Q113" s="37"/>
      <c r="R113" s="37"/>
      <c r="S113" s="37"/>
      <c r="T113" s="37"/>
      <c r="U113" s="37"/>
      <c r="V113" s="37"/>
      <c r="W113" s="37"/>
      <c r="X113" s="37"/>
      <c r="Y113" s="37"/>
      <c r="Z113" s="37"/>
    </row>
    <row r="114" spans="1:26" ht="15.75" customHeight="1">
      <c r="A114" s="37"/>
      <c r="B114" s="37"/>
      <c r="C114" s="37"/>
      <c r="D114" s="37"/>
      <c r="E114" s="37"/>
      <c r="F114" s="37"/>
      <c r="G114" s="37"/>
      <c r="H114" s="37"/>
      <c r="I114" s="37"/>
      <c r="J114" s="39"/>
      <c r="K114" s="39"/>
      <c r="L114" s="37"/>
      <c r="M114" s="37"/>
      <c r="N114" s="37"/>
      <c r="O114" s="37"/>
      <c r="P114" s="37"/>
      <c r="Q114" s="37"/>
      <c r="R114" s="37"/>
      <c r="S114" s="37"/>
      <c r="T114" s="37"/>
      <c r="U114" s="37"/>
      <c r="V114" s="37"/>
      <c r="W114" s="37"/>
      <c r="X114" s="37"/>
      <c r="Y114" s="37"/>
      <c r="Z114" s="37"/>
    </row>
    <row r="115" spans="1:26" ht="15.75" customHeight="1">
      <c r="A115" s="37"/>
      <c r="B115" s="37"/>
      <c r="C115" s="37"/>
      <c r="D115" s="37"/>
      <c r="E115" s="37"/>
      <c r="F115" s="37"/>
      <c r="G115" s="37"/>
      <c r="H115" s="37"/>
      <c r="I115" s="37"/>
      <c r="J115" s="39"/>
      <c r="K115" s="39"/>
      <c r="L115" s="37"/>
      <c r="M115" s="37"/>
      <c r="N115" s="37"/>
      <c r="O115" s="37"/>
      <c r="P115" s="37"/>
      <c r="Q115" s="37"/>
      <c r="R115" s="37"/>
      <c r="S115" s="37"/>
      <c r="T115" s="37"/>
      <c r="U115" s="37"/>
      <c r="V115" s="37"/>
      <c r="W115" s="37"/>
      <c r="X115" s="37"/>
      <c r="Y115" s="37"/>
      <c r="Z115" s="37"/>
    </row>
    <row r="116" spans="1:26" ht="15.75" customHeight="1">
      <c r="A116" s="37"/>
      <c r="B116" s="37"/>
      <c r="C116" s="37"/>
      <c r="D116" s="37"/>
      <c r="E116" s="37"/>
      <c r="F116" s="37"/>
      <c r="G116" s="37"/>
      <c r="H116" s="37"/>
      <c r="I116" s="37"/>
      <c r="J116" s="39"/>
      <c r="K116" s="39"/>
      <c r="L116" s="37"/>
      <c r="M116" s="37"/>
      <c r="N116" s="37"/>
      <c r="O116" s="37"/>
      <c r="P116" s="37"/>
      <c r="Q116" s="37"/>
      <c r="R116" s="37"/>
      <c r="S116" s="37"/>
      <c r="T116" s="37"/>
      <c r="U116" s="37"/>
      <c r="V116" s="37"/>
      <c r="W116" s="37"/>
      <c r="X116" s="37"/>
      <c r="Y116" s="37"/>
      <c r="Z116" s="37"/>
    </row>
    <row r="117" spans="1:26" ht="15.75" customHeight="1">
      <c r="A117" s="37"/>
      <c r="B117" s="37"/>
      <c r="C117" s="37"/>
      <c r="D117" s="37"/>
      <c r="E117" s="37"/>
      <c r="F117" s="37"/>
      <c r="G117" s="37"/>
      <c r="H117" s="37"/>
      <c r="I117" s="37"/>
      <c r="J117" s="39"/>
      <c r="K117" s="39"/>
      <c r="L117" s="37"/>
      <c r="M117" s="37"/>
      <c r="N117" s="37"/>
      <c r="O117" s="37"/>
      <c r="P117" s="37"/>
      <c r="Q117" s="37"/>
      <c r="R117" s="37"/>
      <c r="S117" s="37"/>
      <c r="T117" s="37"/>
      <c r="U117" s="37"/>
      <c r="V117" s="37"/>
      <c r="W117" s="37"/>
      <c r="X117" s="37"/>
      <c r="Y117" s="37"/>
      <c r="Z117" s="37"/>
    </row>
    <row r="118" spans="1:26" ht="15.75" customHeight="1">
      <c r="A118" s="37"/>
      <c r="B118" s="37"/>
      <c r="C118" s="37"/>
      <c r="D118" s="37"/>
      <c r="E118" s="37"/>
      <c r="F118" s="37"/>
      <c r="G118" s="37"/>
      <c r="H118" s="37"/>
      <c r="I118" s="37"/>
      <c r="J118" s="39"/>
      <c r="K118" s="39"/>
      <c r="L118" s="37"/>
      <c r="M118" s="37"/>
      <c r="N118" s="37"/>
      <c r="O118" s="37"/>
      <c r="P118" s="37"/>
      <c r="Q118" s="37"/>
      <c r="R118" s="37"/>
      <c r="S118" s="37"/>
      <c r="T118" s="37"/>
      <c r="U118" s="37"/>
      <c r="V118" s="37"/>
      <c r="W118" s="37"/>
      <c r="X118" s="37"/>
      <c r="Y118" s="37"/>
      <c r="Z118" s="37"/>
    </row>
    <row r="119" spans="1:26" ht="15.75" customHeight="1">
      <c r="A119" s="37"/>
      <c r="B119" s="37"/>
      <c r="C119" s="37"/>
      <c r="D119" s="37"/>
      <c r="E119" s="37"/>
      <c r="F119" s="37"/>
      <c r="G119" s="37"/>
      <c r="H119" s="37"/>
      <c r="I119" s="37"/>
      <c r="J119" s="39"/>
      <c r="K119" s="39"/>
      <c r="L119" s="37"/>
      <c r="M119" s="37"/>
      <c r="N119" s="37"/>
      <c r="O119" s="37"/>
      <c r="P119" s="37"/>
      <c r="Q119" s="37"/>
      <c r="R119" s="37"/>
      <c r="S119" s="37"/>
      <c r="T119" s="37"/>
      <c r="U119" s="37"/>
      <c r="V119" s="37"/>
      <c r="W119" s="37"/>
      <c r="X119" s="37"/>
      <c r="Y119" s="37"/>
      <c r="Z119" s="37"/>
    </row>
    <row r="120" spans="1:26" ht="15.75" customHeight="1">
      <c r="A120" s="37"/>
      <c r="B120" s="37"/>
      <c r="C120" s="37"/>
      <c r="D120" s="37"/>
      <c r="E120" s="37"/>
      <c r="F120" s="37"/>
      <c r="G120" s="37"/>
      <c r="H120" s="37"/>
      <c r="I120" s="37"/>
      <c r="J120" s="39"/>
      <c r="K120" s="39"/>
      <c r="L120" s="37"/>
      <c r="M120" s="37"/>
      <c r="N120" s="37"/>
      <c r="O120" s="37"/>
      <c r="P120" s="37"/>
      <c r="Q120" s="37"/>
      <c r="R120" s="37"/>
      <c r="S120" s="37"/>
      <c r="T120" s="37"/>
      <c r="U120" s="37"/>
      <c r="V120" s="37"/>
      <c r="W120" s="37"/>
      <c r="X120" s="37"/>
      <c r="Y120" s="37"/>
      <c r="Z120" s="37"/>
    </row>
    <row r="121" spans="1:26" ht="15.75" customHeight="1">
      <c r="A121" s="37"/>
      <c r="B121" s="37"/>
      <c r="C121" s="37"/>
      <c r="D121" s="37"/>
      <c r="E121" s="37"/>
      <c r="F121" s="37"/>
      <c r="G121" s="37"/>
      <c r="H121" s="37"/>
      <c r="I121" s="37"/>
      <c r="J121" s="39"/>
      <c r="K121" s="39"/>
      <c r="L121" s="37"/>
      <c r="M121" s="37"/>
      <c r="N121" s="37"/>
      <c r="O121" s="37"/>
      <c r="P121" s="37"/>
      <c r="Q121" s="37"/>
      <c r="R121" s="37"/>
      <c r="S121" s="37"/>
      <c r="T121" s="37"/>
      <c r="U121" s="37"/>
      <c r="V121" s="37"/>
      <c r="W121" s="37"/>
      <c r="X121" s="37"/>
      <c r="Y121" s="37"/>
      <c r="Z121" s="37"/>
    </row>
    <row r="122" spans="1:26" ht="15.75" customHeight="1">
      <c r="A122" s="37"/>
      <c r="B122" s="37"/>
      <c r="C122" s="37"/>
      <c r="D122" s="37"/>
      <c r="E122" s="37"/>
      <c r="F122" s="37"/>
      <c r="G122" s="37"/>
      <c r="H122" s="37"/>
      <c r="I122" s="37"/>
      <c r="J122" s="39"/>
      <c r="K122" s="39"/>
      <c r="L122" s="37"/>
      <c r="M122" s="37"/>
      <c r="N122" s="37"/>
      <c r="O122" s="37"/>
      <c r="P122" s="37"/>
      <c r="Q122" s="37"/>
      <c r="R122" s="37"/>
      <c r="S122" s="37"/>
      <c r="T122" s="37"/>
      <c r="U122" s="37"/>
      <c r="V122" s="37"/>
      <c r="W122" s="37"/>
      <c r="X122" s="37"/>
      <c r="Y122" s="37"/>
      <c r="Z122" s="37"/>
    </row>
    <row r="123" spans="1:26" ht="15.75" customHeight="1">
      <c r="A123" s="37"/>
      <c r="B123" s="37"/>
      <c r="C123" s="37"/>
      <c r="D123" s="37"/>
      <c r="E123" s="37"/>
      <c r="F123" s="37"/>
      <c r="G123" s="37"/>
      <c r="H123" s="37"/>
      <c r="I123" s="37"/>
      <c r="J123" s="39"/>
      <c r="K123" s="39"/>
      <c r="L123" s="37"/>
      <c r="M123" s="37"/>
      <c r="N123" s="37"/>
      <c r="O123" s="37"/>
      <c r="P123" s="37"/>
      <c r="Q123" s="37"/>
      <c r="R123" s="37"/>
      <c r="S123" s="37"/>
      <c r="T123" s="37"/>
      <c r="U123" s="37"/>
      <c r="V123" s="37"/>
      <c r="W123" s="37"/>
      <c r="X123" s="37"/>
      <c r="Y123" s="37"/>
      <c r="Z123" s="37"/>
    </row>
    <row r="124" spans="1:26" ht="15.75" customHeight="1">
      <c r="A124" s="37"/>
      <c r="B124" s="37"/>
      <c r="C124" s="37"/>
      <c r="D124" s="37"/>
      <c r="E124" s="37"/>
      <c r="F124" s="37"/>
      <c r="G124" s="37"/>
      <c r="H124" s="37"/>
      <c r="I124" s="37"/>
      <c r="J124" s="39"/>
      <c r="K124" s="39"/>
      <c r="L124" s="37"/>
      <c r="M124" s="37"/>
      <c r="N124" s="37"/>
      <c r="O124" s="37"/>
      <c r="P124" s="37"/>
      <c r="Q124" s="37"/>
      <c r="R124" s="37"/>
      <c r="S124" s="37"/>
      <c r="T124" s="37"/>
      <c r="U124" s="37"/>
      <c r="V124" s="37"/>
      <c r="W124" s="37"/>
      <c r="X124" s="37"/>
      <c r="Y124" s="37"/>
      <c r="Z124" s="37"/>
    </row>
    <row r="125" spans="1:26" ht="15.75" customHeight="1">
      <c r="A125" s="37"/>
      <c r="B125" s="37"/>
      <c r="C125" s="37"/>
      <c r="D125" s="37"/>
      <c r="E125" s="37"/>
      <c r="F125" s="37"/>
      <c r="G125" s="37"/>
      <c r="H125" s="37"/>
      <c r="I125" s="37"/>
      <c r="J125" s="39"/>
      <c r="K125" s="39"/>
      <c r="L125" s="37"/>
      <c r="M125" s="37"/>
      <c r="N125" s="37"/>
      <c r="O125" s="37"/>
      <c r="P125" s="37"/>
      <c r="Q125" s="37"/>
      <c r="R125" s="37"/>
      <c r="S125" s="37"/>
      <c r="T125" s="37"/>
      <c r="U125" s="37"/>
      <c r="V125" s="37"/>
      <c r="W125" s="37"/>
      <c r="X125" s="37"/>
      <c r="Y125" s="37"/>
      <c r="Z125" s="37"/>
    </row>
    <row r="126" spans="1:26" ht="15.75" customHeight="1">
      <c r="A126" s="37"/>
      <c r="B126" s="37"/>
      <c r="C126" s="37"/>
      <c r="D126" s="37"/>
      <c r="E126" s="37"/>
      <c r="F126" s="37"/>
      <c r="G126" s="37"/>
      <c r="H126" s="37"/>
      <c r="I126" s="37"/>
      <c r="J126" s="39"/>
      <c r="K126" s="39"/>
      <c r="L126" s="37"/>
      <c r="M126" s="37"/>
      <c r="N126" s="37"/>
      <c r="O126" s="37"/>
      <c r="P126" s="37"/>
      <c r="Q126" s="37"/>
      <c r="R126" s="37"/>
      <c r="S126" s="37"/>
      <c r="T126" s="37"/>
      <c r="U126" s="37"/>
      <c r="V126" s="37"/>
      <c r="W126" s="37"/>
      <c r="X126" s="37"/>
      <c r="Y126" s="37"/>
      <c r="Z126" s="37"/>
    </row>
    <row r="127" spans="1:26" ht="15.75" customHeight="1">
      <c r="A127" s="37"/>
      <c r="B127" s="37"/>
      <c r="C127" s="37"/>
      <c r="D127" s="37"/>
      <c r="E127" s="37"/>
      <c r="F127" s="37"/>
      <c r="G127" s="37"/>
      <c r="H127" s="37"/>
      <c r="I127" s="37"/>
      <c r="J127" s="39"/>
      <c r="K127" s="39"/>
      <c r="L127" s="37"/>
      <c r="M127" s="37"/>
      <c r="N127" s="37"/>
      <c r="O127" s="37"/>
      <c r="P127" s="37"/>
      <c r="Q127" s="37"/>
      <c r="R127" s="37"/>
      <c r="S127" s="37"/>
      <c r="T127" s="37"/>
      <c r="U127" s="37"/>
      <c r="V127" s="37"/>
      <c r="W127" s="37"/>
      <c r="X127" s="37"/>
      <c r="Y127" s="37"/>
      <c r="Z127" s="37"/>
    </row>
    <row r="128" spans="1:26" ht="15.75" customHeight="1">
      <c r="A128" s="37"/>
      <c r="B128" s="37"/>
      <c r="C128" s="37"/>
      <c r="D128" s="37"/>
      <c r="E128" s="37"/>
      <c r="F128" s="37"/>
      <c r="G128" s="37"/>
      <c r="H128" s="37"/>
      <c r="I128" s="37"/>
      <c r="J128" s="39"/>
      <c r="K128" s="39"/>
      <c r="L128" s="37"/>
      <c r="M128" s="37"/>
      <c r="N128" s="37"/>
      <c r="O128" s="37"/>
      <c r="P128" s="37"/>
      <c r="Q128" s="37"/>
      <c r="R128" s="37"/>
      <c r="S128" s="37"/>
      <c r="T128" s="37"/>
      <c r="U128" s="37"/>
      <c r="V128" s="37"/>
      <c r="W128" s="37"/>
      <c r="X128" s="37"/>
      <c r="Y128" s="37"/>
      <c r="Z128" s="37"/>
    </row>
    <row r="129" spans="1:26" ht="15.75" customHeight="1">
      <c r="A129" s="37"/>
      <c r="B129" s="37"/>
      <c r="C129" s="37"/>
      <c r="D129" s="37"/>
      <c r="E129" s="37"/>
      <c r="F129" s="37"/>
      <c r="G129" s="37"/>
      <c r="H129" s="37"/>
      <c r="I129" s="37"/>
      <c r="J129" s="39"/>
      <c r="K129" s="39"/>
      <c r="L129" s="37"/>
      <c r="M129" s="37"/>
      <c r="N129" s="37"/>
      <c r="O129" s="37"/>
      <c r="P129" s="37"/>
      <c r="Q129" s="37"/>
      <c r="R129" s="37"/>
      <c r="S129" s="37"/>
      <c r="T129" s="37"/>
      <c r="U129" s="37"/>
      <c r="V129" s="37"/>
      <c r="W129" s="37"/>
      <c r="X129" s="37"/>
      <c r="Y129" s="37"/>
      <c r="Z129" s="37"/>
    </row>
    <row r="130" spans="1:26" ht="15.75" customHeight="1">
      <c r="A130" s="37"/>
      <c r="B130" s="37"/>
      <c r="C130" s="37"/>
      <c r="D130" s="37"/>
      <c r="E130" s="37"/>
      <c r="F130" s="37"/>
      <c r="G130" s="37"/>
      <c r="H130" s="37"/>
      <c r="I130" s="37"/>
      <c r="J130" s="39"/>
      <c r="K130" s="39"/>
      <c r="L130" s="37"/>
      <c r="M130" s="37"/>
      <c r="N130" s="37"/>
      <c r="O130" s="37"/>
      <c r="P130" s="37"/>
      <c r="Q130" s="37"/>
      <c r="R130" s="37"/>
      <c r="S130" s="37"/>
      <c r="T130" s="37"/>
      <c r="U130" s="37"/>
      <c r="V130" s="37"/>
      <c r="W130" s="37"/>
      <c r="X130" s="37"/>
      <c r="Y130" s="37"/>
      <c r="Z130" s="37"/>
    </row>
    <row r="131" spans="1:26" ht="15.75" customHeight="1">
      <c r="A131" s="37"/>
      <c r="B131" s="37"/>
      <c r="C131" s="37"/>
      <c r="D131" s="37"/>
      <c r="E131" s="37"/>
      <c r="F131" s="37"/>
      <c r="G131" s="37"/>
      <c r="H131" s="37"/>
      <c r="I131" s="37"/>
      <c r="J131" s="39"/>
      <c r="K131" s="39"/>
      <c r="L131" s="37"/>
      <c r="M131" s="37"/>
      <c r="N131" s="37"/>
      <c r="O131" s="37"/>
      <c r="P131" s="37"/>
      <c r="Q131" s="37"/>
      <c r="R131" s="37"/>
      <c r="S131" s="37"/>
      <c r="T131" s="37"/>
      <c r="U131" s="37"/>
      <c r="V131" s="37"/>
      <c r="W131" s="37"/>
      <c r="X131" s="37"/>
      <c r="Y131" s="37"/>
      <c r="Z131" s="37"/>
    </row>
    <row r="132" spans="1:26" ht="15.75" customHeight="1">
      <c r="A132" s="37"/>
      <c r="B132" s="37"/>
      <c r="C132" s="37"/>
      <c r="D132" s="37"/>
      <c r="E132" s="37"/>
      <c r="F132" s="37"/>
      <c r="G132" s="37"/>
      <c r="H132" s="37"/>
      <c r="I132" s="37"/>
      <c r="J132" s="39"/>
      <c r="K132" s="39"/>
      <c r="L132" s="37"/>
      <c r="M132" s="37"/>
      <c r="N132" s="37"/>
      <c r="O132" s="37"/>
      <c r="P132" s="37"/>
      <c r="Q132" s="37"/>
      <c r="R132" s="37"/>
      <c r="S132" s="37"/>
      <c r="T132" s="37"/>
      <c r="U132" s="37"/>
      <c r="V132" s="37"/>
      <c r="W132" s="37"/>
      <c r="X132" s="37"/>
      <c r="Y132" s="37"/>
      <c r="Z132" s="37"/>
    </row>
    <row r="133" spans="1:26" ht="15.75" customHeight="1">
      <c r="A133" s="37"/>
      <c r="B133" s="37"/>
      <c r="C133" s="37"/>
      <c r="D133" s="37"/>
      <c r="E133" s="37"/>
      <c r="F133" s="37"/>
      <c r="G133" s="37"/>
      <c r="H133" s="37"/>
      <c r="I133" s="37"/>
      <c r="J133" s="39"/>
      <c r="K133" s="39"/>
      <c r="L133" s="37"/>
      <c r="M133" s="37"/>
      <c r="N133" s="37"/>
      <c r="O133" s="37"/>
      <c r="P133" s="37"/>
      <c r="Q133" s="37"/>
      <c r="R133" s="37"/>
      <c r="S133" s="37"/>
      <c r="T133" s="37"/>
      <c r="U133" s="37"/>
      <c r="V133" s="37"/>
      <c r="W133" s="37"/>
      <c r="X133" s="37"/>
      <c r="Y133" s="37"/>
      <c r="Z133" s="37"/>
    </row>
    <row r="134" spans="1:26" ht="15.75" customHeight="1">
      <c r="A134" s="37"/>
      <c r="B134" s="37"/>
      <c r="C134" s="37"/>
      <c r="D134" s="37"/>
      <c r="E134" s="37"/>
      <c r="F134" s="37"/>
      <c r="G134" s="37"/>
      <c r="H134" s="37"/>
      <c r="I134" s="37"/>
      <c r="J134" s="39"/>
      <c r="K134" s="39"/>
      <c r="L134" s="37"/>
      <c r="M134" s="37"/>
      <c r="N134" s="37"/>
      <c r="O134" s="37"/>
      <c r="P134" s="37"/>
      <c r="Q134" s="37"/>
      <c r="R134" s="37"/>
      <c r="S134" s="37"/>
      <c r="T134" s="37"/>
      <c r="U134" s="37"/>
      <c r="V134" s="37"/>
      <c r="W134" s="37"/>
      <c r="X134" s="37"/>
      <c r="Y134" s="37"/>
      <c r="Z134" s="37"/>
    </row>
    <row r="135" spans="1:26" ht="15.75" customHeight="1">
      <c r="A135" s="37"/>
      <c r="B135" s="37"/>
      <c r="C135" s="37"/>
      <c r="D135" s="37"/>
      <c r="E135" s="37"/>
      <c r="F135" s="37"/>
      <c r="G135" s="37"/>
      <c r="H135" s="37"/>
      <c r="I135" s="37"/>
      <c r="J135" s="39"/>
      <c r="K135" s="39"/>
      <c r="L135" s="37"/>
      <c r="M135" s="37"/>
      <c r="N135" s="37"/>
      <c r="O135" s="37"/>
      <c r="P135" s="37"/>
      <c r="Q135" s="37"/>
      <c r="R135" s="37"/>
      <c r="S135" s="37"/>
      <c r="T135" s="37"/>
      <c r="U135" s="37"/>
      <c r="V135" s="37"/>
      <c r="W135" s="37"/>
      <c r="X135" s="37"/>
      <c r="Y135" s="37"/>
      <c r="Z135" s="37"/>
    </row>
    <row r="136" spans="1:26" ht="15.75" customHeight="1">
      <c r="A136" s="37"/>
      <c r="B136" s="37"/>
      <c r="C136" s="37"/>
      <c r="D136" s="37"/>
      <c r="E136" s="37"/>
      <c r="F136" s="37"/>
      <c r="G136" s="37"/>
      <c r="H136" s="37"/>
      <c r="I136" s="37"/>
      <c r="J136" s="39"/>
      <c r="K136" s="39"/>
      <c r="L136" s="37"/>
      <c r="M136" s="37"/>
      <c r="N136" s="37"/>
      <c r="O136" s="37"/>
      <c r="P136" s="37"/>
      <c r="Q136" s="37"/>
      <c r="R136" s="37"/>
      <c r="S136" s="37"/>
      <c r="T136" s="37"/>
      <c r="U136" s="37"/>
      <c r="V136" s="37"/>
      <c r="W136" s="37"/>
      <c r="X136" s="37"/>
      <c r="Y136" s="37"/>
      <c r="Z136" s="37"/>
    </row>
    <row r="137" spans="1:26" ht="15.75" customHeight="1">
      <c r="A137" s="37"/>
      <c r="B137" s="37"/>
      <c r="C137" s="37"/>
      <c r="D137" s="37"/>
      <c r="E137" s="37"/>
      <c r="F137" s="37"/>
      <c r="G137" s="37"/>
      <c r="H137" s="37"/>
      <c r="I137" s="37"/>
      <c r="J137" s="39"/>
      <c r="K137" s="39"/>
      <c r="L137" s="37"/>
      <c r="M137" s="37"/>
      <c r="N137" s="37"/>
      <c r="O137" s="37"/>
      <c r="P137" s="37"/>
      <c r="Q137" s="37"/>
      <c r="R137" s="37"/>
      <c r="S137" s="37"/>
      <c r="T137" s="37"/>
      <c r="U137" s="37"/>
      <c r="V137" s="37"/>
      <c r="W137" s="37"/>
      <c r="X137" s="37"/>
      <c r="Y137" s="37"/>
      <c r="Z137" s="37"/>
    </row>
    <row r="138" spans="1:26" ht="15.75" customHeight="1">
      <c r="A138" s="37"/>
      <c r="B138" s="37"/>
      <c r="C138" s="37"/>
      <c r="D138" s="37"/>
      <c r="E138" s="37"/>
      <c r="F138" s="37"/>
      <c r="G138" s="37"/>
      <c r="H138" s="37"/>
      <c r="I138" s="37"/>
      <c r="J138" s="39"/>
      <c r="K138" s="39"/>
      <c r="L138" s="37"/>
      <c r="M138" s="37"/>
      <c r="N138" s="37"/>
      <c r="O138" s="37"/>
      <c r="P138" s="37"/>
      <c r="Q138" s="37"/>
      <c r="R138" s="37"/>
      <c r="S138" s="37"/>
      <c r="T138" s="37"/>
      <c r="U138" s="37"/>
      <c r="V138" s="37"/>
      <c r="W138" s="37"/>
      <c r="X138" s="37"/>
      <c r="Y138" s="37"/>
      <c r="Z138" s="37"/>
    </row>
    <row r="139" spans="1:26" ht="15.75" customHeight="1">
      <c r="A139" s="37"/>
      <c r="B139" s="37"/>
      <c r="C139" s="37"/>
      <c r="D139" s="37"/>
      <c r="E139" s="37"/>
      <c r="F139" s="37"/>
      <c r="G139" s="37"/>
      <c r="H139" s="37"/>
      <c r="I139" s="37"/>
      <c r="J139" s="39"/>
      <c r="K139" s="39"/>
      <c r="L139" s="37"/>
      <c r="M139" s="37"/>
      <c r="N139" s="37"/>
      <c r="O139" s="37"/>
      <c r="P139" s="37"/>
      <c r="Q139" s="37"/>
      <c r="R139" s="37"/>
      <c r="S139" s="37"/>
      <c r="T139" s="37"/>
      <c r="U139" s="37"/>
      <c r="V139" s="37"/>
      <c r="W139" s="37"/>
      <c r="X139" s="37"/>
      <c r="Y139" s="37"/>
      <c r="Z139" s="37"/>
    </row>
    <row r="140" spans="1:26" ht="15.75" customHeight="1">
      <c r="A140" s="37"/>
      <c r="B140" s="37"/>
      <c r="C140" s="37"/>
      <c r="D140" s="37"/>
      <c r="E140" s="37"/>
      <c r="F140" s="37"/>
      <c r="G140" s="37"/>
      <c r="H140" s="37"/>
      <c r="I140" s="37"/>
      <c r="J140" s="39"/>
      <c r="K140" s="39"/>
      <c r="L140" s="37"/>
      <c r="M140" s="37"/>
      <c r="N140" s="37"/>
      <c r="O140" s="37"/>
      <c r="P140" s="37"/>
      <c r="Q140" s="37"/>
      <c r="R140" s="37"/>
      <c r="S140" s="37"/>
      <c r="T140" s="37"/>
      <c r="U140" s="37"/>
      <c r="V140" s="37"/>
      <c r="W140" s="37"/>
      <c r="X140" s="37"/>
      <c r="Y140" s="37"/>
      <c r="Z140" s="37"/>
    </row>
    <row r="141" spans="1:26" ht="15.75" customHeight="1">
      <c r="A141" s="37"/>
      <c r="B141" s="37"/>
      <c r="C141" s="37"/>
      <c r="D141" s="37"/>
      <c r="E141" s="37"/>
      <c r="F141" s="37"/>
      <c r="G141" s="37"/>
      <c r="H141" s="37"/>
      <c r="I141" s="37"/>
      <c r="J141" s="39"/>
      <c r="K141" s="39"/>
      <c r="L141" s="37"/>
      <c r="M141" s="37"/>
      <c r="N141" s="37"/>
      <c r="O141" s="37"/>
      <c r="P141" s="37"/>
      <c r="Q141" s="37"/>
      <c r="R141" s="37"/>
      <c r="S141" s="37"/>
      <c r="T141" s="37"/>
      <c r="U141" s="37"/>
      <c r="V141" s="37"/>
      <c r="W141" s="37"/>
      <c r="X141" s="37"/>
      <c r="Y141" s="37"/>
      <c r="Z141" s="37"/>
    </row>
    <row r="142" spans="1:26" ht="15.75" customHeight="1">
      <c r="A142" s="37"/>
      <c r="B142" s="37"/>
      <c r="C142" s="37"/>
      <c r="D142" s="37"/>
      <c r="E142" s="37"/>
      <c r="F142" s="37"/>
      <c r="G142" s="37"/>
      <c r="H142" s="37"/>
      <c r="I142" s="37"/>
      <c r="J142" s="39"/>
      <c r="K142" s="39"/>
      <c r="L142" s="37"/>
      <c r="M142" s="37"/>
      <c r="N142" s="37"/>
      <c r="O142" s="37"/>
      <c r="P142" s="37"/>
      <c r="Q142" s="37"/>
      <c r="R142" s="37"/>
      <c r="S142" s="37"/>
      <c r="T142" s="37"/>
      <c r="U142" s="37"/>
      <c r="V142" s="37"/>
      <c r="W142" s="37"/>
      <c r="X142" s="37"/>
      <c r="Y142" s="37"/>
      <c r="Z142" s="37"/>
    </row>
    <row r="143" spans="1:26" ht="15.75" customHeight="1">
      <c r="A143" s="37"/>
      <c r="B143" s="37"/>
      <c r="C143" s="37"/>
      <c r="D143" s="37"/>
      <c r="E143" s="37"/>
      <c r="F143" s="37"/>
      <c r="G143" s="37"/>
      <c r="H143" s="37"/>
      <c r="I143" s="37"/>
      <c r="J143" s="39"/>
      <c r="K143" s="39"/>
      <c r="L143" s="37"/>
      <c r="M143" s="37"/>
      <c r="N143" s="37"/>
      <c r="O143" s="37"/>
      <c r="P143" s="37"/>
      <c r="Q143" s="37"/>
      <c r="R143" s="37"/>
      <c r="S143" s="37"/>
      <c r="T143" s="37"/>
      <c r="U143" s="37"/>
      <c r="V143" s="37"/>
      <c r="W143" s="37"/>
      <c r="X143" s="37"/>
      <c r="Y143" s="37"/>
      <c r="Z143" s="37"/>
    </row>
    <row r="144" spans="1:26" ht="15.75" customHeight="1">
      <c r="A144" s="37"/>
      <c r="B144" s="37"/>
      <c r="C144" s="37"/>
      <c r="D144" s="37"/>
      <c r="E144" s="37"/>
      <c r="F144" s="37"/>
      <c r="G144" s="37"/>
      <c r="H144" s="37"/>
      <c r="I144" s="37"/>
      <c r="J144" s="39"/>
      <c r="K144" s="39"/>
      <c r="L144" s="37"/>
      <c r="M144" s="37"/>
      <c r="N144" s="37"/>
      <c r="O144" s="37"/>
      <c r="P144" s="37"/>
      <c r="Q144" s="37"/>
      <c r="R144" s="37"/>
      <c r="S144" s="37"/>
      <c r="T144" s="37"/>
      <c r="U144" s="37"/>
      <c r="V144" s="37"/>
      <c r="W144" s="37"/>
      <c r="X144" s="37"/>
      <c r="Y144" s="37"/>
      <c r="Z144" s="37"/>
    </row>
    <row r="145" spans="1:26" ht="15.75" customHeight="1">
      <c r="A145" s="37"/>
      <c r="B145" s="37"/>
      <c r="C145" s="37"/>
      <c r="D145" s="37"/>
      <c r="E145" s="37"/>
      <c r="F145" s="37"/>
      <c r="G145" s="37"/>
      <c r="H145" s="37"/>
      <c r="I145" s="37"/>
      <c r="J145" s="39"/>
      <c r="K145" s="39"/>
      <c r="L145" s="37"/>
      <c r="M145" s="37"/>
      <c r="N145" s="37"/>
      <c r="O145" s="37"/>
      <c r="P145" s="37"/>
      <c r="Q145" s="37"/>
      <c r="R145" s="37"/>
      <c r="S145" s="37"/>
      <c r="T145" s="37"/>
      <c r="U145" s="37"/>
      <c r="V145" s="37"/>
      <c r="W145" s="37"/>
      <c r="X145" s="37"/>
      <c r="Y145" s="37"/>
      <c r="Z145" s="37"/>
    </row>
    <row r="146" spans="1:26" ht="15.75" customHeight="1">
      <c r="A146" s="37"/>
      <c r="B146" s="37"/>
      <c r="C146" s="37"/>
      <c r="D146" s="37"/>
      <c r="E146" s="37"/>
      <c r="F146" s="37"/>
      <c r="G146" s="37"/>
      <c r="H146" s="37"/>
      <c r="I146" s="37"/>
      <c r="J146" s="39"/>
      <c r="K146" s="39"/>
      <c r="L146" s="37"/>
      <c r="M146" s="37"/>
      <c r="N146" s="37"/>
      <c r="O146" s="37"/>
      <c r="P146" s="37"/>
      <c r="Q146" s="37"/>
      <c r="R146" s="37"/>
      <c r="S146" s="37"/>
      <c r="T146" s="37"/>
      <c r="U146" s="37"/>
      <c r="V146" s="37"/>
      <c r="W146" s="37"/>
      <c r="X146" s="37"/>
      <c r="Y146" s="37"/>
      <c r="Z146" s="37"/>
    </row>
    <row r="147" spans="1:26" ht="15.75" customHeight="1">
      <c r="A147" s="37"/>
      <c r="B147" s="37"/>
      <c r="C147" s="37"/>
      <c r="D147" s="37"/>
      <c r="E147" s="37"/>
      <c r="F147" s="37"/>
      <c r="G147" s="37"/>
      <c r="H147" s="37"/>
      <c r="I147" s="37"/>
      <c r="J147" s="39"/>
      <c r="K147" s="39"/>
      <c r="L147" s="37"/>
      <c r="M147" s="37"/>
      <c r="N147" s="37"/>
      <c r="O147" s="37"/>
      <c r="P147" s="37"/>
      <c r="Q147" s="37"/>
      <c r="R147" s="37"/>
      <c r="S147" s="37"/>
      <c r="T147" s="37"/>
      <c r="U147" s="37"/>
      <c r="V147" s="37"/>
      <c r="W147" s="37"/>
      <c r="X147" s="37"/>
      <c r="Y147" s="37"/>
      <c r="Z147" s="37"/>
    </row>
    <row r="148" spans="1:26" ht="15.75" customHeight="1">
      <c r="A148" s="37"/>
      <c r="B148" s="37"/>
      <c r="C148" s="37"/>
      <c r="D148" s="37"/>
      <c r="E148" s="37"/>
      <c r="F148" s="37"/>
      <c r="G148" s="37"/>
      <c r="H148" s="37"/>
      <c r="I148" s="37"/>
      <c r="J148" s="39"/>
      <c r="K148" s="39"/>
      <c r="L148" s="37"/>
      <c r="M148" s="37"/>
      <c r="N148" s="37"/>
      <c r="O148" s="37"/>
      <c r="P148" s="37"/>
      <c r="Q148" s="37"/>
      <c r="R148" s="37"/>
      <c r="S148" s="37"/>
      <c r="T148" s="37"/>
      <c r="U148" s="37"/>
      <c r="V148" s="37"/>
      <c r="W148" s="37"/>
      <c r="X148" s="37"/>
      <c r="Y148" s="37"/>
      <c r="Z148" s="37"/>
    </row>
    <row r="149" spans="1:26" ht="15.75" customHeight="1">
      <c r="A149" s="37"/>
      <c r="B149" s="37"/>
      <c r="C149" s="37"/>
      <c r="D149" s="37"/>
      <c r="E149" s="37"/>
      <c r="F149" s="37"/>
      <c r="G149" s="37"/>
      <c r="H149" s="37"/>
      <c r="I149" s="37"/>
      <c r="J149" s="39"/>
      <c r="K149" s="39"/>
      <c r="L149" s="37"/>
      <c r="M149" s="37"/>
      <c r="N149" s="37"/>
      <c r="O149" s="37"/>
      <c r="P149" s="37"/>
      <c r="Q149" s="37"/>
      <c r="R149" s="37"/>
      <c r="S149" s="37"/>
      <c r="T149" s="37"/>
      <c r="U149" s="37"/>
      <c r="V149" s="37"/>
      <c r="W149" s="37"/>
      <c r="X149" s="37"/>
      <c r="Y149" s="37"/>
      <c r="Z149" s="37"/>
    </row>
    <row r="150" spans="1:26" ht="15.75" customHeight="1">
      <c r="A150" s="37"/>
      <c r="B150" s="37"/>
      <c r="C150" s="37"/>
      <c r="D150" s="37"/>
      <c r="E150" s="37"/>
      <c r="F150" s="37"/>
      <c r="G150" s="37"/>
      <c r="H150" s="37"/>
      <c r="I150" s="37"/>
      <c r="J150" s="39"/>
      <c r="K150" s="39"/>
      <c r="L150" s="37"/>
      <c r="M150" s="37"/>
      <c r="N150" s="37"/>
      <c r="O150" s="37"/>
      <c r="P150" s="37"/>
      <c r="Q150" s="37"/>
      <c r="R150" s="37"/>
      <c r="S150" s="37"/>
      <c r="T150" s="37"/>
      <c r="U150" s="37"/>
      <c r="V150" s="37"/>
      <c r="W150" s="37"/>
      <c r="X150" s="37"/>
      <c r="Y150" s="37"/>
      <c r="Z150" s="37"/>
    </row>
    <row r="151" spans="1:26" ht="15.75" customHeight="1">
      <c r="A151" s="37"/>
      <c r="B151" s="37"/>
      <c r="C151" s="37"/>
      <c r="D151" s="37"/>
      <c r="E151" s="37"/>
      <c r="F151" s="37"/>
      <c r="G151" s="37"/>
      <c r="H151" s="37"/>
      <c r="I151" s="37"/>
      <c r="J151" s="39"/>
      <c r="K151" s="39"/>
      <c r="L151" s="37"/>
      <c r="M151" s="37"/>
      <c r="N151" s="37"/>
      <c r="O151" s="37"/>
      <c r="P151" s="37"/>
      <c r="Q151" s="37"/>
      <c r="R151" s="37"/>
      <c r="S151" s="37"/>
      <c r="T151" s="37"/>
      <c r="U151" s="37"/>
      <c r="V151" s="37"/>
      <c r="W151" s="37"/>
      <c r="X151" s="37"/>
      <c r="Y151" s="37"/>
      <c r="Z151" s="37"/>
    </row>
    <row r="152" spans="1:26" ht="15.75" customHeight="1">
      <c r="A152" s="37"/>
      <c r="B152" s="37"/>
      <c r="C152" s="37"/>
      <c r="D152" s="37"/>
      <c r="E152" s="37"/>
      <c r="F152" s="37"/>
      <c r="G152" s="37"/>
      <c r="H152" s="37"/>
      <c r="I152" s="37"/>
      <c r="J152" s="39"/>
      <c r="K152" s="39"/>
      <c r="L152" s="37"/>
      <c r="M152" s="37"/>
      <c r="N152" s="37"/>
      <c r="O152" s="37"/>
      <c r="P152" s="37"/>
      <c r="Q152" s="37"/>
      <c r="R152" s="37"/>
      <c r="S152" s="37"/>
      <c r="T152" s="37"/>
      <c r="U152" s="37"/>
      <c r="V152" s="37"/>
      <c r="W152" s="37"/>
      <c r="X152" s="37"/>
      <c r="Y152" s="37"/>
      <c r="Z152" s="37"/>
    </row>
    <row r="153" spans="1:26" ht="15.75" customHeight="1">
      <c r="A153" s="37"/>
      <c r="B153" s="37"/>
      <c r="C153" s="37"/>
      <c r="D153" s="37"/>
      <c r="E153" s="37"/>
      <c r="F153" s="37"/>
      <c r="G153" s="37"/>
      <c r="H153" s="37"/>
      <c r="I153" s="37"/>
      <c r="J153" s="39"/>
      <c r="K153" s="39"/>
      <c r="L153" s="37"/>
      <c r="M153" s="37"/>
      <c r="N153" s="37"/>
      <c r="O153" s="37"/>
      <c r="P153" s="37"/>
      <c r="Q153" s="37"/>
      <c r="R153" s="37"/>
      <c r="S153" s="37"/>
      <c r="T153" s="37"/>
      <c r="U153" s="37"/>
      <c r="V153" s="37"/>
      <c r="W153" s="37"/>
      <c r="X153" s="37"/>
      <c r="Y153" s="37"/>
      <c r="Z153" s="37"/>
    </row>
    <row r="154" spans="1:26" ht="15.75" customHeight="1">
      <c r="A154" s="37"/>
      <c r="B154" s="37"/>
      <c r="C154" s="37"/>
      <c r="D154" s="37"/>
      <c r="E154" s="37"/>
      <c r="F154" s="37"/>
      <c r="G154" s="37"/>
      <c r="H154" s="37"/>
      <c r="I154" s="37"/>
      <c r="J154" s="39"/>
      <c r="K154" s="39"/>
      <c r="L154" s="37"/>
      <c r="M154" s="37"/>
      <c r="N154" s="37"/>
      <c r="O154" s="37"/>
      <c r="P154" s="37"/>
      <c r="Q154" s="37"/>
      <c r="R154" s="37"/>
      <c r="S154" s="37"/>
      <c r="T154" s="37"/>
      <c r="U154" s="37"/>
      <c r="V154" s="37"/>
      <c r="W154" s="37"/>
      <c r="X154" s="37"/>
      <c r="Y154" s="37"/>
      <c r="Z154" s="37"/>
    </row>
    <row r="155" spans="1:26" ht="15.75" customHeight="1">
      <c r="A155" s="37"/>
      <c r="B155" s="37"/>
      <c r="C155" s="37"/>
      <c r="D155" s="37"/>
      <c r="E155" s="37"/>
      <c r="F155" s="37"/>
      <c r="G155" s="37"/>
      <c r="H155" s="37"/>
      <c r="I155" s="37"/>
      <c r="J155" s="39"/>
      <c r="K155" s="39"/>
      <c r="L155" s="37"/>
      <c r="M155" s="37"/>
      <c r="N155" s="37"/>
      <c r="O155" s="37"/>
      <c r="P155" s="37"/>
      <c r="Q155" s="37"/>
      <c r="R155" s="37"/>
      <c r="S155" s="37"/>
      <c r="T155" s="37"/>
      <c r="U155" s="37"/>
      <c r="V155" s="37"/>
      <c r="W155" s="37"/>
      <c r="X155" s="37"/>
      <c r="Y155" s="37"/>
      <c r="Z155" s="37"/>
    </row>
    <row r="156" spans="1:26" ht="15.75" customHeight="1">
      <c r="A156" s="37"/>
      <c r="B156" s="37"/>
      <c r="C156" s="37"/>
      <c r="D156" s="37"/>
      <c r="E156" s="37"/>
      <c r="F156" s="37"/>
      <c r="G156" s="37"/>
      <c r="H156" s="37"/>
      <c r="I156" s="37"/>
      <c r="J156" s="39"/>
      <c r="K156" s="39"/>
      <c r="L156" s="37"/>
      <c r="M156" s="37"/>
      <c r="N156" s="37"/>
      <c r="O156" s="37"/>
      <c r="P156" s="37"/>
      <c r="Q156" s="37"/>
      <c r="R156" s="37"/>
      <c r="S156" s="37"/>
      <c r="T156" s="37"/>
      <c r="U156" s="37"/>
      <c r="V156" s="37"/>
      <c r="W156" s="37"/>
      <c r="X156" s="37"/>
      <c r="Y156" s="37"/>
      <c r="Z156" s="37"/>
    </row>
    <row r="157" spans="1:26" ht="15.75" customHeight="1">
      <c r="A157" s="37"/>
      <c r="B157" s="37"/>
      <c r="C157" s="37"/>
      <c r="D157" s="37"/>
      <c r="E157" s="37"/>
      <c r="F157" s="37"/>
      <c r="G157" s="37"/>
      <c r="H157" s="37"/>
      <c r="I157" s="37"/>
      <c r="J157" s="39"/>
      <c r="K157" s="39"/>
      <c r="L157" s="37"/>
      <c r="M157" s="37"/>
      <c r="N157" s="37"/>
      <c r="O157" s="37"/>
      <c r="P157" s="37"/>
      <c r="Q157" s="37"/>
      <c r="R157" s="37"/>
      <c r="S157" s="37"/>
      <c r="T157" s="37"/>
      <c r="U157" s="37"/>
      <c r="V157" s="37"/>
      <c r="W157" s="37"/>
      <c r="X157" s="37"/>
      <c r="Y157" s="37"/>
      <c r="Z157" s="37"/>
    </row>
    <row r="158" spans="1:26" ht="15.75" customHeight="1">
      <c r="A158" s="37"/>
      <c r="B158" s="37"/>
      <c r="C158" s="37"/>
      <c r="D158" s="37"/>
      <c r="E158" s="37"/>
      <c r="F158" s="37"/>
      <c r="G158" s="37"/>
      <c r="H158" s="37"/>
      <c r="I158" s="37"/>
      <c r="J158" s="39"/>
      <c r="K158" s="39"/>
      <c r="L158" s="37"/>
      <c r="M158" s="37"/>
      <c r="N158" s="37"/>
      <c r="O158" s="37"/>
      <c r="P158" s="37"/>
      <c r="Q158" s="37"/>
      <c r="R158" s="37"/>
      <c r="S158" s="37"/>
      <c r="T158" s="37"/>
      <c r="U158" s="37"/>
      <c r="V158" s="37"/>
      <c r="W158" s="37"/>
      <c r="X158" s="37"/>
      <c r="Y158" s="37"/>
      <c r="Z158" s="37"/>
    </row>
    <row r="159" spans="1:26" ht="15.75" customHeight="1">
      <c r="A159" s="37"/>
      <c r="B159" s="37"/>
      <c r="C159" s="37"/>
      <c r="D159" s="37"/>
      <c r="E159" s="37"/>
      <c r="F159" s="37"/>
      <c r="G159" s="37"/>
      <c r="H159" s="37"/>
      <c r="I159" s="37"/>
      <c r="J159" s="39"/>
      <c r="K159" s="39"/>
      <c r="L159" s="37"/>
      <c r="M159" s="37"/>
      <c r="N159" s="37"/>
      <c r="O159" s="37"/>
      <c r="P159" s="37"/>
      <c r="Q159" s="37"/>
      <c r="R159" s="37"/>
      <c r="S159" s="37"/>
      <c r="T159" s="37"/>
      <c r="U159" s="37"/>
      <c r="V159" s="37"/>
      <c r="W159" s="37"/>
      <c r="X159" s="37"/>
      <c r="Y159" s="37"/>
      <c r="Z159" s="37"/>
    </row>
    <row r="160" spans="1:26" ht="15.75" customHeight="1">
      <c r="A160" s="37"/>
      <c r="B160" s="37"/>
      <c r="C160" s="37"/>
      <c r="D160" s="37"/>
      <c r="E160" s="37"/>
      <c r="F160" s="37"/>
      <c r="G160" s="37"/>
      <c r="H160" s="37"/>
      <c r="I160" s="37"/>
      <c r="J160" s="39"/>
      <c r="K160" s="39"/>
      <c r="L160" s="37"/>
      <c r="M160" s="37"/>
      <c r="N160" s="37"/>
      <c r="O160" s="37"/>
      <c r="P160" s="37"/>
      <c r="Q160" s="37"/>
      <c r="R160" s="37"/>
      <c r="S160" s="37"/>
      <c r="T160" s="37"/>
      <c r="U160" s="37"/>
      <c r="V160" s="37"/>
      <c r="W160" s="37"/>
      <c r="X160" s="37"/>
      <c r="Y160" s="37"/>
      <c r="Z160" s="37"/>
    </row>
    <row r="161" spans="1:26" ht="15.75" customHeight="1">
      <c r="A161" s="37"/>
      <c r="B161" s="37"/>
      <c r="C161" s="37"/>
      <c r="D161" s="37"/>
      <c r="E161" s="37"/>
      <c r="F161" s="37"/>
      <c r="G161" s="37"/>
      <c r="H161" s="37"/>
      <c r="I161" s="37"/>
      <c r="J161" s="39"/>
      <c r="K161" s="39"/>
      <c r="L161" s="37"/>
      <c r="M161" s="37"/>
      <c r="N161" s="37"/>
      <c r="O161" s="37"/>
      <c r="P161" s="37"/>
      <c r="Q161" s="37"/>
      <c r="R161" s="37"/>
      <c r="S161" s="37"/>
      <c r="T161" s="37"/>
      <c r="U161" s="37"/>
      <c r="V161" s="37"/>
      <c r="W161" s="37"/>
      <c r="X161" s="37"/>
      <c r="Y161" s="37"/>
      <c r="Z161" s="37"/>
    </row>
    <row r="162" spans="1:26" ht="15.75" customHeight="1">
      <c r="A162" s="37"/>
      <c r="B162" s="37"/>
      <c r="C162" s="37"/>
      <c r="D162" s="37"/>
      <c r="E162" s="37"/>
      <c r="F162" s="37"/>
      <c r="G162" s="37"/>
      <c r="H162" s="37"/>
      <c r="I162" s="37"/>
      <c r="J162" s="39"/>
      <c r="K162" s="39"/>
      <c r="L162" s="37"/>
      <c r="M162" s="37"/>
      <c r="N162" s="37"/>
      <c r="O162" s="37"/>
      <c r="P162" s="37"/>
      <c r="Q162" s="37"/>
      <c r="R162" s="37"/>
      <c r="S162" s="37"/>
      <c r="T162" s="37"/>
      <c r="U162" s="37"/>
      <c r="V162" s="37"/>
      <c r="W162" s="37"/>
      <c r="X162" s="37"/>
      <c r="Y162" s="37"/>
      <c r="Z162" s="37"/>
    </row>
    <row r="163" spans="1:26" ht="15.75" customHeight="1">
      <c r="A163" s="37"/>
      <c r="B163" s="37"/>
      <c r="C163" s="37"/>
      <c r="D163" s="37"/>
      <c r="E163" s="37"/>
      <c r="F163" s="37"/>
      <c r="G163" s="37"/>
      <c r="H163" s="37"/>
      <c r="I163" s="37"/>
      <c r="J163" s="39"/>
      <c r="K163" s="39"/>
      <c r="L163" s="37"/>
      <c r="M163" s="37"/>
      <c r="N163" s="37"/>
      <c r="O163" s="37"/>
      <c r="P163" s="37"/>
      <c r="Q163" s="37"/>
      <c r="R163" s="37"/>
      <c r="S163" s="37"/>
      <c r="T163" s="37"/>
      <c r="U163" s="37"/>
      <c r="V163" s="37"/>
      <c r="W163" s="37"/>
      <c r="X163" s="37"/>
      <c r="Y163" s="37"/>
      <c r="Z163" s="37"/>
    </row>
    <row r="164" spans="1:26" ht="15.75" customHeight="1">
      <c r="A164" s="37"/>
      <c r="B164" s="37"/>
      <c r="C164" s="37"/>
      <c r="D164" s="37"/>
      <c r="E164" s="37"/>
      <c r="F164" s="37"/>
      <c r="G164" s="37"/>
      <c r="H164" s="37"/>
      <c r="I164" s="37"/>
      <c r="J164" s="39"/>
      <c r="K164" s="39"/>
      <c r="L164" s="37"/>
      <c r="M164" s="37"/>
      <c r="N164" s="37"/>
      <c r="O164" s="37"/>
      <c r="P164" s="37"/>
      <c r="Q164" s="37"/>
      <c r="R164" s="37"/>
      <c r="S164" s="37"/>
      <c r="T164" s="37"/>
      <c r="U164" s="37"/>
      <c r="V164" s="37"/>
      <c r="W164" s="37"/>
      <c r="X164" s="37"/>
      <c r="Y164" s="37"/>
      <c r="Z164" s="37"/>
    </row>
    <row r="165" spans="1:26" ht="15.75" customHeight="1">
      <c r="A165" s="37"/>
      <c r="B165" s="37"/>
      <c r="C165" s="37"/>
      <c r="D165" s="37"/>
      <c r="E165" s="37"/>
      <c r="F165" s="37"/>
      <c r="G165" s="37"/>
      <c r="H165" s="37"/>
      <c r="I165" s="37"/>
      <c r="J165" s="39"/>
      <c r="K165" s="39"/>
      <c r="L165" s="37"/>
      <c r="M165" s="37"/>
      <c r="N165" s="37"/>
      <c r="O165" s="37"/>
      <c r="P165" s="37"/>
      <c r="Q165" s="37"/>
      <c r="R165" s="37"/>
      <c r="S165" s="37"/>
      <c r="T165" s="37"/>
      <c r="U165" s="37"/>
      <c r="V165" s="37"/>
      <c r="W165" s="37"/>
      <c r="X165" s="37"/>
      <c r="Y165" s="37"/>
      <c r="Z165" s="37"/>
    </row>
    <row r="166" spans="1:26" ht="15.75" customHeight="1">
      <c r="A166" s="37"/>
      <c r="B166" s="37"/>
      <c r="C166" s="37"/>
      <c r="D166" s="37"/>
      <c r="E166" s="37"/>
      <c r="F166" s="37"/>
      <c r="G166" s="37"/>
      <c r="H166" s="37"/>
      <c r="I166" s="37"/>
      <c r="J166" s="39"/>
      <c r="K166" s="39"/>
      <c r="L166" s="37"/>
      <c r="M166" s="37"/>
      <c r="N166" s="37"/>
      <c r="O166" s="37"/>
      <c r="P166" s="37"/>
      <c r="Q166" s="37"/>
      <c r="R166" s="37"/>
      <c r="S166" s="37"/>
      <c r="T166" s="37"/>
      <c r="U166" s="37"/>
      <c r="V166" s="37"/>
      <c r="W166" s="37"/>
      <c r="X166" s="37"/>
      <c r="Y166" s="37"/>
      <c r="Z166" s="37"/>
    </row>
    <row r="167" spans="1:26" ht="15.75" customHeight="1">
      <c r="A167" s="37"/>
      <c r="B167" s="37"/>
      <c r="C167" s="37"/>
      <c r="D167" s="37"/>
      <c r="E167" s="37"/>
      <c r="F167" s="37"/>
      <c r="G167" s="37"/>
      <c r="H167" s="37"/>
      <c r="I167" s="37"/>
      <c r="J167" s="39"/>
      <c r="K167" s="39"/>
      <c r="L167" s="37"/>
      <c r="M167" s="37"/>
      <c r="N167" s="37"/>
      <c r="O167" s="37"/>
      <c r="P167" s="37"/>
      <c r="Q167" s="37"/>
      <c r="R167" s="37"/>
      <c r="S167" s="37"/>
      <c r="T167" s="37"/>
      <c r="U167" s="37"/>
      <c r="V167" s="37"/>
      <c r="W167" s="37"/>
      <c r="X167" s="37"/>
      <c r="Y167" s="37"/>
      <c r="Z167" s="37"/>
    </row>
    <row r="168" spans="1:26" ht="15.75" customHeight="1">
      <c r="A168" s="37"/>
      <c r="B168" s="37"/>
      <c r="C168" s="37"/>
      <c r="D168" s="37"/>
      <c r="E168" s="37"/>
      <c r="F168" s="37"/>
      <c r="G168" s="37"/>
      <c r="H168" s="37"/>
      <c r="I168" s="37"/>
      <c r="J168" s="39"/>
      <c r="K168" s="39"/>
      <c r="L168" s="37"/>
      <c r="M168" s="37"/>
      <c r="N168" s="37"/>
      <c r="O168" s="37"/>
      <c r="P168" s="37"/>
      <c r="Q168" s="37"/>
      <c r="R168" s="37"/>
      <c r="S168" s="37"/>
      <c r="T168" s="37"/>
      <c r="U168" s="37"/>
      <c r="V168" s="37"/>
      <c r="W168" s="37"/>
      <c r="X168" s="37"/>
      <c r="Y168" s="37"/>
      <c r="Z168" s="37"/>
    </row>
    <row r="169" spans="1:26" ht="15.75" customHeight="1">
      <c r="A169" s="37"/>
      <c r="B169" s="37"/>
      <c r="C169" s="37"/>
      <c r="D169" s="37"/>
      <c r="E169" s="37"/>
      <c r="F169" s="37"/>
      <c r="G169" s="37"/>
      <c r="H169" s="37"/>
      <c r="I169" s="37"/>
      <c r="J169" s="39"/>
      <c r="K169" s="39"/>
      <c r="L169" s="37"/>
      <c r="M169" s="37"/>
      <c r="N169" s="37"/>
      <c r="O169" s="37"/>
      <c r="P169" s="37"/>
      <c r="Q169" s="37"/>
      <c r="R169" s="37"/>
      <c r="S169" s="37"/>
      <c r="T169" s="37"/>
      <c r="U169" s="37"/>
      <c r="V169" s="37"/>
      <c r="W169" s="37"/>
      <c r="X169" s="37"/>
      <c r="Y169" s="37"/>
      <c r="Z169" s="37"/>
    </row>
    <row r="170" spans="1:26" ht="15.75" customHeight="1">
      <c r="A170" s="37"/>
      <c r="B170" s="37"/>
      <c r="C170" s="37"/>
      <c r="D170" s="37"/>
      <c r="E170" s="37"/>
      <c r="F170" s="37"/>
      <c r="G170" s="37"/>
      <c r="H170" s="37"/>
      <c r="I170" s="37"/>
      <c r="J170" s="39"/>
      <c r="K170" s="39"/>
      <c r="L170" s="37"/>
      <c r="M170" s="37"/>
      <c r="N170" s="37"/>
      <c r="O170" s="37"/>
      <c r="P170" s="37"/>
      <c r="Q170" s="37"/>
      <c r="R170" s="37"/>
      <c r="S170" s="37"/>
      <c r="T170" s="37"/>
      <c r="U170" s="37"/>
      <c r="V170" s="37"/>
      <c r="W170" s="37"/>
      <c r="X170" s="37"/>
      <c r="Y170" s="37"/>
      <c r="Z170" s="37"/>
    </row>
    <row r="171" spans="1:26" ht="15.75" customHeight="1">
      <c r="A171" s="37"/>
      <c r="B171" s="37"/>
      <c r="C171" s="37"/>
      <c r="D171" s="37"/>
      <c r="E171" s="37"/>
      <c r="F171" s="37"/>
      <c r="G171" s="37"/>
      <c r="H171" s="37"/>
      <c r="I171" s="37"/>
      <c r="J171" s="39"/>
      <c r="K171" s="39"/>
      <c r="L171" s="37"/>
      <c r="M171" s="37"/>
      <c r="N171" s="37"/>
      <c r="O171" s="37"/>
      <c r="P171" s="37"/>
      <c r="Q171" s="37"/>
      <c r="R171" s="37"/>
      <c r="S171" s="37"/>
      <c r="T171" s="37"/>
      <c r="U171" s="37"/>
      <c r="V171" s="37"/>
      <c r="W171" s="37"/>
      <c r="X171" s="37"/>
      <c r="Y171" s="37"/>
      <c r="Z171" s="37"/>
    </row>
    <row r="172" spans="1:26" ht="15.75" customHeight="1">
      <c r="A172" s="37"/>
      <c r="B172" s="37"/>
      <c r="C172" s="37"/>
      <c r="D172" s="37"/>
      <c r="E172" s="37"/>
      <c r="F172" s="37"/>
      <c r="G172" s="37"/>
      <c r="H172" s="37"/>
      <c r="I172" s="37"/>
      <c r="J172" s="39"/>
      <c r="K172" s="39"/>
      <c r="L172" s="37"/>
      <c r="M172" s="37"/>
      <c r="N172" s="37"/>
      <c r="O172" s="37"/>
      <c r="P172" s="37"/>
      <c r="Q172" s="37"/>
      <c r="R172" s="37"/>
      <c r="S172" s="37"/>
      <c r="T172" s="37"/>
      <c r="U172" s="37"/>
      <c r="V172" s="37"/>
      <c r="W172" s="37"/>
      <c r="X172" s="37"/>
      <c r="Y172" s="37"/>
      <c r="Z172" s="37"/>
    </row>
    <row r="173" spans="1:26" ht="15.75" customHeight="1">
      <c r="A173" s="37"/>
      <c r="B173" s="37"/>
      <c r="C173" s="37"/>
      <c r="D173" s="37"/>
      <c r="E173" s="37"/>
      <c r="F173" s="37"/>
      <c r="G173" s="37"/>
      <c r="H173" s="37"/>
      <c r="I173" s="37"/>
      <c r="J173" s="39"/>
      <c r="K173" s="39"/>
      <c r="L173" s="37"/>
      <c r="M173" s="37"/>
      <c r="N173" s="37"/>
      <c r="O173" s="37"/>
      <c r="P173" s="37"/>
      <c r="Q173" s="37"/>
      <c r="R173" s="37"/>
      <c r="S173" s="37"/>
      <c r="T173" s="37"/>
      <c r="U173" s="37"/>
      <c r="V173" s="37"/>
      <c r="W173" s="37"/>
      <c r="X173" s="37"/>
      <c r="Y173" s="37"/>
      <c r="Z173" s="37"/>
    </row>
    <row r="174" spans="1:26" ht="15.75" customHeight="1">
      <c r="A174" s="37"/>
      <c r="B174" s="37"/>
      <c r="C174" s="37"/>
      <c r="D174" s="37"/>
      <c r="E174" s="37"/>
      <c r="F174" s="37"/>
      <c r="G174" s="37"/>
      <c r="H174" s="37"/>
      <c r="I174" s="37"/>
      <c r="J174" s="39"/>
      <c r="K174" s="39"/>
      <c r="L174" s="37"/>
      <c r="M174" s="37"/>
      <c r="N174" s="37"/>
      <c r="O174" s="37"/>
      <c r="P174" s="37"/>
      <c r="Q174" s="37"/>
      <c r="R174" s="37"/>
      <c r="S174" s="37"/>
      <c r="T174" s="37"/>
      <c r="U174" s="37"/>
      <c r="V174" s="37"/>
      <c r="W174" s="37"/>
      <c r="X174" s="37"/>
      <c r="Y174" s="37"/>
      <c r="Z174" s="37"/>
    </row>
    <row r="175" spans="1:26" ht="15.75" customHeight="1">
      <c r="A175" s="37"/>
      <c r="B175" s="37"/>
      <c r="C175" s="37"/>
      <c r="D175" s="37"/>
      <c r="E175" s="37"/>
      <c r="F175" s="37"/>
      <c r="G175" s="37"/>
      <c r="H175" s="37"/>
      <c r="I175" s="37"/>
      <c r="J175" s="39"/>
      <c r="K175" s="39"/>
      <c r="L175" s="37"/>
      <c r="M175" s="37"/>
      <c r="N175" s="37"/>
      <c r="O175" s="37"/>
      <c r="P175" s="37"/>
      <c r="Q175" s="37"/>
      <c r="R175" s="37"/>
      <c r="S175" s="37"/>
      <c r="T175" s="37"/>
      <c r="U175" s="37"/>
      <c r="V175" s="37"/>
      <c r="W175" s="37"/>
      <c r="X175" s="37"/>
      <c r="Y175" s="37"/>
      <c r="Z175" s="37"/>
    </row>
    <row r="176" spans="1:26" ht="15.75" customHeight="1">
      <c r="A176" s="37"/>
      <c r="B176" s="37"/>
      <c r="C176" s="37"/>
      <c r="D176" s="37"/>
      <c r="E176" s="37"/>
      <c r="F176" s="37"/>
      <c r="G176" s="37"/>
      <c r="H176" s="37"/>
      <c r="I176" s="37"/>
      <c r="J176" s="39"/>
      <c r="K176" s="39"/>
      <c r="L176" s="37"/>
      <c r="M176" s="37"/>
      <c r="N176" s="37"/>
      <c r="O176" s="37"/>
      <c r="P176" s="37"/>
      <c r="Q176" s="37"/>
      <c r="R176" s="37"/>
      <c r="S176" s="37"/>
      <c r="T176" s="37"/>
      <c r="U176" s="37"/>
      <c r="V176" s="37"/>
      <c r="W176" s="37"/>
      <c r="X176" s="37"/>
      <c r="Y176" s="37"/>
      <c r="Z176" s="37"/>
    </row>
    <row r="177" spans="1:26" ht="15.75" customHeight="1">
      <c r="A177" s="37"/>
      <c r="B177" s="37"/>
      <c r="C177" s="37"/>
      <c r="D177" s="37"/>
      <c r="E177" s="37"/>
      <c r="F177" s="37"/>
      <c r="G177" s="37"/>
      <c r="H177" s="37"/>
      <c r="I177" s="37"/>
      <c r="J177" s="39"/>
      <c r="K177" s="39"/>
      <c r="L177" s="37"/>
      <c r="M177" s="37"/>
      <c r="N177" s="37"/>
      <c r="O177" s="37"/>
      <c r="P177" s="37"/>
      <c r="Q177" s="37"/>
      <c r="R177" s="37"/>
      <c r="S177" s="37"/>
      <c r="T177" s="37"/>
      <c r="U177" s="37"/>
      <c r="V177" s="37"/>
      <c r="W177" s="37"/>
      <c r="X177" s="37"/>
      <c r="Y177" s="37"/>
      <c r="Z177" s="37"/>
    </row>
    <row r="178" spans="1:26" ht="15.75" customHeight="1">
      <c r="A178" s="37"/>
      <c r="B178" s="37"/>
      <c r="C178" s="37"/>
      <c r="D178" s="37"/>
      <c r="E178" s="37"/>
      <c r="F178" s="37"/>
      <c r="G178" s="37"/>
      <c r="H178" s="37"/>
      <c r="I178" s="37"/>
      <c r="J178" s="39"/>
      <c r="K178" s="39"/>
      <c r="L178" s="37"/>
      <c r="M178" s="37"/>
      <c r="N178" s="37"/>
      <c r="O178" s="37"/>
      <c r="P178" s="37"/>
      <c r="Q178" s="37"/>
      <c r="R178" s="37"/>
      <c r="S178" s="37"/>
      <c r="T178" s="37"/>
      <c r="U178" s="37"/>
      <c r="V178" s="37"/>
      <c r="W178" s="37"/>
      <c r="X178" s="37"/>
      <c r="Y178" s="37"/>
      <c r="Z178" s="37"/>
    </row>
    <row r="179" spans="1:26" ht="15.75" customHeight="1">
      <c r="A179" s="37"/>
      <c r="B179" s="37"/>
      <c r="C179" s="37"/>
      <c r="D179" s="37"/>
      <c r="E179" s="37"/>
      <c r="F179" s="37"/>
      <c r="G179" s="37"/>
      <c r="H179" s="37"/>
      <c r="I179" s="37"/>
      <c r="J179" s="39"/>
      <c r="K179" s="39"/>
      <c r="L179" s="37"/>
      <c r="M179" s="37"/>
      <c r="N179" s="37"/>
      <c r="O179" s="37"/>
      <c r="P179" s="37"/>
      <c r="Q179" s="37"/>
      <c r="R179" s="37"/>
      <c r="S179" s="37"/>
      <c r="T179" s="37"/>
      <c r="U179" s="37"/>
      <c r="V179" s="37"/>
      <c r="W179" s="37"/>
      <c r="X179" s="37"/>
      <c r="Y179" s="37"/>
      <c r="Z179" s="37"/>
    </row>
    <row r="180" spans="1:26" ht="15.75" customHeight="1">
      <c r="A180" s="37"/>
      <c r="B180" s="37"/>
      <c r="C180" s="37"/>
      <c r="D180" s="37"/>
      <c r="E180" s="37"/>
      <c r="F180" s="37"/>
      <c r="G180" s="37"/>
      <c r="H180" s="37"/>
      <c r="I180" s="37"/>
      <c r="J180" s="39"/>
      <c r="K180" s="39"/>
      <c r="L180" s="37"/>
      <c r="M180" s="37"/>
      <c r="N180" s="37"/>
      <c r="O180" s="37"/>
      <c r="P180" s="37"/>
      <c r="Q180" s="37"/>
      <c r="R180" s="37"/>
      <c r="S180" s="37"/>
      <c r="T180" s="37"/>
      <c r="U180" s="37"/>
      <c r="V180" s="37"/>
      <c r="W180" s="37"/>
      <c r="X180" s="37"/>
      <c r="Y180" s="37"/>
      <c r="Z180" s="37"/>
    </row>
    <row r="181" spans="1:26" ht="15.75" customHeight="1">
      <c r="A181" s="37"/>
      <c r="B181" s="37"/>
      <c r="C181" s="37"/>
      <c r="D181" s="37"/>
      <c r="E181" s="37"/>
      <c r="F181" s="37"/>
      <c r="G181" s="37"/>
      <c r="H181" s="37"/>
      <c r="I181" s="37"/>
      <c r="J181" s="39"/>
      <c r="K181" s="39"/>
      <c r="L181" s="37"/>
      <c r="M181" s="37"/>
      <c r="N181" s="37"/>
      <c r="O181" s="37"/>
      <c r="P181" s="37"/>
      <c r="Q181" s="37"/>
      <c r="R181" s="37"/>
      <c r="S181" s="37"/>
      <c r="T181" s="37"/>
      <c r="U181" s="37"/>
      <c r="V181" s="37"/>
      <c r="W181" s="37"/>
      <c r="X181" s="37"/>
      <c r="Y181" s="37"/>
      <c r="Z181" s="37"/>
    </row>
    <row r="182" spans="1:26" ht="15.75" customHeight="1">
      <c r="A182" s="37"/>
      <c r="B182" s="37"/>
      <c r="C182" s="37"/>
      <c r="D182" s="37"/>
      <c r="E182" s="37"/>
      <c r="F182" s="37"/>
      <c r="G182" s="37"/>
      <c r="H182" s="37"/>
      <c r="I182" s="37"/>
      <c r="J182" s="39"/>
      <c r="K182" s="39"/>
      <c r="L182" s="37"/>
      <c r="M182" s="37"/>
      <c r="N182" s="37"/>
      <c r="O182" s="37"/>
      <c r="P182" s="37"/>
      <c r="Q182" s="37"/>
      <c r="R182" s="37"/>
      <c r="S182" s="37"/>
      <c r="T182" s="37"/>
      <c r="U182" s="37"/>
      <c r="V182" s="37"/>
      <c r="W182" s="37"/>
      <c r="X182" s="37"/>
      <c r="Y182" s="37"/>
      <c r="Z182" s="37"/>
    </row>
    <row r="183" spans="1:26" ht="15.75" customHeight="1">
      <c r="A183" s="37"/>
      <c r="B183" s="37"/>
      <c r="C183" s="37"/>
      <c r="D183" s="37"/>
      <c r="E183" s="37"/>
      <c r="F183" s="37"/>
      <c r="G183" s="37"/>
      <c r="H183" s="37"/>
      <c r="I183" s="37"/>
      <c r="J183" s="39"/>
      <c r="K183" s="39"/>
      <c r="L183" s="37"/>
      <c r="M183" s="37"/>
      <c r="N183" s="37"/>
      <c r="O183" s="37"/>
      <c r="P183" s="37"/>
      <c r="Q183" s="37"/>
      <c r="R183" s="37"/>
      <c r="S183" s="37"/>
      <c r="T183" s="37"/>
      <c r="U183" s="37"/>
      <c r="V183" s="37"/>
      <c r="W183" s="37"/>
      <c r="X183" s="37"/>
      <c r="Y183" s="37"/>
      <c r="Z183" s="37"/>
    </row>
    <row r="184" spans="1:26" ht="15.75" customHeight="1">
      <c r="A184" s="37"/>
      <c r="B184" s="37"/>
      <c r="C184" s="37"/>
      <c r="D184" s="37"/>
      <c r="E184" s="37"/>
      <c r="F184" s="37"/>
      <c r="G184" s="37"/>
      <c r="H184" s="37"/>
      <c r="I184" s="37"/>
      <c r="J184" s="39"/>
      <c r="K184" s="39"/>
      <c r="L184" s="37"/>
      <c r="M184" s="37"/>
      <c r="N184" s="37"/>
      <c r="O184" s="37"/>
      <c r="P184" s="37"/>
      <c r="Q184" s="37"/>
      <c r="R184" s="37"/>
      <c r="S184" s="37"/>
      <c r="T184" s="37"/>
      <c r="U184" s="37"/>
      <c r="V184" s="37"/>
      <c r="W184" s="37"/>
      <c r="X184" s="37"/>
      <c r="Y184" s="37"/>
      <c r="Z184" s="37"/>
    </row>
    <row r="185" spans="1:26" ht="15.75" customHeight="1">
      <c r="A185" s="37"/>
      <c r="B185" s="37"/>
      <c r="C185" s="37"/>
      <c r="D185" s="37"/>
      <c r="E185" s="37"/>
      <c r="F185" s="37"/>
      <c r="G185" s="37"/>
      <c r="H185" s="37"/>
      <c r="I185" s="37"/>
      <c r="J185" s="39"/>
      <c r="K185" s="39"/>
      <c r="L185" s="37"/>
      <c r="M185" s="37"/>
      <c r="N185" s="37"/>
      <c r="O185" s="37"/>
      <c r="P185" s="37"/>
      <c r="Q185" s="37"/>
      <c r="R185" s="37"/>
      <c r="S185" s="37"/>
      <c r="T185" s="37"/>
      <c r="U185" s="37"/>
      <c r="V185" s="37"/>
      <c r="W185" s="37"/>
      <c r="X185" s="37"/>
      <c r="Y185" s="37"/>
      <c r="Z185" s="37"/>
    </row>
    <row r="186" spans="1:26" ht="15.75" customHeight="1">
      <c r="A186" s="37"/>
      <c r="B186" s="37"/>
      <c r="C186" s="37"/>
      <c r="D186" s="37"/>
      <c r="E186" s="37"/>
      <c r="F186" s="37"/>
      <c r="G186" s="37"/>
      <c r="H186" s="37"/>
      <c r="I186" s="37"/>
      <c r="J186" s="39"/>
      <c r="K186" s="39"/>
      <c r="L186" s="37"/>
      <c r="M186" s="37"/>
      <c r="N186" s="37"/>
      <c r="O186" s="37"/>
      <c r="P186" s="37"/>
      <c r="Q186" s="37"/>
      <c r="R186" s="37"/>
      <c r="S186" s="37"/>
      <c r="T186" s="37"/>
      <c r="U186" s="37"/>
      <c r="V186" s="37"/>
      <c r="W186" s="37"/>
      <c r="X186" s="37"/>
      <c r="Y186" s="37"/>
      <c r="Z186" s="37"/>
    </row>
    <row r="187" spans="1:26" ht="15.75" customHeight="1">
      <c r="A187" s="37"/>
      <c r="B187" s="37"/>
      <c r="C187" s="37"/>
      <c r="D187" s="37"/>
      <c r="E187" s="37"/>
      <c r="F187" s="37"/>
      <c r="G187" s="37"/>
      <c r="H187" s="37"/>
      <c r="I187" s="37"/>
      <c r="J187" s="39"/>
      <c r="K187" s="39"/>
      <c r="L187" s="37"/>
      <c r="M187" s="37"/>
      <c r="N187" s="37"/>
      <c r="O187" s="37"/>
      <c r="P187" s="37"/>
      <c r="Q187" s="37"/>
      <c r="R187" s="37"/>
      <c r="S187" s="37"/>
      <c r="T187" s="37"/>
      <c r="U187" s="37"/>
      <c r="V187" s="37"/>
      <c r="W187" s="37"/>
      <c r="X187" s="37"/>
      <c r="Y187" s="37"/>
      <c r="Z187" s="37"/>
    </row>
    <row r="188" spans="1:26" ht="15.75" customHeight="1">
      <c r="A188" s="37"/>
      <c r="B188" s="37"/>
      <c r="C188" s="37"/>
      <c r="D188" s="37"/>
      <c r="E188" s="37"/>
      <c r="F188" s="37"/>
      <c r="G188" s="37"/>
      <c r="H188" s="37"/>
      <c r="I188" s="37"/>
      <c r="J188" s="39"/>
      <c r="K188" s="39"/>
      <c r="L188" s="37"/>
      <c r="M188" s="37"/>
      <c r="N188" s="37"/>
      <c r="O188" s="37"/>
      <c r="P188" s="37"/>
      <c r="Q188" s="37"/>
      <c r="R188" s="37"/>
      <c r="S188" s="37"/>
      <c r="T188" s="37"/>
      <c r="U188" s="37"/>
      <c r="V188" s="37"/>
      <c r="W188" s="37"/>
      <c r="X188" s="37"/>
      <c r="Y188" s="37"/>
      <c r="Z188" s="37"/>
    </row>
    <row r="189" spans="1:26" ht="15.75" customHeight="1">
      <c r="A189" s="37"/>
      <c r="B189" s="37"/>
      <c r="C189" s="37"/>
      <c r="D189" s="37"/>
      <c r="E189" s="37"/>
      <c r="F189" s="37"/>
      <c r="G189" s="37"/>
      <c r="H189" s="37"/>
      <c r="I189" s="37"/>
      <c r="J189" s="39"/>
      <c r="K189" s="39"/>
      <c r="L189" s="37"/>
      <c r="M189" s="37"/>
      <c r="N189" s="37"/>
      <c r="O189" s="37"/>
      <c r="P189" s="37"/>
      <c r="Q189" s="37"/>
      <c r="R189" s="37"/>
      <c r="S189" s="37"/>
      <c r="T189" s="37"/>
      <c r="U189" s="37"/>
      <c r="V189" s="37"/>
      <c r="W189" s="37"/>
      <c r="X189" s="37"/>
      <c r="Y189" s="37"/>
      <c r="Z189" s="37"/>
    </row>
    <row r="190" spans="1:26" ht="15.75" customHeight="1">
      <c r="A190" s="37"/>
      <c r="B190" s="37"/>
      <c r="C190" s="37"/>
      <c r="D190" s="37"/>
      <c r="E190" s="37"/>
      <c r="F190" s="37"/>
      <c r="G190" s="37"/>
      <c r="H190" s="37"/>
      <c r="I190" s="37"/>
      <c r="J190" s="39"/>
      <c r="K190" s="39"/>
      <c r="L190" s="37"/>
      <c r="M190" s="37"/>
      <c r="N190" s="37"/>
      <c r="O190" s="37"/>
      <c r="P190" s="37"/>
      <c r="Q190" s="37"/>
      <c r="R190" s="37"/>
      <c r="S190" s="37"/>
      <c r="T190" s="37"/>
      <c r="U190" s="37"/>
      <c r="V190" s="37"/>
      <c r="W190" s="37"/>
      <c r="X190" s="37"/>
      <c r="Y190" s="37"/>
      <c r="Z190" s="37"/>
    </row>
    <row r="191" spans="1:26" ht="15.75" customHeight="1">
      <c r="A191" s="37"/>
      <c r="B191" s="37"/>
      <c r="C191" s="37"/>
      <c r="D191" s="37"/>
      <c r="E191" s="37"/>
      <c r="F191" s="37"/>
      <c r="G191" s="37"/>
      <c r="H191" s="37"/>
      <c r="I191" s="37"/>
      <c r="J191" s="39"/>
      <c r="K191" s="39"/>
      <c r="L191" s="37"/>
      <c r="M191" s="37"/>
      <c r="N191" s="37"/>
      <c r="O191" s="37"/>
      <c r="P191" s="37"/>
      <c r="Q191" s="37"/>
      <c r="R191" s="37"/>
      <c r="S191" s="37"/>
      <c r="T191" s="37"/>
      <c r="U191" s="37"/>
      <c r="V191" s="37"/>
      <c r="W191" s="37"/>
      <c r="X191" s="37"/>
      <c r="Y191" s="37"/>
      <c r="Z191" s="37"/>
    </row>
    <row r="192" spans="1:26" ht="15.75" customHeight="1">
      <c r="A192" s="37"/>
      <c r="B192" s="37"/>
      <c r="C192" s="37"/>
      <c r="D192" s="37"/>
      <c r="E192" s="37"/>
      <c r="F192" s="37"/>
      <c r="G192" s="37"/>
      <c r="H192" s="37"/>
      <c r="I192" s="37"/>
      <c r="J192" s="39"/>
      <c r="K192" s="39"/>
      <c r="L192" s="37"/>
      <c r="M192" s="37"/>
      <c r="N192" s="37"/>
      <c r="O192" s="37"/>
      <c r="P192" s="37"/>
      <c r="Q192" s="37"/>
      <c r="R192" s="37"/>
      <c r="S192" s="37"/>
      <c r="T192" s="37"/>
      <c r="U192" s="37"/>
      <c r="V192" s="37"/>
      <c r="W192" s="37"/>
      <c r="X192" s="37"/>
      <c r="Y192" s="37"/>
      <c r="Z192" s="37"/>
    </row>
    <row r="193" spans="1:26" ht="15.75" customHeight="1">
      <c r="A193" s="37"/>
      <c r="B193" s="37"/>
      <c r="C193" s="37"/>
      <c r="D193" s="37"/>
      <c r="E193" s="37"/>
      <c r="F193" s="37"/>
      <c r="G193" s="37"/>
      <c r="H193" s="37"/>
      <c r="I193" s="37"/>
      <c r="J193" s="39"/>
      <c r="K193" s="39"/>
      <c r="L193" s="37"/>
      <c r="M193" s="37"/>
      <c r="N193" s="37"/>
      <c r="O193" s="37"/>
      <c r="P193" s="37"/>
      <c r="Q193" s="37"/>
      <c r="R193" s="37"/>
      <c r="S193" s="37"/>
      <c r="T193" s="37"/>
      <c r="U193" s="37"/>
      <c r="V193" s="37"/>
      <c r="W193" s="37"/>
      <c r="X193" s="37"/>
      <c r="Y193" s="37"/>
      <c r="Z193" s="37"/>
    </row>
    <row r="194" spans="1:26" ht="15.75" customHeight="1">
      <c r="A194" s="37"/>
      <c r="B194" s="37"/>
      <c r="C194" s="37"/>
      <c r="D194" s="37"/>
      <c r="E194" s="37"/>
      <c r="F194" s="37"/>
      <c r="G194" s="37"/>
      <c r="H194" s="37"/>
      <c r="I194" s="37"/>
      <c r="J194" s="39"/>
      <c r="K194" s="39"/>
      <c r="L194" s="37"/>
      <c r="M194" s="37"/>
      <c r="N194" s="37"/>
      <c r="O194" s="37"/>
      <c r="P194" s="37"/>
      <c r="Q194" s="37"/>
      <c r="R194" s="37"/>
      <c r="S194" s="37"/>
      <c r="T194" s="37"/>
      <c r="U194" s="37"/>
      <c r="V194" s="37"/>
      <c r="W194" s="37"/>
      <c r="X194" s="37"/>
      <c r="Y194" s="37"/>
      <c r="Z194" s="37"/>
    </row>
    <row r="195" spans="1:26" ht="15.75" customHeight="1">
      <c r="A195" s="37"/>
      <c r="B195" s="37"/>
      <c r="C195" s="37"/>
      <c r="D195" s="37"/>
      <c r="E195" s="37"/>
      <c r="F195" s="37"/>
      <c r="G195" s="37"/>
      <c r="H195" s="37"/>
      <c r="I195" s="37"/>
      <c r="J195" s="39"/>
      <c r="K195" s="39"/>
      <c r="L195" s="37"/>
      <c r="M195" s="37"/>
      <c r="N195" s="37"/>
      <c r="O195" s="37"/>
      <c r="P195" s="37"/>
      <c r="Q195" s="37"/>
      <c r="R195" s="37"/>
      <c r="S195" s="37"/>
      <c r="T195" s="37"/>
      <c r="U195" s="37"/>
      <c r="V195" s="37"/>
      <c r="W195" s="37"/>
      <c r="X195" s="37"/>
      <c r="Y195" s="37"/>
      <c r="Z195" s="37"/>
    </row>
    <row r="196" spans="1:26" ht="15.75" customHeight="1">
      <c r="A196" s="37"/>
      <c r="B196" s="37"/>
      <c r="C196" s="37"/>
      <c r="D196" s="37"/>
      <c r="E196" s="37"/>
      <c r="F196" s="37"/>
      <c r="G196" s="37"/>
      <c r="H196" s="37"/>
      <c r="I196" s="37"/>
      <c r="J196" s="39"/>
      <c r="K196" s="39"/>
      <c r="L196" s="37"/>
      <c r="M196" s="37"/>
      <c r="N196" s="37"/>
      <c r="O196" s="37"/>
      <c r="P196" s="37"/>
      <c r="Q196" s="37"/>
      <c r="R196" s="37"/>
      <c r="S196" s="37"/>
      <c r="T196" s="37"/>
      <c r="U196" s="37"/>
      <c r="V196" s="37"/>
      <c r="W196" s="37"/>
      <c r="X196" s="37"/>
      <c r="Y196" s="37"/>
      <c r="Z196" s="37"/>
    </row>
    <row r="197" spans="1:26" ht="15.75" customHeight="1">
      <c r="A197" s="37"/>
      <c r="B197" s="37"/>
      <c r="C197" s="37"/>
      <c r="D197" s="37"/>
      <c r="E197" s="37"/>
      <c r="F197" s="37"/>
      <c r="G197" s="37"/>
      <c r="H197" s="37"/>
      <c r="I197" s="37"/>
      <c r="J197" s="39"/>
      <c r="K197" s="39"/>
      <c r="L197" s="37"/>
      <c r="M197" s="37"/>
      <c r="N197" s="37"/>
      <c r="O197" s="37"/>
      <c r="P197" s="37"/>
      <c r="Q197" s="37"/>
      <c r="R197" s="37"/>
      <c r="S197" s="37"/>
      <c r="T197" s="37"/>
      <c r="U197" s="37"/>
      <c r="V197" s="37"/>
      <c r="W197" s="37"/>
      <c r="X197" s="37"/>
      <c r="Y197" s="37"/>
      <c r="Z197" s="37"/>
    </row>
    <row r="198" spans="1:26" ht="15.75" customHeight="1">
      <c r="A198" s="37"/>
      <c r="B198" s="37"/>
      <c r="C198" s="37"/>
      <c r="D198" s="37"/>
      <c r="E198" s="37"/>
      <c r="F198" s="37"/>
      <c r="G198" s="37"/>
      <c r="H198" s="37"/>
      <c r="I198" s="37"/>
      <c r="J198" s="39"/>
      <c r="K198" s="39"/>
      <c r="L198" s="37"/>
      <c r="M198" s="37"/>
      <c r="N198" s="37"/>
      <c r="O198" s="37"/>
      <c r="P198" s="37"/>
      <c r="Q198" s="37"/>
      <c r="R198" s="37"/>
      <c r="S198" s="37"/>
      <c r="T198" s="37"/>
      <c r="U198" s="37"/>
      <c r="V198" s="37"/>
      <c r="W198" s="37"/>
      <c r="X198" s="37"/>
      <c r="Y198" s="37"/>
      <c r="Z198" s="37"/>
    </row>
    <row r="199" spans="1:26" ht="15.75" customHeight="1">
      <c r="A199" s="37"/>
      <c r="B199" s="37"/>
      <c r="C199" s="37"/>
      <c r="D199" s="37"/>
      <c r="E199" s="37"/>
      <c r="F199" s="37"/>
      <c r="G199" s="37"/>
      <c r="H199" s="37"/>
      <c r="I199" s="37"/>
      <c r="J199" s="39"/>
      <c r="K199" s="39"/>
      <c r="L199" s="37"/>
      <c r="M199" s="37"/>
      <c r="N199" s="37"/>
      <c r="O199" s="37"/>
      <c r="P199" s="37"/>
      <c r="Q199" s="37"/>
      <c r="R199" s="37"/>
      <c r="S199" s="37"/>
      <c r="T199" s="37"/>
      <c r="U199" s="37"/>
      <c r="V199" s="37"/>
      <c r="W199" s="37"/>
      <c r="X199" s="37"/>
      <c r="Y199" s="37"/>
      <c r="Z199" s="37"/>
    </row>
    <row r="200" spans="1:26" ht="15.75" customHeight="1">
      <c r="A200" s="37"/>
      <c r="B200" s="37"/>
      <c r="C200" s="37"/>
      <c r="D200" s="37"/>
      <c r="E200" s="37"/>
      <c r="F200" s="37"/>
      <c r="G200" s="37"/>
      <c r="H200" s="37"/>
      <c r="I200" s="37"/>
      <c r="J200" s="39"/>
      <c r="K200" s="39"/>
      <c r="L200" s="37"/>
      <c r="M200" s="37"/>
      <c r="N200" s="37"/>
      <c r="O200" s="37"/>
      <c r="P200" s="37"/>
      <c r="Q200" s="37"/>
      <c r="R200" s="37"/>
      <c r="S200" s="37"/>
      <c r="T200" s="37"/>
      <c r="U200" s="37"/>
      <c r="V200" s="37"/>
      <c r="W200" s="37"/>
      <c r="X200" s="37"/>
      <c r="Y200" s="37"/>
      <c r="Z200" s="37"/>
    </row>
    <row r="201" spans="1:26" ht="15.75" customHeight="1">
      <c r="A201" s="37"/>
      <c r="B201" s="37"/>
      <c r="C201" s="37"/>
      <c r="D201" s="37"/>
      <c r="E201" s="37"/>
      <c r="F201" s="37"/>
      <c r="G201" s="37"/>
      <c r="H201" s="37"/>
      <c r="I201" s="37"/>
      <c r="J201" s="39"/>
      <c r="K201" s="39"/>
      <c r="L201" s="37"/>
      <c r="M201" s="37"/>
      <c r="N201" s="37"/>
      <c r="O201" s="37"/>
      <c r="P201" s="37"/>
      <c r="Q201" s="37"/>
      <c r="R201" s="37"/>
      <c r="S201" s="37"/>
      <c r="T201" s="37"/>
      <c r="U201" s="37"/>
      <c r="V201" s="37"/>
      <c r="W201" s="37"/>
      <c r="X201" s="37"/>
      <c r="Y201" s="37"/>
      <c r="Z201" s="37"/>
    </row>
    <row r="202" spans="1:26" ht="15.75" customHeight="1">
      <c r="A202" s="37"/>
      <c r="B202" s="37"/>
      <c r="C202" s="37"/>
      <c r="D202" s="37"/>
      <c r="E202" s="37"/>
      <c r="F202" s="37"/>
      <c r="G202" s="37"/>
      <c r="H202" s="37"/>
      <c r="I202" s="37"/>
      <c r="J202" s="39"/>
      <c r="K202" s="39"/>
      <c r="L202" s="37"/>
      <c r="M202" s="37"/>
      <c r="N202" s="37"/>
      <c r="O202" s="37"/>
      <c r="P202" s="37"/>
      <c r="Q202" s="37"/>
      <c r="R202" s="37"/>
      <c r="S202" s="37"/>
      <c r="T202" s="37"/>
      <c r="U202" s="37"/>
      <c r="V202" s="37"/>
      <c r="W202" s="37"/>
      <c r="X202" s="37"/>
      <c r="Y202" s="37"/>
      <c r="Z202" s="37"/>
    </row>
    <row r="203" spans="1:26" ht="15.75" customHeight="1">
      <c r="A203" s="37"/>
      <c r="B203" s="37"/>
      <c r="C203" s="37"/>
      <c r="D203" s="37"/>
      <c r="E203" s="37"/>
      <c r="F203" s="37"/>
      <c r="G203" s="37"/>
      <c r="H203" s="37"/>
      <c r="I203" s="37"/>
      <c r="J203" s="39"/>
      <c r="K203" s="39"/>
      <c r="L203" s="37"/>
      <c r="M203" s="37"/>
      <c r="N203" s="37"/>
      <c r="O203" s="37"/>
      <c r="P203" s="37"/>
      <c r="Q203" s="37"/>
      <c r="R203" s="37"/>
      <c r="S203" s="37"/>
      <c r="T203" s="37"/>
      <c r="U203" s="37"/>
      <c r="V203" s="37"/>
      <c r="W203" s="37"/>
      <c r="X203" s="37"/>
      <c r="Y203" s="37"/>
      <c r="Z203" s="37"/>
    </row>
    <row r="204" spans="1:26" ht="15.75" customHeight="1">
      <c r="A204" s="37"/>
      <c r="B204" s="37"/>
      <c r="C204" s="37"/>
      <c r="D204" s="37"/>
      <c r="E204" s="37"/>
      <c r="F204" s="37"/>
      <c r="G204" s="37"/>
      <c r="H204" s="37"/>
      <c r="I204" s="37"/>
      <c r="J204" s="39"/>
      <c r="K204" s="39"/>
      <c r="L204" s="37"/>
      <c r="M204" s="37"/>
      <c r="N204" s="37"/>
      <c r="O204" s="37"/>
      <c r="P204" s="37"/>
      <c r="Q204" s="37"/>
      <c r="R204" s="37"/>
      <c r="S204" s="37"/>
      <c r="T204" s="37"/>
      <c r="U204" s="37"/>
      <c r="V204" s="37"/>
      <c r="W204" s="37"/>
      <c r="X204" s="37"/>
      <c r="Y204" s="37"/>
      <c r="Z204" s="37"/>
    </row>
    <row r="205" spans="1:26" ht="15.75" customHeight="1">
      <c r="A205" s="37"/>
      <c r="B205" s="37"/>
      <c r="C205" s="37"/>
      <c r="D205" s="37"/>
      <c r="E205" s="37"/>
      <c r="F205" s="37"/>
      <c r="G205" s="37"/>
      <c r="H205" s="37"/>
      <c r="I205" s="37"/>
      <c r="J205" s="39"/>
      <c r="K205" s="39"/>
      <c r="L205" s="37"/>
      <c r="M205" s="37"/>
      <c r="N205" s="37"/>
      <c r="O205" s="37"/>
      <c r="P205" s="37"/>
      <c r="Q205" s="37"/>
      <c r="R205" s="37"/>
      <c r="S205" s="37"/>
      <c r="T205" s="37"/>
      <c r="U205" s="37"/>
      <c r="V205" s="37"/>
      <c r="W205" s="37"/>
      <c r="X205" s="37"/>
      <c r="Y205" s="37"/>
      <c r="Z205" s="37"/>
    </row>
    <row r="206" spans="1:26" ht="15.75" customHeight="1">
      <c r="A206" s="37"/>
      <c r="B206" s="37"/>
      <c r="C206" s="37"/>
      <c r="D206" s="37"/>
      <c r="E206" s="37"/>
      <c r="F206" s="37"/>
      <c r="G206" s="37"/>
      <c r="H206" s="37"/>
      <c r="I206" s="37"/>
      <c r="J206" s="39"/>
      <c r="K206" s="39"/>
      <c r="L206" s="37"/>
      <c r="M206" s="37"/>
      <c r="N206" s="37"/>
      <c r="O206" s="37"/>
      <c r="P206" s="37"/>
      <c r="Q206" s="37"/>
      <c r="R206" s="37"/>
      <c r="S206" s="37"/>
      <c r="T206" s="37"/>
      <c r="U206" s="37"/>
      <c r="V206" s="37"/>
      <c r="W206" s="37"/>
      <c r="X206" s="37"/>
      <c r="Y206" s="37"/>
      <c r="Z206" s="37"/>
    </row>
    <row r="207" spans="1:26" ht="15.75" customHeight="1">
      <c r="A207" s="37"/>
      <c r="B207" s="37"/>
      <c r="C207" s="37"/>
      <c r="D207" s="37"/>
      <c r="E207" s="37"/>
      <c r="F207" s="37"/>
      <c r="G207" s="37"/>
      <c r="H207" s="37"/>
      <c r="I207" s="37"/>
      <c r="J207" s="39"/>
      <c r="K207" s="39"/>
      <c r="L207" s="37"/>
      <c r="M207" s="37"/>
      <c r="N207" s="37"/>
      <c r="O207" s="37"/>
      <c r="P207" s="37"/>
      <c r="Q207" s="37"/>
      <c r="R207" s="37"/>
      <c r="S207" s="37"/>
      <c r="T207" s="37"/>
      <c r="U207" s="37"/>
      <c r="V207" s="37"/>
      <c r="W207" s="37"/>
      <c r="X207" s="37"/>
      <c r="Y207" s="37"/>
      <c r="Z207" s="37"/>
    </row>
    <row r="208" spans="1:26" ht="15.75" customHeight="1">
      <c r="A208" s="37"/>
      <c r="B208" s="37"/>
      <c r="C208" s="37"/>
      <c r="D208" s="37"/>
      <c r="E208" s="37"/>
      <c r="F208" s="37"/>
      <c r="G208" s="37"/>
      <c r="H208" s="37"/>
      <c r="I208" s="37"/>
      <c r="J208" s="39"/>
      <c r="K208" s="39"/>
      <c r="L208" s="37"/>
      <c r="M208" s="37"/>
      <c r="N208" s="37"/>
      <c r="O208" s="37"/>
      <c r="P208" s="37"/>
      <c r="Q208" s="37"/>
      <c r="R208" s="37"/>
      <c r="S208" s="37"/>
      <c r="T208" s="37"/>
      <c r="U208" s="37"/>
      <c r="V208" s="37"/>
      <c r="W208" s="37"/>
      <c r="X208" s="37"/>
      <c r="Y208" s="37"/>
      <c r="Z208" s="37"/>
    </row>
    <row r="209" spans="1:26" ht="15.75" customHeight="1">
      <c r="A209" s="37"/>
      <c r="B209" s="37"/>
      <c r="C209" s="37"/>
      <c r="D209" s="37"/>
      <c r="E209" s="37"/>
      <c r="F209" s="37"/>
      <c r="G209" s="37"/>
      <c r="H209" s="37"/>
      <c r="I209" s="37"/>
      <c r="J209" s="39"/>
      <c r="K209" s="39"/>
      <c r="L209" s="37"/>
      <c r="M209" s="37"/>
      <c r="N209" s="37"/>
      <c r="O209" s="37"/>
      <c r="P209" s="37"/>
      <c r="Q209" s="37"/>
      <c r="R209" s="37"/>
      <c r="S209" s="37"/>
      <c r="T209" s="37"/>
      <c r="U209" s="37"/>
      <c r="V209" s="37"/>
      <c r="W209" s="37"/>
      <c r="X209" s="37"/>
      <c r="Y209" s="37"/>
      <c r="Z209" s="37"/>
    </row>
    <row r="210" spans="1:26" ht="15.75" customHeight="1">
      <c r="A210" s="37"/>
      <c r="B210" s="37"/>
      <c r="C210" s="37"/>
      <c r="D210" s="37"/>
      <c r="E210" s="37"/>
      <c r="F210" s="37"/>
      <c r="G210" s="37"/>
      <c r="H210" s="37"/>
      <c r="I210" s="37"/>
      <c r="J210" s="39"/>
      <c r="K210" s="39"/>
      <c r="L210" s="37"/>
      <c r="M210" s="37"/>
      <c r="N210" s="37"/>
      <c r="O210" s="37"/>
      <c r="P210" s="37"/>
      <c r="Q210" s="37"/>
      <c r="R210" s="37"/>
      <c r="S210" s="37"/>
      <c r="T210" s="37"/>
      <c r="U210" s="37"/>
      <c r="V210" s="37"/>
      <c r="W210" s="37"/>
      <c r="X210" s="37"/>
      <c r="Y210" s="37"/>
      <c r="Z210" s="37"/>
    </row>
    <row r="211" spans="1:26" ht="15.75" customHeight="1">
      <c r="A211" s="37"/>
      <c r="B211" s="37"/>
      <c r="C211" s="37"/>
      <c r="D211" s="37"/>
      <c r="E211" s="37"/>
      <c r="F211" s="37"/>
      <c r="G211" s="37"/>
      <c r="H211" s="37"/>
      <c r="I211" s="37"/>
      <c r="J211" s="39"/>
      <c r="K211" s="39"/>
      <c r="L211" s="37"/>
      <c r="M211" s="37"/>
      <c r="N211" s="37"/>
      <c r="O211" s="37"/>
      <c r="P211" s="37"/>
      <c r="Q211" s="37"/>
      <c r="R211" s="37"/>
      <c r="S211" s="37"/>
      <c r="T211" s="37"/>
      <c r="U211" s="37"/>
      <c r="V211" s="37"/>
      <c r="W211" s="37"/>
      <c r="X211" s="37"/>
      <c r="Y211" s="37"/>
      <c r="Z211" s="37"/>
    </row>
    <row r="212" spans="1:26" ht="15.75" customHeight="1">
      <c r="A212" s="37"/>
      <c r="B212" s="37"/>
      <c r="C212" s="37"/>
      <c r="D212" s="37"/>
      <c r="E212" s="37"/>
      <c r="F212" s="37"/>
      <c r="G212" s="37"/>
      <c r="H212" s="37"/>
      <c r="I212" s="37"/>
      <c r="J212" s="39"/>
      <c r="K212" s="39"/>
      <c r="L212" s="37"/>
      <c r="M212" s="37"/>
      <c r="N212" s="37"/>
      <c r="O212" s="37"/>
      <c r="P212" s="37"/>
      <c r="Q212" s="37"/>
      <c r="R212" s="37"/>
      <c r="S212" s="37"/>
      <c r="T212" s="37"/>
      <c r="U212" s="37"/>
      <c r="V212" s="37"/>
      <c r="W212" s="37"/>
      <c r="X212" s="37"/>
      <c r="Y212" s="37"/>
      <c r="Z212" s="37"/>
    </row>
    <row r="213" spans="1:26" ht="15.75" customHeight="1">
      <c r="A213" s="37"/>
      <c r="B213" s="37"/>
      <c r="C213" s="37"/>
      <c r="D213" s="37"/>
      <c r="E213" s="37"/>
      <c r="F213" s="37"/>
      <c r="G213" s="37"/>
      <c r="H213" s="37"/>
      <c r="I213" s="37"/>
      <c r="J213" s="39"/>
      <c r="K213" s="39"/>
      <c r="L213" s="37"/>
      <c r="M213" s="37"/>
      <c r="N213" s="37"/>
      <c r="O213" s="37"/>
      <c r="P213" s="37"/>
      <c r="Q213" s="37"/>
      <c r="R213" s="37"/>
      <c r="S213" s="37"/>
      <c r="T213" s="37"/>
      <c r="U213" s="37"/>
      <c r="V213" s="37"/>
      <c r="W213" s="37"/>
      <c r="X213" s="37"/>
      <c r="Y213" s="37"/>
      <c r="Z213" s="37"/>
    </row>
    <row r="214" spans="1:26" ht="15.75" customHeight="1">
      <c r="A214" s="37"/>
      <c r="B214" s="37"/>
      <c r="C214" s="37"/>
      <c r="D214" s="37"/>
      <c r="E214" s="37"/>
      <c r="F214" s="37"/>
      <c r="G214" s="37"/>
      <c r="H214" s="37"/>
      <c r="I214" s="37"/>
      <c r="J214" s="39"/>
      <c r="K214" s="39"/>
      <c r="L214" s="37"/>
      <c r="M214" s="37"/>
      <c r="N214" s="37"/>
      <c r="O214" s="37"/>
      <c r="P214" s="37"/>
      <c r="Q214" s="37"/>
      <c r="R214" s="37"/>
      <c r="S214" s="37"/>
      <c r="T214" s="37"/>
      <c r="U214" s="37"/>
      <c r="V214" s="37"/>
      <c r="W214" s="37"/>
      <c r="X214" s="37"/>
      <c r="Y214" s="37"/>
      <c r="Z214" s="37"/>
    </row>
    <row r="215" spans="1:26" ht="15.75" customHeight="1">
      <c r="A215" s="37"/>
      <c r="B215" s="37"/>
      <c r="C215" s="37"/>
      <c r="D215" s="37"/>
      <c r="E215" s="37"/>
      <c r="F215" s="37"/>
      <c r="G215" s="37"/>
      <c r="H215" s="37"/>
      <c r="I215" s="37"/>
      <c r="J215" s="39"/>
      <c r="K215" s="39"/>
      <c r="L215" s="37"/>
      <c r="M215" s="37"/>
      <c r="N215" s="37"/>
      <c r="O215" s="37"/>
      <c r="P215" s="37"/>
      <c r="Q215" s="37"/>
      <c r="R215" s="37"/>
      <c r="S215" s="37"/>
      <c r="T215" s="37"/>
      <c r="U215" s="37"/>
      <c r="V215" s="37"/>
      <c r="W215" s="37"/>
      <c r="X215" s="37"/>
      <c r="Y215" s="37"/>
      <c r="Z215" s="37"/>
    </row>
    <row r="216" spans="1:26" ht="15.75" customHeight="1">
      <c r="A216" s="37"/>
      <c r="B216" s="37"/>
      <c r="C216" s="37"/>
      <c r="D216" s="37"/>
      <c r="E216" s="37"/>
      <c r="F216" s="37"/>
      <c r="G216" s="37"/>
      <c r="H216" s="37"/>
      <c r="I216" s="37"/>
      <c r="J216" s="39"/>
      <c r="K216" s="39"/>
      <c r="L216" s="37"/>
      <c r="M216" s="37"/>
      <c r="N216" s="37"/>
      <c r="O216" s="37"/>
      <c r="P216" s="37"/>
      <c r="Q216" s="37"/>
      <c r="R216" s="37"/>
      <c r="S216" s="37"/>
      <c r="T216" s="37"/>
      <c r="U216" s="37"/>
      <c r="V216" s="37"/>
      <c r="W216" s="37"/>
      <c r="X216" s="37"/>
      <c r="Y216" s="37"/>
      <c r="Z216" s="37"/>
    </row>
    <row r="217" spans="1:26" ht="15.75" customHeight="1">
      <c r="A217" s="37"/>
      <c r="B217" s="37"/>
      <c r="C217" s="37"/>
      <c r="D217" s="37"/>
      <c r="E217" s="37"/>
      <c r="F217" s="37"/>
      <c r="G217" s="37"/>
      <c r="H217" s="37"/>
      <c r="I217" s="37"/>
      <c r="J217" s="39"/>
      <c r="K217" s="39"/>
      <c r="L217" s="37"/>
      <c r="M217" s="37"/>
      <c r="N217" s="37"/>
      <c r="O217" s="37"/>
      <c r="P217" s="37"/>
      <c r="Q217" s="37"/>
      <c r="R217" s="37"/>
      <c r="S217" s="37"/>
      <c r="T217" s="37"/>
      <c r="U217" s="37"/>
      <c r="V217" s="37"/>
      <c r="W217" s="37"/>
      <c r="X217" s="37"/>
      <c r="Y217" s="37"/>
      <c r="Z217" s="37"/>
    </row>
    <row r="218" spans="1:26" ht="15.75" customHeight="1">
      <c r="A218" s="37"/>
      <c r="B218" s="37"/>
      <c r="C218" s="37"/>
      <c r="D218" s="37"/>
      <c r="E218" s="37"/>
      <c r="F218" s="37"/>
      <c r="G218" s="37"/>
      <c r="H218" s="37"/>
      <c r="I218" s="37"/>
      <c r="J218" s="39"/>
      <c r="K218" s="39"/>
      <c r="L218" s="37"/>
      <c r="M218" s="37"/>
      <c r="N218" s="37"/>
      <c r="O218" s="37"/>
      <c r="P218" s="37"/>
      <c r="Q218" s="37"/>
      <c r="R218" s="37"/>
      <c r="S218" s="37"/>
      <c r="T218" s="37"/>
      <c r="U218" s="37"/>
      <c r="V218" s="37"/>
      <c r="W218" s="37"/>
      <c r="X218" s="37"/>
      <c r="Y218" s="37"/>
      <c r="Z218" s="37"/>
    </row>
    <row r="219" spans="1:26" ht="15.75" customHeight="1">
      <c r="A219" s="37"/>
      <c r="B219" s="37"/>
      <c r="C219" s="37"/>
      <c r="D219" s="37"/>
      <c r="E219" s="37"/>
      <c r="F219" s="37"/>
      <c r="G219" s="37"/>
      <c r="H219" s="37"/>
      <c r="I219" s="37"/>
      <c r="J219" s="39"/>
      <c r="K219" s="39"/>
      <c r="L219" s="37"/>
      <c r="M219" s="37"/>
      <c r="N219" s="37"/>
      <c r="O219" s="37"/>
      <c r="P219" s="37"/>
      <c r="Q219" s="37"/>
      <c r="R219" s="37"/>
      <c r="S219" s="37"/>
      <c r="T219" s="37"/>
      <c r="U219" s="37"/>
      <c r="V219" s="37"/>
      <c r="W219" s="37"/>
      <c r="X219" s="37"/>
      <c r="Y219" s="37"/>
      <c r="Z219" s="37"/>
    </row>
    <row r="220" spans="1:26" ht="15.75" customHeight="1">
      <c r="A220" s="37"/>
      <c r="B220" s="37"/>
      <c r="C220" s="37"/>
      <c r="D220" s="37"/>
      <c r="E220" s="37"/>
      <c r="F220" s="37"/>
      <c r="G220" s="37"/>
      <c r="H220" s="37"/>
      <c r="I220" s="37"/>
      <c r="J220" s="39"/>
      <c r="K220" s="39"/>
      <c r="L220" s="37"/>
      <c r="M220" s="37"/>
      <c r="N220" s="37"/>
      <c r="O220" s="37"/>
      <c r="P220" s="37"/>
      <c r="Q220" s="37"/>
      <c r="R220" s="37"/>
      <c r="S220" s="37"/>
      <c r="T220" s="37"/>
      <c r="U220" s="37"/>
      <c r="V220" s="37"/>
      <c r="W220" s="37"/>
      <c r="X220" s="37"/>
      <c r="Y220" s="37"/>
      <c r="Z220" s="37"/>
    </row>
    <row r="221" spans="1:26" ht="15.75" customHeight="1">
      <c r="A221" s="37"/>
      <c r="B221" s="37"/>
      <c r="C221" s="37"/>
      <c r="D221" s="37"/>
      <c r="E221" s="37"/>
      <c r="F221" s="37"/>
      <c r="G221" s="37"/>
      <c r="H221" s="37"/>
      <c r="I221" s="37"/>
      <c r="J221" s="39"/>
      <c r="K221" s="39"/>
      <c r="L221" s="37"/>
      <c r="M221" s="37"/>
      <c r="N221" s="37"/>
      <c r="O221" s="37"/>
      <c r="P221" s="37"/>
      <c r="Q221" s="37"/>
      <c r="R221" s="37"/>
      <c r="S221" s="37"/>
      <c r="T221" s="37"/>
      <c r="U221" s="37"/>
      <c r="V221" s="37"/>
      <c r="W221" s="37"/>
      <c r="X221" s="37"/>
      <c r="Y221" s="37"/>
      <c r="Z221" s="37"/>
    </row>
    <row r="222" spans="1:26" ht="15.75" customHeight="1">
      <c r="A222" s="37"/>
      <c r="B222" s="37"/>
      <c r="C222" s="37"/>
      <c r="D222" s="37"/>
      <c r="E222" s="37"/>
      <c r="F222" s="37"/>
      <c r="G222" s="37"/>
      <c r="H222" s="37"/>
      <c r="I222" s="37"/>
      <c r="J222" s="39"/>
      <c r="K222" s="39"/>
      <c r="L222" s="37"/>
      <c r="M222" s="37"/>
      <c r="N222" s="37"/>
      <c r="O222" s="37"/>
      <c r="P222" s="37"/>
      <c r="Q222" s="37"/>
      <c r="R222" s="37"/>
      <c r="S222" s="37"/>
      <c r="T222" s="37"/>
      <c r="U222" s="37"/>
      <c r="V222" s="37"/>
      <c r="W222" s="37"/>
      <c r="X222" s="37"/>
      <c r="Y222" s="37"/>
      <c r="Z222" s="37"/>
    </row>
    <row r="223" spans="1:26" ht="15.75" customHeight="1">
      <c r="A223" s="37"/>
      <c r="B223" s="37"/>
      <c r="C223" s="37"/>
      <c r="D223" s="37"/>
      <c r="E223" s="37"/>
      <c r="F223" s="37"/>
      <c r="G223" s="37"/>
      <c r="H223" s="37"/>
      <c r="I223" s="37"/>
      <c r="J223" s="39"/>
      <c r="K223" s="39"/>
      <c r="L223" s="37"/>
      <c r="M223" s="37"/>
      <c r="N223" s="37"/>
      <c r="O223" s="37"/>
      <c r="P223" s="37"/>
      <c r="Q223" s="37"/>
      <c r="R223" s="37"/>
      <c r="S223" s="37"/>
      <c r="T223" s="37"/>
      <c r="U223" s="37"/>
      <c r="V223" s="37"/>
      <c r="W223" s="37"/>
      <c r="X223" s="37"/>
      <c r="Y223" s="37"/>
      <c r="Z223" s="37"/>
    </row>
    <row r="224" spans="1:26" ht="15.75" customHeight="1">
      <c r="A224" s="37"/>
      <c r="B224" s="37"/>
      <c r="C224" s="37"/>
      <c r="D224" s="37"/>
      <c r="E224" s="37"/>
      <c r="F224" s="37"/>
      <c r="G224" s="37"/>
      <c r="H224" s="37"/>
      <c r="I224" s="37"/>
      <c r="J224" s="39"/>
      <c r="K224" s="39"/>
      <c r="L224" s="37"/>
      <c r="M224" s="37"/>
      <c r="N224" s="37"/>
      <c r="O224" s="37"/>
      <c r="P224" s="37"/>
      <c r="Q224" s="37"/>
      <c r="R224" s="37"/>
      <c r="S224" s="37"/>
      <c r="T224" s="37"/>
      <c r="U224" s="37"/>
      <c r="V224" s="37"/>
      <c r="W224" s="37"/>
      <c r="X224" s="37"/>
      <c r="Y224" s="37"/>
      <c r="Z224" s="37"/>
    </row>
    <row r="225" spans="1:26" ht="15.75" customHeight="1">
      <c r="A225" s="37"/>
      <c r="B225" s="37"/>
      <c r="C225" s="37"/>
      <c r="D225" s="37"/>
      <c r="E225" s="37"/>
      <c r="F225" s="37"/>
      <c r="G225" s="37"/>
      <c r="H225" s="37"/>
      <c r="I225" s="37"/>
      <c r="J225" s="39"/>
      <c r="K225" s="39"/>
      <c r="L225" s="37"/>
      <c r="M225" s="37"/>
      <c r="N225" s="37"/>
      <c r="O225" s="37"/>
      <c r="P225" s="37"/>
      <c r="Q225" s="37"/>
      <c r="R225" s="37"/>
      <c r="S225" s="37"/>
      <c r="T225" s="37"/>
      <c r="U225" s="37"/>
      <c r="V225" s="37"/>
      <c r="W225" s="37"/>
      <c r="X225" s="37"/>
      <c r="Y225" s="37"/>
      <c r="Z225" s="37"/>
    </row>
    <row r="226" spans="1:26" ht="15.75" customHeight="1">
      <c r="A226" s="37"/>
      <c r="B226" s="37"/>
      <c r="C226" s="37"/>
      <c r="D226" s="37"/>
      <c r="E226" s="37"/>
      <c r="F226" s="37"/>
      <c r="G226" s="37"/>
      <c r="H226" s="37"/>
      <c r="I226" s="37"/>
      <c r="J226" s="39"/>
      <c r="K226" s="39"/>
      <c r="L226" s="37"/>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9"/>
      <c r="K227" s="39"/>
      <c r="L227" s="37"/>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9"/>
      <c r="K228" s="39"/>
      <c r="L228" s="37"/>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9"/>
      <c r="K229" s="39"/>
      <c r="L229" s="37"/>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9"/>
      <c r="K230" s="39"/>
      <c r="L230" s="37"/>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9"/>
      <c r="K231" s="39"/>
      <c r="L231" s="37"/>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9"/>
      <c r="K232" s="39"/>
      <c r="L232" s="37"/>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9"/>
      <c r="K233" s="39"/>
      <c r="L233" s="37"/>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9"/>
      <c r="K234" s="39"/>
      <c r="L234" s="37"/>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9"/>
      <c r="K235" s="39"/>
      <c r="L235" s="37"/>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9"/>
      <c r="K236" s="39"/>
      <c r="L236" s="37"/>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9"/>
      <c r="K237" s="39"/>
      <c r="L237" s="37"/>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9"/>
      <c r="K238" s="39"/>
      <c r="L238" s="37"/>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9"/>
      <c r="K239" s="39"/>
      <c r="L239" s="37"/>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9"/>
      <c r="K240" s="39"/>
      <c r="L240" s="37"/>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9"/>
      <c r="K241" s="39"/>
      <c r="L241" s="37"/>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9"/>
      <c r="K242" s="39"/>
      <c r="L242" s="37"/>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9"/>
      <c r="K243" s="39"/>
      <c r="L243" s="37"/>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9"/>
      <c r="K244" s="39"/>
      <c r="L244" s="37"/>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9"/>
      <c r="K245" s="39"/>
      <c r="L245" s="37"/>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9"/>
      <c r="K246" s="39"/>
      <c r="L246" s="37"/>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9"/>
      <c r="K247" s="39"/>
      <c r="L247" s="37"/>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9"/>
      <c r="K248" s="39"/>
      <c r="L248" s="37"/>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9"/>
      <c r="K249" s="39"/>
      <c r="L249" s="37"/>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9"/>
      <c r="K250" s="39"/>
      <c r="L250" s="37"/>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9"/>
      <c r="K251" s="39"/>
      <c r="L251" s="37"/>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9"/>
      <c r="K252" s="39"/>
      <c r="L252" s="37"/>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9"/>
      <c r="K253" s="39"/>
      <c r="L253" s="37"/>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9"/>
      <c r="K254" s="39"/>
      <c r="L254" s="37"/>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9"/>
      <c r="K255" s="39"/>
      <c r="L255" s="37"/>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9"/>
      <c r="K256" s="39"/>
      <c r="L256" s="37"/>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9"/>
      <c r="K257" s="39"/>
      <c r="L257" s="37"/>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9"/>
      <c r="K258" s="39"/>
      <c r="L258" s="37"/>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9"/>
      <c r="K259" s="39"/>
      <c r="L259" s="37"/>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9"/>
      <c r="K260" s="39"/>
      <c r="L260" s="37"/>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9"/>
      <c r="K261" s="39"/>
      <c r="L261" s="37"/>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9"/>
      <c r="K262" s="39"/>
      <c r="L262" s="37"/>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9"/>
      <c r="K263" s="39"/>
      <c r="L263" s="37"/>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9"/>
      <c r="K264" s="39"/>
      <c r="L264" s="37"/>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9"/>
      <c r="K265" s="39"/>
      <c r="L265" s="37"/>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9"/>
      <c r="K266" s="39"/>
      <c r="L266" s="37"/>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9"/>
      <c r="K267" s="39"/>
      <c r="L267" s="37"/>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9"/>
      <c r="K268" s="39"/>
      <c r="L268" s="37"/>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9"/>
      <c r="K269" s="39"/>
      <c r="L269" s="37"/>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9"/>
      <c r="K270" s="39"/>
      <c r="L270" s="37"/>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9"/>
      <c r="K271" s="39"/>
      <c r="L271" s="37"/>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9"/>
      <c r="K272" s="39"/>
      <c r="L272" s="37"/>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9"/>
      <c r="K273" s="39"/>
      <c r="L273" s="37"/>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9"/>
      <c r="K274" s="39"/>
      <c r="L274" s="37"/>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9"/>
      <c r="K275" s="39"/>
      <c r="L275" s="37"/>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9"/>
      <c r="K276" s="39"/>
      <c r="L276" s="37"/>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9"/>
      <c r="K277" s="39"/>
      <c r="L277" s="37"/>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9"/>
      <c r="K278" s="39"/>
      <c r="L278" s="37"/>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9"/>
      <c r="K279" s="39"/>
      <c r="L279" s="37"/>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9"/>
      <c r="K280" s="39"/>
      <c r="L280" s="37"/>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9"/>
      <c r="K281" s="39"/>
      <c r="L281" s="37"/>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9"/>
      <c r="K282" s="39"/>
      <c r="L282" s="37"/>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9"/>
      <c r="K283" s="39"/>
      <c r="L283" s="37"/>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9"/>
      <c r="K284" s="39"/>
      <c r="L284" s="37"/>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9"/>
      <c r="K285" s="39"/>
      <c r="L285" s="37"/>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9"/>
      <c r="K286" s="39"/>
      <c r="L286" s="37"/>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9"/>
      <c r="K287" s="39"/>
      <c r="L287" s="37"/>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9"/>
      <c r="K288" s="39"/>
      <c r="L288" s="37"/>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9"/>
      <c r="K289" s="39"/>
      <c r="L289" s="37"/>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9"/>
      <c r="K290" s="39"/>
      <c r="L290" s="37"/>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9"/>
      <c r="K291" s="39"/>
      <c r="L291" s="37"/>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9"/>
      <c r="K292" s="39"/>
      <c r="L292" s="37"/>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9"/>
      <c r="K293" s="39"/>
      <c r="L293" s="37"/>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9"/>
      <c r="K294" s="39"/>
      <c r="L294" s="37"/>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9"/>
      <c r="K295" s="39"/>
      <c r="L295" s="37"/>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9"/>
      <c r="K296" s="39"/>
      <c r="L296" s="37"/>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9"/>
      <c r="K297" s="39"/>
      <c r="L297" s="37"/>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9"/>
      <c r="K298" s="39"/>
      <c r="L298" s="37"/>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9"/>
      <c r="K299" s="39"/>
      <c r="L299" s="37"/>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9"/>
      <c r="K300" s="39"/>
      <c r="L300" s="37"/>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9"/>
      <c r="K301" s="39"/>
      <c r="L301" s="37"/>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9"/>
      <c r="K302" s="39"/>
      <c r="L302" s="37"/>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9"/>
      <c r="K303" s="39"/>
      <c r="L303" s="37"/>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9"/>
      <c r="K304" s="39"/>
      <c r="L304" s="37"/>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9"/>
      <c r="K305" s="39"/>
      <c r="L305" s="37"/>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9"/>
      <c r="K306" s="39"/>
      <c r="L306" s="37"/>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9"/>
      <c r="K307" s="39"/>
      <c r="L307" s="37"/>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9"/>
      <c r="K308" s="39"/>
      <c r="L308" s="37"/>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9"/>
      <c r="K309" s="39"/>
      <c r="L309" s="37"/>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9"/>
      <c r="K310" s="39"/>
      <c r="L310" s="37"/>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9"/>
      <c r="K311" s="39"/>
      <c r="L311" s="37"/>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9"/>
      <c r="K312" s="39"/>
      <c r="L312" s="37"/>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9"/>
      <c r="K313" s="39"/>
      <c r="L313" s="37"/>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9"/>
      <c r="K314" s="39"/>
      <c r="L314" s="37"/>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9"/>
      <c r="K315" s="39"/>
      <c r="L315" s="37"/>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9"/>
      <c r="K316" s="39"/>
      <c r="L316" s="37"/>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9"/>
      <c r="K317" s="39"/>
      <c r="L317" s="37"/>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9"/>
      <c r="K318" s="39"/>
      <c r="L318" s="37"/>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9"/>
      <c r="K319" s="39"/>
      <c r="L319" s="37"/>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9"/>
      <c r="K320" s="39"/>
      <c r="L320" s="37"/>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9"/>
      <c r="K321" s="39"/>
      <c r="L321" s="37"/>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9"/>
      <c r="K322" s="39"/>
      <c r="L322" s="37"/>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9"/>
      <c r="K323" s="39"/>
      <c r="L323" s="37"/>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9"/>
      <c r="K324" s="39"/>
      <c r="L324" s="37"/>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9"/>
      <c r="K325" s="39"/>
      <c r="L325" s="37"/>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9"/>
      <c r="K326" s="39"/>
      <c r="L326" s="37"/>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9"/>
      <c r="K327" s="39"/>
      <c r="L327" s="37"/>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9"/>
      <c r="K328" s="39"/>
      <c r="L328" s="37"/>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9"/>
      <c r="K329" s="39"/>
      <c r="L329" s="37"/>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9"/>
      <c r="K330" s="39"/>
      <c r="L330" s="37"/>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9"/>
      <c r="K331" s="39"/>
      <c r="L331" s="37"/>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9"/>
      <c r="K332" s="39"/>
      <c r="L332" s="37"/>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9"/>
      <c r="K333" s="39"/>
      <c r="L333" s="37"/>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9"/>
      <c r="K334" s="39"/>
      <c r="L334" s="37"/>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9"/>
      <c r="K335" s="39"/>
      <c r="L335" s="37"/>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9"/>
      <c r="K336" s="39"/>
      <c r="L336" s="37"/>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9"/>
      <c r="K337" s="39"/>
      <c r="L337" s="37"/>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9"/>
      <c r="K338" s="39"/>
      <c r="L338" s="37"/>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9"/>
      <c r="K339" s="39"/>
      <c r="L339" s="37"/>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9"/>
      <c r="K340" s="39"/>
      <c r="L340" s="37"/>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9"/>
      <c r="K341" s="39"/>
      <c r="L341" s="37"/>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9"/>
      <c r="K342" s="39"/>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9"/>
      <c r="K343" s="39"/>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9"/>
      <c r="K344" s="39"/>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9"/>
      <c r="K345" s="39"/>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9"/>
      <c r="K346" s="39"/>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9"/>
      <c r="K347" s="39"/>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9"/>
      <c r="K348" s="39"/>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9"/>
      <c r="K349" s="39"/>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9"/>
      <c r="K350" s="39"/>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9"/>
      <c r="K351" s="39"/>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9"/>
      <c r="K352" s="39"/>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9"/>
      <c r="K353" s="39"/>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9"/>
      <c r="K354" s="39"/>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9"/>
      <c r="K355" s="39"/>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9"/>
      <c r="K356" s="39"/>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9"/>
      <c r="K357" s="39"/>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9"/>
      <c r="K358" s="39"/>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9"/>
      <c r="K359" s="39"/>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9"/>
      <c r="K360" s="39"/>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9"/>
      <c r="K361" s="39"/>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9"/>
      <c r="K362" s="39"/>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9"/>
      <c r="K363" s="39"/>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9"/>
      <c r="K364" s="39"/>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9"/>
      <c r="K365" s="39"/>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9"/>
      <c r="K366" s="39"/>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9"/>
      <c r="K367" s="39"/>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9"/>
      <c r="K368" s="39"/>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9"/>
      <c r="K369" s="39"/>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9"/>
      <c r="K370" s="39"/>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9"/>
      <c r="K371" s="39"/>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9"/>
      <c r="K372" s="39"/>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9"/>
      <c r="K373" s="39"/>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9"/>
      <c r="K374" s="39"/>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9"/>
      <c r="K375" s="39"/>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9"/>
      <c r="K376" s="39"/>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9"/>
      <c r="K377" s="39"/>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9"/>
      <c r="K378" s="39"/>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9"/>
      <c r="K379" s="39"/>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9"/>
      <c r="K380" s="39"/>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9"/>
      <c r="K381" s="39"/>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9"/>
      <c r="K382" s="39"/>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9"/>
      <c r="K383" s="39"/>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9"/>
      <c r="K384" s="39"/>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9"/>
      <c r="K385" s="39"/>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9"/>
      <c r="K386" s="39"/>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9"/>
      <c r="K387" s="39"/>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9"/>
      <c r="K388" s="39"/>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9"/>
      <c r="K389" s="39"/>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9"/>
      <c r="K390" s="39"/>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9"/>
      <c r="K391" s="39"/>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9"/>
      <c r="K392" s="39"/>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9"/>
      <c r="K393" s="39"/>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9"/>
      <c r="K394" s="39"/>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9"/>
      <c r="K395" s="39"/>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9"/>
      <c r="K396" s="39"/>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9"/>
      <c r="K397" s="39"/>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9"/>
      <c r="K398" s="39"/>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9"/>
      <c r="K399" s="39"/>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9"/>
      <c r="K400" s="39"/>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9"/>
      <c r="K401" s="39"/>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9"/>
      <c r="K402" s="39"/>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9"/>
      <c r="K403" s="39"/>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9"/>
      <c r="K404" s="39"/>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9"/>
      <c r="K405" s="39"/>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9"/>
      <c r="K406" s="39"/>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9"/>
      <c r="K407" s="39"/>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9"/>
      <c r="K408" s="39"/>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9"/>
      <c r="K409" s="39"/>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9"/>
      <c r="K410" s="39"/>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9"/>
      <c r="K411" s="39"/>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9"/>
      <c r="K412" s="39"/>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9"/>
      <c r="K413" s="39"/>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9"/>
      <c r="K414" s="39"/>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9"/>
      <c r="K415" s="39"/>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9"/>
      <c r="K416" s="39"/>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9"/>
      <c r="K417" s="39"/>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9"/>
      <c r="K418" s="39"/>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9"/>
      <c r="K419" s="39"/>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9"/>
      <c r="K420" s="39"/>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9"/>
      <c r="K421" s="39"/>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9"/>
      <c r="K422" s="39"/>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9"/>
      <c r="K423" s="39"/>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9"/>
      <c r="K424" s="39"/>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9"/>
      <c r="K425" s="39"/>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9"/>
      <c r="K426" s="39"/>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9"/>
      <c r="K427" s="39"/>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9"/>
      <c r="K428" s="39"/>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9"/>
      <c r="K429" s="39"/>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9"/>
      <c r="K430" s="39"/>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9"/>
      <c r="K431" s="39"/>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9"/>
      <c r="K432" s="39"/>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9"/>
      <c r="K433" s="39"/>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9"/>
      <c r="K434" s="39"/>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9"/>
      <c r="K435" s="39"/>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9"/>
      <c r="K436" s="39"/>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9"/>
      <c r="K437" s="39"/>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9"/>
      <c r="K438" s="39"/>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9"/>
      <c r="K439" s="39"/>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9"/>
      <c r="K440" s="39"/>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9"/>
      <c r="K441" s="39"/>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9"/>
      <c r="K442" s="39"/>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9"/>
      <c r="K443" s="39"/>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9"/>
      <c r="K444" s="39"/>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9"/>
      <c r="K445" s="39"/>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9"/>
      <c r="K446" s="39"/>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9"/>
      <c r="K447" s="39"/>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9"/>
      <c r="K448" s="39"/>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9"/>
      <c r="K449" s="39"/>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9"/>
      <c r="K450" s="39"/>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9"/>
      <c r="K451" s="39"/>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9"/>
      <c r="K452" s="39"/>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9"/>
      <c r="K453" s="39"/>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9"/>
      <c r="K454" s="39"/>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9"/>
      <c r="K455" s="39"/>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9"/>
      <c r="K456" s="39"/>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9"/>
      <c r="K457" s="39"/>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9"/>
      <c r="K458" s="39"/>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9"/>
      <c r="K459" s="39"/>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9"/>
      <c r="K460" s="39"/>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9"/>
      <c r="K461" s="39"/>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9"/>
      <c r="K462" s="39"/>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9"/>
      <c r="K463" s="39"/>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9"/>
      <c r="K464" s="39"/>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9"/>
      <c r="K465" s="39"/>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9"/>
      <c r="K466" s="39"/>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9"/>
      <c r="K467" s="39"/>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9"/>
      <c r="K468" s="39"/>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9"/>
      <c r="K469" s="39"/>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9"/>
      <c r="K470" s="39"/>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9"/>
      <c r="K471" s="39"/>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9"/>
      <c r="K472" s="39"/>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9"/>
      <c r="K473" s="39"/>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9"/>
      <c r="K474" s="39"/>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9"/>
      <c r="K475" s="39"/>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9"/>
      <c r="K476" s="39"/>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9"/>
      <c r="K477" s="39"/>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9"/>
      <c r="K478" s="39"/>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9"/>
      <c r="K479" s="39"/>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9"/>
      <c r="K480" s="39"/>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9"/>
      <c r="K481" s="39"/>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9"/>
      <c r="K482" s="39"/>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9"/>
      <c r="K483" s="39"/>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9"/>
      <c r="K484" s="39"/>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9"/>
      <c r="K485" s="39"/>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9"/>
      <c r="K486" s="39"/>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9"/>
      <c r="K487" s="39"/>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9"/>
      <c r="K488" s="39"/>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9"/>
      <c r="K489" s="39"/>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9"/>
      <c r="K490" s="39"/>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9"/>
      <c r="K491" s="39"/>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9"/>
      <c r="K492" s="39"/>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9"/>
      <c r="K493" s="39"/>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9"/>
      <c r="K494" s="39"/>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9"/>
      <c r="K495" s="39"/>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9"/>
      <c r="K496" s="39"/>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9"/>
      <c r="K497" s="39"/>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9"/>
      <c r="K498" s="39"/>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9"/>
      <c r="K499" s="39"/>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9"/>
      <c r="K500" s="39"/>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9"/>
      <c r="K501" s="39"/>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9"/>
      <c r="K502" s="39"/>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9"/>
      <c r="K503" s="39"/>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9"/>
      <c r="K504" s="39"/>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9"/>
      <c r="K505" s="39"/>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9"/>
      <c r="K506" s="39"/>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9"/>
      <c r="K507" s="39"/>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9"/>
      <c r="K508" s="39"/>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9"/>
      <c r="K509" s="39"/>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9"/>
      <c r="K510" s="39"/>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9"/>
      <c r="K511" s="39"/>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9"/>
      <c r="K512" s="39"/>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9"/>
      <c r="K513" s="39"/>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9"/>
      <c r="K514" s="39"/>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9"/>
      <c r="K515" s="39"/>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9"/>
      <c r="K516" s="39"/>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9"/>
      <c r="K517" s="39"/>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9"/>
      <c r="K518" s="39"/>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9"/>
      <c r="K519" s="39"/>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9"/>
      <c r="K520" s="39"/>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9"/>
      <c r="K521" s="39"/>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9"/>
      <c r="K522" s="39"/>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9"/>
      <c r="K523" s="39"/>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9"/>
      <c r="K524" s="39"/>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9"/>
      <c r="K525" s="39"/>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9"/>
      <c r="K526" s="39"/>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9"/>
      <c r="K527" s="39"/>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9"/>
      <c r="K528" s="39"/>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9"/>
      <c r="K529" s="39"/>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9"/>
      <c r="K530" s="39"/>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9"/>
      <c r="K531" s="39"/>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9"/>
      <c r="K532" s="39"/>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9"/>
      <c r="K533" s="39"/>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9"/>
      <c r="K534" s="39"/>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9"/>
      <c r="K535" s="39"/>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9"/>
      <c r="K536" s="39"/>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9"/>
      <c r="K537" s="39"/>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9"/>
      <c r="K538" s="39"/>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9"/>
      <c r="K539" s="39"/>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9"/>
      <c r="K540" s="39"/>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9"/>
      <c r="K541" s="39"/>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9"/>
      <c r="K542" s="39"/>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9"/>
      <c r="K543" s="39"/>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9"/>
      <c r="K544" s="39"/>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9"/>
      <c r="K545" s="39"/>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9"/>
      <c r="K546" s="39"/>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9"/>
      <c r="K547" s="39"/>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9"/>
      <c r="K548" s="39"/>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9"/>
      <c r="K549" s="39"/>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9"/>
      <c r="K550" s="39"/>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9"/>
      <c r="K551" s="39"/>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9"/>
      <c r="K552" s="39"/>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9"/>
      <c r="K553" s="39"/>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9"/>
      <c r="K554" s="39"/>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9"/>
      <c r="K555" s="39"/>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9"/>
      <c r="K556" s="39"/>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9"/>
      <c r="K557" s="39"/>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9"/>
      <c r="K558" s="39"/>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9"/>
      <c r="K559" s="39"/>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9"/>
      <c r="K560" s="39"/>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9"/>
      <c r="K561" s="39"/>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9"/>
      <c r="K562" s="39"/>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9"/>
      <c r="K563" s="39"/>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9"/>
      <c r="K564" s="39"/>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9"/>
      <c r="K565" s="39"/>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9"/>
      <c r="K566" s="39"/>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9"/>
      <c r="K567" s="39"/>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9"/>
      <c r="K568" s="39"/>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9"/>
      <c r="K569" s="39"/>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9"/>
      <c r="K570" s="39"/>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9"/>
      <c r="K571" s="39"/>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9"/>
      <c r="K572" s="39"/>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9"/>
      <c r="K573" s="39"/>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9"/>
      <c r="K574" s="39"/>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9"/>
      <c r="K575" s="39"/>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9"/>
      <c r="K576" s="39"/>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9"/>
      <c r="K577" s="39"/>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9"/>
      <c r="K578" s="39"/>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9"/>
      <c r="K579" s="39"/>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9"/>
      <c r="K580" s="39"/>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9"/>
      <c r="K581" s="39"/>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9"/>
      <c r="K582" s="39"/>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9"/>
      <c r="K583" s="39"/>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9"/>
      <c r="K584" s="39"/>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9"/>
      <c r="K585" s="39"/>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9"/>
      <c r="K586" s="39"/>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9"/>
      <c r="K587" s="39"/>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9"/>
      <c r="K588" s="39"/>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9"/>
      <c r="K589" s="39"/>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9"/>
      <c r="K590" s="39"/>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9"/>
      <c r="K591" s="39"/>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9"/>
      <c r="K592" s="39"/>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9"/>
      <c r="K593" s="39"/>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9"/>
      <c r="K594" s="39"/>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9"/>
      <c r="K595" s="39"/>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9"/>
      <c r="K596" s="39"/>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9"/>
      <c r="K597" s="39"/>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9"/>
      <c r="K598" s="39"/>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9"/>
      <c r="K599" s="39"/>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9"/>
      <c r="K600" s="39"/>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9"/>
      <c r="K601" s="39"/>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9"/>
      <c r="K602" s="39"/>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9"/>
      <c r="K603" s="39"/>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9"/>
      <c r="K604" s="39"/>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9"/>
      <c r="K605" s="39"/>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9"/>
      <c r="K606" s="39"/>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9"/>
      <c r="K607" s="39"/>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9"/>
      <c r="K608" s="39"/>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9"/>
      <c r="K609" s="39"/>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9"/>
      <c r="K610" s="39"/>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9"/>
      <c r="K611" s="39"/>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9"/>
      <c r="K612" s="39"/>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9"/>
      <c r="K613" s="39"/>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9"/>
      <c r="K614" s="39"/>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9"/>
      <c r="K615" s="39"/>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9"/>
      <c r="K616" s="39"/>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9"/>
      <c r="K617" s="39"/>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9"/>
      <c r="K618" s="39"/>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9"/>
      <c r="K619" s="39"/>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9"/>
      <c r="K620" s="39"/>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9"/>
      <c r="K621" s="39"/>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9"/>
      <c r="K622" s="39"/>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9"/>
      <c r="K623" s="39"/>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9"/>
      <c r="K624" s="39"/>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9"/>
      <c r="K625" s="39"/>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9"/>
      <c r="K626" s="39"/>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9"/>
      <c r="K627" s="39"/>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9"/>
      <c r="K628" s="39"/>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9"/>
      <c r="K629" s="39"/>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9"/>
      <c r="K630" s="39"/>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9"/>
      <c r="K631" s="39"/>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9"/>
      <c r="K632" s="39"/>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9"/>
      <c r="K633" s="39"/>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9"/>
      <c r="K634" s="39"/>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9"/>
      <c r="K635" s="39"/>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9"/>
      <c r="K636" s="39"/>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9"/>
      <c r="K637" s="39"/>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9"/>
      <c r="K638" s="39"/>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9"/>
      <c r="K639" s="39"/>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9"/>
      <c r="K640" s="39"/>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9"/>
      <c r="K641" s="39"/>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9"/>
      <c r="K642" s="39"/>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9"/>
      <c r="K643" s="39"/>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9"/>
      <c r="K644" s="39"/>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9"/>
      <c r="K645" s="39"/>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9"/>
      <c r="K646" s="39"/>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9"/>
      <c r="K647" s="39"/>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9"/>
      <c r="K648" s="39"/>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9"/>
      <c r="K649" s="39"/>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9"/>
      <c r="K650" s="39"/>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9"/>
      <c r="K651" s="39"/>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9"/>
      <c r="K652" s="39"/>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9"/>
      <c r="K653" s="39"/>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9"/>
      <c r="K654" s="39"/>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9"/>
      <c r="K655" s="39"/>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9"/>
      <c r="K656" s="39"/>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9"/>
      <c r="K657" s="39"/>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9"/>
      <c r="K658" s="39"/>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9"/>
      <c r="K659" s="39"/>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9"/>
      <c r="K660" s="39"/>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9"/>
      <c r="K661" s="39"/>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9"/>
      <c r="K662" s="39"/>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9"/>
      <c r="K663" s="39"/>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9"/>
      <c r="K664" s="39"/>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9"/>
      <c r="K665" s="39"/>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9"/>
      <c r="K666" s="39"/>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9"/>
      <c r="K667" s="39"/>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9"/>
      <c r="K668" s="39"/>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9"/>
      <c r="K669" s="39"/>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9"/>
      <c r="K670" s="39"/>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9"/>
      <c r="K671" s="39"/>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9"/>
      <c r="K672" s="39"/>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9"/>
      <c r="K673" s="39"/>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9"/>
      <c r="K674" s="39"/>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9"/>
      <c r="K675" s="39"/>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9"/>
      <c r="K676" s="39"/>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9"/>
      <c r="K677" s="39"/>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9"/>
      <c r="K678" s="39"/>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9"/>
      <c r="K679" s="39"/>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9"/>
      <c r="K680" s="39"/>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9"/>
      <c r="K681" s="39"/>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9"/>
      <c r="K682" s="39"/>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9"/>
      <c r="K683" s="39"/>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9"/>
      <c r="K684" s="39"/>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9"/>
      <c r="K685" s="39"/>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9"/>
      <c r="K686" s="39"/>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9"/>
      <c r="K687" s="39"/>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9"/>
      <c r="K688" s="39"/>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9"/>
      <c r="K689" s="39"/>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9"/>
      <c r="K690" s="39"/>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9"/>
      <c r="K691" s="39"/>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9"/>
      <c r="K692" s="39"/>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9"/>
      <c r="K693" s="39"/>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9"/>
      <c r="K694" s="39"/>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9"/>
      <c r="K695" s="39"/>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9"/>
      <c r="K696" s="39"/>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9"/>
      <c r="K697" s="39"/>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9"/>
      <c r="K698" s="39"/>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9"/>
      <c r="K699" s="39"/>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9"/>
      <c r="K700" s="39"/>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9"/>
      <c r="K701" s="39"/>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9"/>
      <c r="K702" s="39"/>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9"/>
      <c r="K703" s="39"/>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9"/>
      <c r="K704" s="39"/>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9"/>
      <c r="K705" s="39"/>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9"/>
      <c r="K706" s="39"/>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9"/>
      <c r="K707" s="39"/>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9"/>
      <c r="K708" s="39"/>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9"/>
      <c r="K709" s="39"/>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9"/>
      <c r="K710" s="39"/>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9"/>
      <c r="K711" s="39"/>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9"/>
      <c r="K712" s="39"/>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9"/>
      <c r="K713" s="39"/>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9"/>
      <c r="K714" s="39"/>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9"/>
      <c r="K715" s="39"/>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9"/>
      <c r="K716" s="39"/>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9"/>
      <c r="K717" s="39"/>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9"/>
      <c r="K718" s="39"/>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9"/>
      <c r="K719" s="39"/>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9"/>
      <c r="K720" s="39"/>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9"/>
      <c r="K721" s="39"/>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9"/>
      <c r="K722" s="39"/>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9"/>
      <c r="K723" s="39"/>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9"/>
      <c r="K724" s="39"/>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9"/>
      <c r="K725" s="39"/>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9"/>
      <c r="K726" s="39"/>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9"/>
      <c r="K727" s="39"/>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9"/>
      <c r="K728" s="39"/>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9"/>
      <c r="K729" s="39"/>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9"/>
      <c r="K730" s="39"/>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9"/>
      <c r="K731" s="39"/>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9"/>
      <c r="K732" s="39"/>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9"/>
      <c r="K733" s="39"/>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9"/>
      <c r="K734" s="39"/>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9"/>
      <c r="K735" s="39"/>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9"/>
      <c r="K736" s="39"/>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9"/>
      <c r="K737" s="39"/>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9"/>
      <c r="K738" s="39"/>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9"/>
      <c r="K739" s="39"/>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9"/>
      <c r="K740" s="39"/>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9"/>
      <c r="K741" s="39"/>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9"/>
      <c r="K742" s="39"/>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9"/>
      <c r="K743" s="39"/>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9"/>
      <c r="K744" s="39"/>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9"/>
      <c r="K745" s="39"/>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9"/>
      <c r="K746" s="39"/>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9"/>
      <c r="K747" s="39"/>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9"/>
      <c r="K748" s="39"/>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9"/>
      <c r="K749" s="39"/>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9"/>
      <c r="K750" s="39"/>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9"/>
      <c r="K751" s="39"/>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9"/>
      <c r="K752" s="39"/>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9"/>
      <c r="K753" s="39"/>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9"/>
      <c r="K754" s="39"/>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9"/>
      <c r="K755" s="39"/>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9"/>
      <c r="K756" s="39"/>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9"/>
      <c r="K757" s="39"/>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9"/>
      <c r="K758" s="39"/>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9"/>
      <c r="K759" s="39"/>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9"/>
      <c r="K760" s="39"/>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9"/>
      <c r="K761" s="39"/>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9"/>
      <c r="K762" s="39"/>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9"/>
      <c r="K763" s="39"/>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9"/>
      <c r="K764" s="39"/>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9"/>
      <c r="K765" s="39"/>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9"/>
      <c r="K766" s="39"/>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9"/>
      <c r="K767" s="39"/>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9"/>
      <c r="K768" s="39"/>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9"/>
      <c r="K769" s="39"/>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9"/>
      <c r="K770" s="39"/>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9"/>
      <c r="K771" s="39"/>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9"/>
      <c r="K772" s="39"/>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9"/>
      <c r="K773" s="39"/>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9"/>
      <c r="K774" s="39"/>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9"/>
      <c r="K775" s="39"/>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9"/>
      <c r="K776" s="39"/>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9"/>
      <c r="K777" s="39"/>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9"/>
      <c r="K778" s="39"/>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9"/>
      <c r="K779" s="39"/>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9"/>
      <c r="K780" s="39"/>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9"/>
      <c r="K781" s="39"/>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9"/>
      <c r="K782" s="39"/>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9"/>
      <c r="K783" s="39"/>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9"/>
      <c r="K784" s="39"/>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9"/>
      <c r="K785" s="39"/>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9"/>
      <c r="K786" s="39"/>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9"/>
      <c r="K787" s="39"/>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9"/>
      <c r="K788" s="39"/>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9"/>
      <c r="K789" s="39"/>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9"/>
      <c r="K790" s="39"/>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9"/>
      <c r="K791" s="39"/>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9"/>
      <c r="K792" s="39"/>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9"/>
      <c r="K793" s="39"/>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9"/>
      <c r="K794" s="39"/>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9"/>
      <c r="K795" s="39"/>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9"/>
      <c r="K796" s="39"/>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9"/>
      <c r="K797" s="39"/>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9"/>
      <c r="K798" s="39"/>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9"/>
      <c r="K799" s="39"/>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9"/>
      <c r="K800" s="39"/>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9"/>
      <c r="K801" s="39"/>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9"/>
      <c r="K802" s="39"/>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9"/>
      <c r="K803" s="39"/>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9"/>
      <c r="K804" s="39"/>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9"/>
      <c r="K805" s="39"/>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9"/>
      <c r="K806" s="39"/>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9"/>
      <c r="K807" s="39"/>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9"/>
      <c r="K808" s="39"/>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9"/>
      <c r="K809" s="39"/>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9"/>
      <c r="K810" s="39"/>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9"/>
      <c r="K811" s="39"/>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9"/>
      <c r="K812" s="39"/>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9"/>
      <c r="K813" s="39"/>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9"/>
      <c r="K814" s="39"/>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9"/>
      <c r="K815" s="39"/>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9"/>
      <c r="K816" s="39"/>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9"/>
      <c r="K817" s="39"/>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9"/>
      <c r="K818" s="39"/>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9"/>
      <c r="K819" s="39"/>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9"/>
      <c r="K820" s="39"/>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9"/>
      <c r="K821" s="39"/>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9"/>
      <c r="K822" s="39"/>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9"/>
      <c r="K823" s="39"/>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9"/>
      <c r="K824" s="39"/>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9"/>
      <c r="K825" s="39"/>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9"/>
      <c r="K826" s="39"/>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9"/>
      <c r="K827" s="39"/>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9"/>
      <c r="K828" s="39"/>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9"/>
      <c r="K829" s="39"/>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9"/>
      <c r="K830" s="39"/>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9"/>
      <c r="K831" s="39"/>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9"/>
      <c r="K832" s="39"/>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9"/>
      <c r="K833" s="39"/>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9"/>
      <c r="K834" s="39"/>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9"/>
      <c r="K835" s="39"/>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9"/>
      <c r="K836" s="39"/>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9"/>
      <c r="K837" s="39"/>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9"/>
      <c r="K838" s="39"/>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9"/>
      <c r="K839" s="39"/>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9"/>
      <c r="K840" s="39"/>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9"/>
      <c r="K841" s="39"/>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9"/>
      <c r="K842" s="39"/>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9"/>
      <c r="K843" s="39"/>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9"/>
      <c r="K844" s="39"/>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9"/>
      <c r="K845" s="39"/>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9"/>
      <c r="K846" s="39"/>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9"/>
      <c r="K847" s="39"/>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9"/>
      <c r="K848" s="39"/>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9"/>
      <c r="K849" s="39"/>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9"/>
      <c r="K850" s="39"/>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9"/>
      <c r="K851" s="39"/>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9"/>
      <c r="K852" s="39"/>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9"/>
      <c r="K853" s="39"/>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9"/>
      <c r="K854" s="39"/>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9"/>
      <c r="K855" s="39"/>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9"/>
      <c r="K856" s="39"/>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9"/>
      <c r="K857" s="39"/>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9"/>
      <c r="K858" s="39"/>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9"/>
      <c r="K859" s="39"/>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9"/>
      <c r="K860" s="39"/>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9"/>
      <c r="K861" s="39"/>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9"/>
      <c r="K862" s="39"/>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9"/>
      <c r="K863" s="39"/>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9"/>
      <c r="K864" s="39"/>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9"/>
      <c r="K865" s="39"/>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9"/>
      <c r="K866" s="39"/>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9"/>
      <c r="K867" s="39"/>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9"/>
      <c r="K868" s="39"/>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9"/>
      <c r="K869" s="39"/>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9"/>
      <c r="K870" s="39"/>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9"/>
      <c r="K871" s="39"/>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9"/>
      <c r="K872" s="39"/>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9"/>
      <c r="K873" s="39"/>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9"/>
      <c r="K874" s="39"/>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9"/>
      <c r="K875" s="39"/>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9"/>
      <c r="K876" s="39"/>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9"/>
      <c r="K877" s="39"/>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9"/>
      <c r="K878" s="39"/>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9"/>
      <c r="K879" s="39"/>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9"/>
      <c r="K880" s="39"/>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9"/>
      <c r="K881" s="39"/>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9"/>
      <c r="K882" s="39"/>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9"/>
      <c r="K883" s="39"/>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9"/>
      <c r="K884" s="39"/>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9"/>
      <c r="K885" s="39"/>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9"/>
      <c r="K886" s="39"/>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9"/>
      <c r="K887" s="39"/>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9"/>
      <c r="K888" s="39"/>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9"/>
      <c r="K889" s="39"/>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9"/>
      <c r="K890" s="39"/>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9"/>
      <c r="K891" s="39"/>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9"/>
      <c r="K892" s="39"/>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9"/>
      <c r="K893" s="39"/>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9"/>
      <c r="K894" s="39"/>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9"/>
      <c r="K895" s="39"/>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9"/>
      <c r="K896" s="39"/>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9"/>
      <c r="K897" s="39"/>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9"/>
      <c r="K898" s="39"/>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9"/>
      <c r="K899" s="39"/>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9"/>
      <c r="K900" s="39"/>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9"/>
      <c r="K901" s="39"/>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9"/>
      <c r="K902" s="39"/>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9"/>
      <c r="K903" s="39"/>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9"/>
      <c r="K904" s="39"/>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9"/>
      <c r="K905" s="39"/>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9"/>
      <c r="K906" s="39"/>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9"/>
      <c r="K907" s="39"/>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9"/>
      <c r="K908" s="39"/>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9"/>
      <c r="K909" s="39"/>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9"/>
      <c r="K910" s="39"/>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9"/>
      <c r="K911" s="39"/>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9"/>
      <c r="K912" s="39"/>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9"/>
      <c r="K913" s="39"/>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9"/>
      <c r="K914" s="39"/>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9"/>
      <c r="K915" s="39"/>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9"/>
      <c r="K916" s="39"/>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9"/>
      <c r="K917" s="39"/>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9"/>
      <c r="K918" s="39"/>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9"/>
      <c r="K919" s="39"/>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9"/>
      <c r="K920" s="39"/>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9"/>
      <c r="K921" s="39"/>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9"/>
      <c r="K922" s="39"/>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9"/>
      <c r="K923" s="39"/>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9"/>
      <c r="K924" s="39"/>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9"/>
      <c r="K925" s="39"/>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9"/>
      <c r="K926" s="39"/>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9"/>
      <c r="K927" s="39"/>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9"/>
      <c r="K928" s="39"/>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9"/>
      <c r="K929" s="39"/>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9"/>
      <c r="K930" s="39"/>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9"/>
      <c r="K931" s="39"/>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9"/>
      <c r="K932" s="39"/>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9"/>
      <c r="K933" s="39"/>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9"/>
      <c r="K934" s="39"/>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9"/>
      <c r="K935" s="39"/>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9"/>
      <c r="K936" s="39"/>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9"/>
      <c r="K937" s="39"/>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9"/>
      <c r="K938" s="39"/>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9"/>
      <c r="K939" s="39"/>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9"/>
      <c r="K940" s="39"/>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9"/>
      <c r="K941" s="39"/>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9"/>
      <c r="K942" s="39"/>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9"/>
      <c r="K943" s="39"/>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9"/>
      <c r="K944" s="39"/>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9"/>
      <c r="K945" s="39"/>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9"/>
      <c r="K946" s="39"/>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9"/>
      <c r="K947" s="39"/>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9"/>
      <c r="K948" s="39"/>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9"/>
      <c r="K949" s="39"/>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9"/>
      <c r="K950" s="39"/>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9"/>
      <c r="K951" s="39"/>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9"/>
      <c r="K952" s="39"/>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9"/>
      <c r="K953" s="39"/>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9"/>
      <c r="K954" s="39"/>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9"/>
      <c r="K955" s="39"/>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9"/>
      <c r="K956" s="39"/>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9"/>
      <c r="K957" s="39"/>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9"/>
      <c r="K958" s="39"/>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9"/>
      <c r="K959" s="39"/>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9"/>
      <c r="K960" s="39"/>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9"/>
      <c r="K961" s="39"/>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9"/>
      <c r="K962" s="39"/>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9"/>
      <c r="K963" s="39"/>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9"/>
      <c r="K964" s="39"/>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9"/>
      <c r="K965" s="39"/>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9"/>
      <c r="K966" s="39"/>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9"/>
      <c r="K967" s="39"/>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9"/>
      <c r="K968" s="39"/>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9"/>
      <c r="K969" s="39"/>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9"/>
      <c r="K970" s="39"/>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9"/>
      <c r="K971" s="39"/>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9"/>
      <c r="K972" s="39"/>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9"/>
      <c r="K973" s="39"/>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9"/>
      <c r="K974" s="39"/>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9"/>
      <c r="K975" s="39"/>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9"/>
      <c r="K976" s="39"/>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9"/>
      <c r="K977" s="39"/>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9"/>
      <c r="K978" s="39"/>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9"/>
      <c r="K979" s="39"/>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9"/>
      <c r="K980" s="39"/>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9"/>
      <c r="K981" s="39"/>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9"/>
      <c r="K982" s="39"/>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9"/>
      <c r="K983" s="39"/>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9"/>
      <c r="K984" s="39"/>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9"/>
      <c r="K985" s="39"/>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9"/>
      <c r="K986" s="39"/>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9"/>
      <c r="K987" s="39"/>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9"/>
      <c r="K988" s="39"/>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9"/>
      <c r="K989" s="39"/>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9"/>
      <c r="K990" s="39"/>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9"/>
      <c r="K991" s="39"/>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9"/>
      <c r="K992" s="39"/>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9"/>
      <c r="K993" s="39"/>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9"/>
      <c r="K994" s="39"/>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9"/>
      <c r="K995" s="39"/>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9"/>
      <c r="K996" s="39"/>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9"/>
      <c r="K997" s="39"/>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9"/>
      <c r="K998" s="39"/>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9"/>
      <c r="K999" s="39"/>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9"/>
      <c r="K1000" s="39"/>
      <c r="L1000" s="37"/>
      <c r="M1000" s="37"/>
      <c r="N1000" s="37"/>
      <c r="O1000" s="37"/>
      <c r="P1000" s="37"/>
      <c r="Q1000" s="37"/>
      <c r="R1000" s="37"/>
      <c r="S1000" s="37"/>
      <c r="T1000" s="37"/>
      <c r="U1000" s="37"/>
      <c r="V1000" s="37"/>
      <c r="W1000" s="37"/>
      <c r="X1000" s="37"/>
      <c r="Y1000" s="37"/>
      <c r="Z1000" s="37"/>
    </row>
    <row r="1001" spans="1:26" ht="15.75" customHeight="1">
      <c r="A1001" s="37"/>
      <c r="B1001" s="37"/>
      <c r="C1001" s="37"/>
      <c r="D1001" s="37"/>
      <c r="E1001" s="37"/>
      <c r="F1001" s="37"/>
      <c r="G1001" s="37"/>
      <c r="H1001" s="37"/>
      <c r="I1001" s="37"/>
      <c r="J1001" s="39"/>
      <c r="K1001" s="39"/>
      <c r="L1001" s="37"/>
      <c r="M1001" s="37"/>
      <c r="N1001" s="37"/>
      <c r="O1001" s="37"/>
      <c r="P1001" s="37"/>
      <c r="Q1001" s="37"/>
      <c r="R1001" s="37"/>
      <c r="S1001" s="37"/>
      <c r="T1001" s="37"/>
      <c r="U1001" s="37"/>
      <c r="V1001" s="37"/>
      <c r="W1001" s="37"/>
      <c r="X1001" s="37"/>
      <c r="Y1001" s="37"/>
      <c r="Z1001" s="37"/>
    </row>
  </sheetData>
  <autoFilter ref="A6:Z78" xr:uid="{00000000-0009-0000-0000-000001000000}"/>
  <mergeCells count="18">
    <mergeCell ref="B76:D76"/>
    <mergeCell ref="A77:A78"/>
    <mergeCell ref="B77:D78"/>
    <mergeCell ref="F76:G76"/>
    <mergeCell ref="H76:I76"/>
    <mergeCell ref="F77:G77"/>
    <mergeCell ref="H77:I77"/>
    <mergeCell ref="F78:G78"/>
    <mergeCell ref="H78:I78"/>
    <mergeCell ref="A4:B4"/>
    <mergeCell ref="C4:G4"/>
    <mergeCell ref="A5:H5"/>
    <mergeCell ref="A73:A75"/>
    <mergeCell ref="E73:E75"/>
    <mergeCell ref="F73:G75"/>
    <mergeCell ref="H73:I74"/>
    <mergeCell ref="H75:I75"/>
    <mergeCell ref="B73:D75"/>
  </mergeCells>
  <hyperlinks>
    <hyperlink ref="E7" r:id="rId1" display="https://veeduria-distrital.micolombiadigital.gov.co/sites/veeduria-distrital/content/files/000484/24174_circular-004-de-2024.pdf" xr:uid="{00000000-0004-0000-0100-000000000000}"/>
    <hyperlink ref="E8" r:id="rId2" display="https://www.sdp.gov.co/sites/default/files/circular_035_rc2024.pdf" xr:uid="{00000000-0004-0000-0100-000001000000}"/>
    <hyperlink ref="E9" r:id="rId3" display="https://orfeo.fuga.gov.co/orfeodc/linkArchivo.php?&amp;PHPSESSID=241126025048o192x168x0x236ACHAPARRO&amp;numrad=20242300000206" xr:uid="{00000000-0004-0000-0100-000002000000}"/>
    <hyperlink ref="E10" r:id="rId4" display="https://fuga.gov.co/transparencia-y-acceso-a-la-informacion-publica/normativa/actos-administrativos?field_fecha_de_emision_value=2&amp;term_node_tid_depth=313" xr:uid="{00000000-0004-0000-0100-000003000000}"/>
    <hyperlink ref="E11" r:id="rId5" display="https://mgaayuda.dnp.gov.co/Recursos/Circular_0020-04_octubre_26_de_2022.pdf" xr:uid="{00000000-0004-0000-0100-000004000000}"/>
    <hyperlink ref="E12" r:id="rId6" display="https://www.fuga.gov.co/transparencia-y-acceso-a-la-informacion-publica/normograma/anexo-documento-resolucion-165-de-2024" xr:uid="{00000000-0004-0000-0100-000005000000}"/>
    <hyperlink ref="E13" r:id="rId7" xr:uid="{00000000-0004-0000-0100-000006000000}"/>
    <hyperlink ref="E14" r:id="rId8" xr:uid="{00000000-0004-0000-0100-000007000000}"/>
    <hyperlink ref="E15" r:id="rId9" location=":~:text=Objeto.,integrantes%20por%20la%20Constituci%C3%B3n%20Pol%C3%ADtica." display="https://www.funcionpublica.gov.co/eva/gestornormativo/norma.php?i=179486 - :~:text=Objeto.,integrantes%20por%20la%20Constituci%C3%B3n%20Pol%C3%ADtica." xr:uid="{00000000-0004-0000-0100-000008000000}"/>
    <hyperlink ref="E16" r:id="rId10" display="https://www.funcionpublica.gov.co/eva/gestornormativo/norma.php?i=17004" xr:uid="{00000000-0004-0000-0100-000009000000}"/>
    <hyperlink ref="E17" r:id="rId11" display="https://www.funcionpublica.gov.co/eva/gestornormativo/norma.php?i=140250" xr:uid="{00000000-0004-0000-0100-00000A000000}"/>
    <hyperlink ref="E18" r:id="rId12" display="https://www.funcionpublica.gov.co/eva/gestornormativo/norma.php?i=175866" xr:uid="{00000000-0004-0000-0100-00000B000000}"/>
    <hyperlink ref="E19" r:id="rId13" display="https://www.funcionpublica.gov.co/eva/gestornormativo/norma.php?i=170909" xr:uid="{00000000-0004-0000-0100-00000C000000}"/>
    <hyperlink ref="E20" r:id="rId14" display="https://dapre.presidencia.gov.co/normativa/normativa/LEY 2195 DEL 18 DE ENERO DE 2022.pdf" xr:uid="{00000000-0004-0000-0100-00000D000000}"/>
    <hyperlink ref="E21" r:id="rId15" display="https://colaboracion.dnp.gov.co/CDT/Conpes/Econ%C3%B3micos/4070.pdf" xr:uid="{00000000-0004-0000-0100-00000E000000}"/>
    <hyperlink ref="E22" r:id="rId16" display="https://www.funcionpublica.gov.co/eva/gestornormativo/norma.php?i=170909" xr:uid="{00000000-0004-0000-0100-00000F000000}"/>
    <hyperlink ref="E23" r:id="rId17" display="https://fuga.gov.co/sites/default/files/2022-08/resolucion_063_de_2021.pdf" xr:uid="{00000000-0004-0000-0100-000010000000}"/>
    <hyperlink ref="E24" r:id="rId18" xr:uid="{00000000-0004-0000-0100-000011000000}"/>
    <hyperlink ref="E25" r:id="rId19" display="https://www.sdp.gov.co/sites/default/files/circular_trazadores_presupuestales_0.pdf" xr:uid="{00000000-0004-0000-0100-000012000000}"/>
    <hyperlink ref="E26" r:id="rId20" display="https://www.alcaldiabogota.gov.co/sisjur/normas/Norma1.jsp?i=108445" xr:uid="{00000000-0004-0000-0100-000013000000}"/>
    <hyperlink ref="E27" r:id="rId21" display="https://www.alcaldiabogota.gov.co/sisjur/normas/Norma1.jsp?i=104207" xr:uid="{00000000-0004-0000-0100-000014000000}"/>
    <hyperlink ref="E28" r:id="rId22" display="http://www.gobiernobogota.gov.co/rendicion-de-cuentas/sites/default/files/documentos/Directiva 005 de 2020.pdf" xr:uid="{00000000-0004-0000-0100-000015000000}"/>
    <hyperlink ref="E29" r:id="rId23" display="https://www.alcaldiabogota.gov.co/sisjur/normas/Norma1.jsp?i=104005" xr:uid="{00000000-0004-0000-0100-000016000000}"/>
    <hyperlink ref="E30" r:id="rId24" display="https://www.alcaldiabogota.gov.co/sisjur/normas/Norma1.jsp?i=95985" xr:uid="{00000000-0004-0000-0100-000017000000}"/>
    <hyperlink ref="E31" r:id="rId25" location=":~:text=El%20presente%20decreto%20tiene%20por,las%20entidades%20del%20sector%20central." display="https://www.alcaldiabogota.gov.co/sisjur/normas/Norma1.jsp?i=150936 - :~:text=El%20presente%20decreto%20tiene%20por,las%20entidades%20del%20sector%20central." xr:uid="{00000000-0004-0000-0100-000018000000}"/>
    <hyperlink ref="E32" r:id="rId26" display="https://www.alcaldiabogota.gov.co/sisjur/normas/Norma1.jsp?i=155699&amp;dt=S" xr:uid="{00000000-0004-0000-0100-000019000000}"/>
    <hyperlink ref="E33" r:id="rId27" location="53" display="https://www.alcaldiabogota.gov.co/sisjur/normas/Norma1.jsp?dt=S&amp;i=152357 - 53" xr:uid="{00000000-0004-0000-0100-00001A000000}"/>
    <hyperlink ref="E34" r:id="rId28" display="https://www.alcaldiabogota.gov.co/sisjur/normas/Norma1.jsp?i=142858" xr:uid="{00000000-0004-0000-0100-00001B000000}"/>
    <hyperlink ref="E35" r:id="rId29" display="https://www.alcaldiabogota.gov.co/sisjur/normas/Norma1.jsp?i=112838" xr:uid="{00000000-0004-0000-0100-00001C000000}"/>
    <hyperlink ref="E36" r:id="rId30" location="34" display="http://sisjur.bogotajuridica.gov.co/sisjur/normas/Norma1.jsp?i=88448 - 34" xr:uid="{00000000-0004-0000-0100-00001D000000}"/>
    <hyperlink ref="E37" r:id="rId31" display="https://www.bogotajuridica.gov.co/sisjur/normas/Norma1.jsp?i=168259&amp;dt=S" xr:uid="{00000000-0004-0000-0100-00001E000000}"/>
    <hyperlink ref="E38" r:id="rId32" display="https://www.fuga.gov.co/sites/default/files/2024-02/Resoluci%C3%B3n MIPG 112 DE 2019.pdf" xr:uid="{00000000-0004-0000-0100-00001F000000}"/>
    <hyperlink ref="E39" r:id="rId33" xr:uid="{00000000-0004-0000-0100-000020000000}"/>
    <hyperlink ref="E40" r:id="rId34" display="http://sisjur.bogotajuridica.gov.co/sisjur/normas/Norma1.jsp?i=82936" xr:uid="{00000000-0004-0000-0100-000021000000}"/>
    <hyperlink ref="E41" r:id="rId35" xr:uid="{00000000-0004-0000-0100-000022000000}"/>
    <hyperlink ref="E42" r:id="rId36" display="https://www.sdp.gov.co/sites/default/files/decretos-conpes/conpes_01_pp_transparencia_v2-2022_adenda_01.pdf" xr:uid="{00000000-0004-0000-0100-000023000000}"/>
    <hyperlink ref="E43" r:id="rId37" display="http://sisjur.bogotajuridica.gov.co/sisjur/normas/Norma1.jsp?i=80504" xr:uid="{00000000-0004-0000-0100-000024000000}"/>
    <hyperlink ref="E44" r:id="rId38" display="https://dapre.presidencia.gov.co/normativa/normativa/DECRETO 612 DEL 04 DE ABRIL DE 2018.pdf" xr:uid="{00000000-0004-0000-0100-000025000000}"/>
    <hyperlink ref="E45" r:id="rId39" display="http://sisjur.bogotajuridica.gov.co/sisjur/normas/Norma1.jsp?i=72456" xr:uid="{00000000-0004-0000-0100-000026000000}"/>
    <hyperlink ref="E46" r:id="rId40" display="http://sisjur.bogotajuridica.gov.co/sisjur/normas/Norma1.jsp?i=76948" xr:uid="{00000000-0004-0000-0100-000027000000}"/>
    <hyperlink ref="E47" r:id="rId41" display="http://sisjur.bogotajuridica.gov.co/sisjur/normas/Norma1.jsp?i=71261" xr:uid="{00000000-0004-0000-0100-000028000000}"/>
    <hyperlink ref="E48" r:id="rId42" display="https://colaboracion.dnp.gov.co/CDT/Inversiones y finanzas pblicas/MGA_WEB/RESOLUCION 4788-2016.pdf" xr:uid="{00000000-0004-0000-0100-000029000000}"/>
    <hyperlink ref="E49" r:id="rId43" display="https://www.alcaldiabogota.gov.co/sisjur/normas/Norma1.jsp?i=64787" xr:uid="{00000000-0004-0000-0100-00002A000000}"/>
    <hyperlink ref="E50" r:id="rId44" display="http://www.secretariasenado.gov.co/senado/basedoc/ley_1757_2015.html" xr:uid="{00000000-0004-0000-0100-00002B000000}"/>
    <hyperlink ref="E51" r:id="rId45" display="https://www.funcionpublica.gov.co/eva/gestornormativo/norma.php?i=73593" xr:uid="{00000000-0004-0000-0100-00002C000000}"/>
    <hyperlink ref="E52" r:id="rId46" display="http://www.secretariasenado.gov.co/senado/basedoc/ley_1712_2014.html" xr:uid="{00000000-0004-0000-0100-00002D000000}"/>
    <hyperlink ref="E53" r:id="rId47" location="21" display="https://sisjur.bogotajuridica.gov.co/sisjur/normas/Norma1.jsp?i=150119 - 21" xr:uid="{00000000-0004-0000-0100-00002E000000}"/>
    <hyperlink ref="E54" r:id="rId48" display="http://www.secretariasenado.gov.co/senado/basedoc/ley_1474_2011.html" xr:uid="{00000000-0004-0000-0100-00002F000000}"/>
    <hyperlink ref="E55" r:id="rId49" display="https://www.funcionpublica.gov.co/eva/gestornormativo/norma.php?i=83124" xr:uid="{00000000-0004-0000-0100-000030000000}"/>
    <hyperlink ref="E56" r:id="rId50" display="https://www.alcaldiabogota.gov.co/sisjur/normas/Norma1.jsp?i=36560" xr:uid="{00000000-0004-0000-0100-000031000000}"/>
    <hyperlink ref="E57" r:id="rId51" display="http://sisjur.bogotajuridica.gov.co/sisjur/normas/Norma1.jsp?i=18560" xr:uid="{00000000-0004-0000-0100-000032000000}"/>
    <hyperlink ref="E58" r:id="rId52" display="https://www.alcaldiabogota.gov.co/sisjur/normas/Norma1.jsp?i=17464&amp;dt=S" xr:uid="{00000000-0004-0000-0100-000033000000}"/>
    <hyperlink ref="E59" r:id="rId53" display="http://www.alcaldiabogota.gov.co/sisjur/normas/Norma1.jsp?i=15036" xr:uid="{00000000-0004-0000-0100-000034000000}"/>
    <hyperlink ref="E60" r:id="rId54" display="https://www.funcionpublica.gov.co/eva/gestornormativo/norma.php?i=104572" xr:uid="{00000000-0004-0000-0100-000035000000}"/>
    <hyperlink ref="E61" r:id="rId55" display="http://www.bogotajuridica.gov.co/sisjur/normas/Norma1.jsp?i=5124" xr:uid="{00000000-0004-0000-0100-000036000000}"/>
    <hyperlink ref="E62" r:id="rId56" display="http://www.alcaldiabogota.gov.co/sisjur/normas/Norma1.jsp?i=1744" xr:uid="{00000000-0004-0000-0100-000037000000}"/>
    <hyperlink ref="E63" r:id="rId57" display="https://www.alcaldiabogota.gov.co/sisjur/normas/Norma1.jsp?i=984&amp;dt=S" xr:uid="{00000000-0004-0000-0100-000038000000}"/>
    <hyperlink ref="E64" r:id="rId58" display="http://www.alcaldiabogota.gov.co/sisjur/normas/Norma1.jsp?i=1693" xr:uid="{00000000-0004-0000-0100-000039000000}"/>
    <hyperlink ref="E65" r:id="rId59" display="http://www.secretariasenado.gov.co/senado/basedoc/decreto_2150_1995.html" xr:uid="{00000000-0004-0000-0100-00003A000000}"/>
    <hyperlink ref="E66" r:id="rId60" display="http://www.secretariasenado.gov.co/senado/basedoc/ley_0190_1995.html" xr:uid="{00000000-0004-0000-0100-00003B000000}"/>
    <hyperlink ref="E67" r:id="rId61" display="https://www.alcaldiabogota.gov.co/sisjur/normas/Norma1.jsp?i=524" xr:uid="{00000000-0004-0000-0100-00003C000000}"/>
    <hyperlink ref="E68" r:id="rId62" display="http://www.secretariasenado.gov.co/senado/basedoc/ley_0134_1994.html" xr:uid="{00000000-0004-0000-0100-00003D000000}"/>
    <hyperlink ref="E69" r:id="rId63" display="https://sisjur.bogotajuridica.gov.co/sisjur/normas/Norma1.jsp?i=113799" xr:uid="{00000000-0004-0000-0100-00003E000000}"/>
    <hyperlink ref="E70" r:id="rId64" display="http://www.secretariasenado.gov.co/senado/basedoc/ley_0152_1994.html" xr:uid="{00000000-0004-0000-0100-00003F000000}"/>
    <hyperlink ref="E71" r:id="rId65" display="https://www.dane.gov.co/index.php/acerca-del-dane/informacion-institucional/normatividad/leyes/ley-de-estadisticas-oficiales-de-colombia" xr:uid="{00000000-0004-0000-0100-000040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D69B"/>
  </sheetPr>
  <dimension ref="A1:Z1007"/>
  <sheetViews>
    <sheetView zoomScale="85" zoomScaleNormal="85" workbookViewId="0">
      <selection activeCell="A2" sqref="A2:B2"/>
    </sheetView>
  </sheetViews>
  <sheetFormatPr baseColWidth="10" defaultColWidth="12.5546875" defaultRowHeight="15" customHeight="1"/>
  <cols>
    <col min="1" max="2" width="20" customWidth="1"/>
    <col min="3" max="3" width="19.44140625" customWidth="1"/>
    <col min="4" max="4" width="25.44140625" customWidth="1"/>
    <col min="5" max="5" width="35.88671875" customWidth="1"/>
    <col min="6" max="6" width="20" customWidth="1"/>
    <col min="7" max="7" width="45.33203125" customWidth="1"/>
    <col min="8" max="8" width="53.6640625" customWidth="1"/>
    <col min="9" max="9" width="45.44140625" customWidth="1"/>
    <col min="10" max="25" width="10" customWidth="1"/>
    <col min="26" max="26" width="14.44140625" customWidth="1"/>
  </cols>
  <sheetData>
    <row r="1" spans="1:26" ht="110.25" customHeight="1" thickBot="1">
      <c r="A1" s="235"/>
      <c r="B1" s="198"/>
      <c r="C1" s="198"/>
      <c r="D1" s="198"/>
      <c r="E1" s="198"/>
      <c r="F1" s="198"/>
      <c r="G1" s="198"/>
      <c r="H1" s="198"/>
      <c r="I1" s="198"/>
      <c r="J1" s="200"/>
      <c r="K1" s="200"/>
      <c r="L1" s="200"/>
      <c r="M1" s="200"/>
      <c r="N1" s="200"/>
      <c r="O1" s="200"/>
      <c r="P1" s="200"/>
      <c r="Q1" s="200"/>
      <c r="R1" s="200"/>
      <c r="S1" s="200"/>
      <c r="T1" s="200"/>
      <c r="U1" s="200"/>
      <c r="V1" s="200"/>
      <c r="W1" s="200"/>
      <c r="X1" s="200"/>
      <c r="Y1" s="200"/>
      <c r="Z1" s="200"/>
    </row>
    <row r="2" spans="1:26" ht="78" customHeight="1" thickBot="1">
      <c r="A2" s="410" t="s">
        <v>0</v>
      </c>
      <c r="B2" s="411"/>
      <c r="C2" s="478" t="s">
        <v>2015</v>
      </c>
      <c r="D2" s="413"/>
      <c r="E2" s="413"/>
      <c r="F2" s="413"/>
      <c r="G2" s="411"/>
      <c r="H2" s="94" t="s">
        <v>2</v>
      </c>
      <c r="I2" s="110" t="s">
        <v>366</v>
      </c>
      <c r="J2" s="200"/>
      <c r="K2" s="200"/>
      <c r="L2" s="200"/>
      <c r="M2" s="200"/>
      <c r="N2" s="200"/>
      <c r="O2" s="200"/>
      <c r="P2" s="200"/>
      <c r="Q2" s="200"/>
      <c r="R2" s="200"/>
      <c r="S2" s="200"/>
      <c r="T2" s="200"/>
      <c r="U2" s="200"/>
      <c r="V2" s="200"/>
      <c r="W2" s="200"/>
      <c r="X2" s="200"/>
      <c r="Y2" s="200"/>
      <c r="Z2" s="200"/>
    </row>
    <row r="3" spans="1:26" ht="27.6">
      <c r="A3" s="479" t="s">
        <v>431</v>
      </c>
      <c r="B3" s="415"/>
      <c r="C3" s="415"/>
      <c r="D3" s="415"/>
      <c r="E3" s="415"/>
      <c r="F3" s="415"/>
      <c r="G3" s="415"/>
      <c r="H3" s="416"/>
      <c r="I3" s="203" t="s">
        <v>432</v>
      </c>
      <c r="J3" s="200"/>
      <c r="K3" s="200"/>
      <c r="L3" s="200"/>
      <c r="M3" s="200"/>
      <c r="N3" s="200"/>
      <c r="O3" s="200"/>
      <c r="P3" s="200"/>
      <c r="Q3" s="200"/>
      <c r="R3" s="200"/>
      <c r="S3" s="200"/>
      <c r="T3" s="200"/>
      <c r="U3" s="200"/>
      <c r="V3" s="200"/>
      <c r="W3" s="200"/>
      <c r="X3" s="200"/>
      <c r="Y3" s="200"/>
      <c r="Z3" s="200"/>
    </row>
    <row r="4" spans="1:26" ht="55.5" customHeight="1">
      <c r="A4" s="73" t="s">
        <v>6</v>
      </c>
      <c r="B4" s="73" t="s">
        <v>7</v>
      </c>
      <c r="C4" s="73" t="s">
        <v>433</v>
      </c>
      <c r="D4" s="73" t="s">
        <v>434</v>
      </c>
      <c r="E4" s="73" t="s">
        <v>10</v>
      </c>
      <c r="F4" s="73" t="s">
        <v>435</v>
      </c>
      <c r="G4" s="73" t="s">
        <v>12</v>
      </c>
      <c r="H4" s="73" t="s">
        <v>13</v>
      </c>
      <c r="I4" s="73" t="s">
        <v>14</v>
      </c>
      <c r="J4" s="200"/>
      <c r="K4" s="200"/>
      <c r="L4" s="200"/>
      <c r="M4" s="200"/>
      <c r="N4" s="200"/>
      <c r="O4" s="200"/>
      <c r="P4" s="200"/>
      <c r="Q4" s="200"/>
      <c r="R4" s="200"/>
      <c r="S4" s="200"/>
      <c r="T4" s="200"/>
      <c r="U4" s="200"/>
      <c r="V4" s="200"/>
      <c r="W4" s="200"/>
      <c r="X4" s="200"/>
      <c r="Y4" s="200"/>
      <c r="Z4" s="200"/>
    </row>
    <row r="5" spans="1:26" ht="55.5" customHeight="1">
      <c r="A5" s="74" t="s">
        <v>35</v>
      </c>
      <c r="B5" s="74" t="s">
        <v>16</v>
      </c>
      <c r="C5" s="74" t="s">
        <v>45</v>
      </c>
      <c r="D5" s="74" t="s">
        <v>46</v>
      </c>
      <c r="E5" s="236" t="s">
        <v>47</v>
      </c>
      <c r="F5" s="76">
        <v>45450</v>
      </c>
      <c r="G5" s="74" t="s">
        <v>48</v>
      </c>
      <c r="H5" s="77" t="s">
        <v>367</v>
      </c>
      <c r="I5" s="74" t="s">
        <v>49</v>
      </c>
      <c r="J5" s="200"/>
      <c r="K5" s="200"/>
      <c r="L5" s="200"/>
      <c r="M5" s="200"/>
      <c r="N5" s="200"/>
      <c r="O5" s="200"/>
      <c r="P5" s="200"/>
      <c r="Q5" s="200"/>
      <c r="R5" s="200"/>
      <c r="S5" s="200"/>
      <c r="T5" s="200"/>
      <c r="U5" s="200"/>
      <c r="V5" s="200"/>
      <c r="W5" s="200"/>
      <c r="X5" s="200"/>
      <c r="Y5" s="200"/>
      <c r="Z5" s="200"/>
    </row>
    <row r="6" spans="1:26" ht="88.5" customHeight="1">
      <c r="A6" s="78" t="s">
        <v>368</v>
      </c>
      <c r="B6" s="78" t="s">
        <v>16</v>
      </c>
      <c r="C6" s="78" t="s">
        <v>2016</v>
      </c>
      <c r="D6" s="78" t="s">
        <v>93</v>
      </c>
      <c r="E6" s="237" t="s">
        <v>2017</v>
      </c>
      <c r="F6" s="81">
        <v>44250</v>
      </c>
      <c r="G6" s="78" t="s">
        <v>369</v>
      </c>
      <c r="H6" s="82" t="s">
        <v>38</v>
      </c>
      <c r="I6" s="78" t="s">
        <v>2018</v>
      </c>
      <c r="J6" s="200"/>
      <c r="K6" s="200"/>
      <c r="L6" s="200"/>
      <c r="M6" s="200"/>
      <c r="N6" s="200"/>
      <c r="O6" s="200"/>
      <c r="P6" s="200"/>
      <c r="Q6" s="200"/>
      <c r="R6" s="200"/>
      <c r="S6" s="200"/>
      <c r="T6" s="200"/>
      <c r="U6" s="200"/>
      <c r="V6" s="200"/>
      <c r="W6" s="200"/>
      <c r="X6" s="200"/>
      <c r="Y6" s="200"/>
      <c r="Z6" s="200"/>
    </row>
    <row r="7" spans="1:26" ht="88.5" customHeight="1">
      <c r="A7" s="74" t="s">
        <v>2019</v>
      </c>
      <c r="B7" s="74" t="s">
        <v>16</v>
      </c>
      <c r="C7" s="74" t="s">
        <v>2016</v>
      </c>
      <c r="D7" s="74" t="s">
        <v>93</v>
      </c>
      <c r="E7" s="236" t="s">
        <v>2020</v>
      </c>
      <c r="F7" s="76">
        <v>44253</v>
      </c>
      <c r="G7" s="74" t="s">
        <v>370</v>
      </c>
      <c r="H7" s="77" t="s">
        <v>371</v>
      </c>
      <c r="I7" s="74" t="s">
        <v>372</v>
      </c>
      <c r="J7" s="200"/>
      <c r="K7" s="200"/>
      <c r="L7" s="200"/>
      <c r="M7" s="200"/>
      <c r="N7" s="200"/>
      <c r="O7" s="200"/>
      <c r="P7" s="200"/>
      <c r="Q7" s="200"/>
      <c r="R7" s="200"/>
      <c r="S7" s="200"/>
      <c r="T7" s="200"/>
      <c r="U7" s="200"/>
      <c r="V7" s="200"/>
      <c r="W7" s="200"/>
      <c r="X7" s="200"/>
      <c r="Y7" s="200"/>
      <c r="Z7" s="200"/>
    </row>
    <row r="8" spans="1:26" ht="63.75" customHeight="1">
      <c r="A8" s="78" t="s">
        <v>373</v>
      </c>
      <c r="B8" s="78" t="s">
        <v>16</v>
      </c>
      <c r="C8" s="78" t="s">
        <v>374</v>
      </c>
      <c r="D8" s="78" t="s">
        <v>93</v>
      </c>
      <c r="E8" s="238">
        <v>15</v>
      </c>
      <c r="F8" s="81">
        <v>44630</v>
      </c>
      <c r="G8" s="82" t="s">
        <v>2021</v>
      </c>
      <c r="H8" s="82" t="s">
        <v>38</v>
      </c>
      <c r="I8" s="82" t="s">
        <v>2022</v>
      </c>
      <c r="J8" s="200"/>
      <c r="K8" s="200"/>
      <c r="L8" s="200"/>
      <c r="M8" s="200"/>
      <c r="N8" s="200"/>
      <c r="O8" s="200"/>
      <c r="P8" s="200"/>
      <c r="Q8" s="200"/>
      <c r="R8" s="200"/>
      <c r="S8" s="200"/>
      <c r="T8" s="200"/>
      <c r="U8" s="200"/>
      <c r="V8" s="200"/>
      <c r="W8" s="200"/>
      <c r="X8" s="200"/>
      <c r="Y8" s="200"/>
      <c r="Z8" s="200"/>
    </row>
    <row r="9" spans="1:26" ht="63.75" customHeight="1">
      <c r="A9" s="74" t="s">
        <v>375</v>
      </c>
      <c r="B9" s="74" t="s">
        <v>16</v>
      </c>
      <c r="C9" s="74" t="s">
        <v>376</v>
      </c>
      <c r="D9" s="74" t="s">
        <v>377</v>
      </c>
      <c r="E9" s="239" t="s">
        <v>2023</v>
      </c>
      <c r="F9" s="76">
        <v>44628</v>
      </c>
      <c r="G9" s="77" t="s">
        <v>378</v>
      </c>
      <c r="H9" s="77" t="s">
        <v>38</v>
      </c>
      <c r="I9" s="77" t="s">
        <v>379</v>
      </c>
      <c r="J9" s="200"/>
      <c r="K9" s="200"/>
      <c r="L9" s="200"/>
      <c r="M9" s="200"/>
      <c r="N9" s="200"/>
      <c r="O9" s="200"/>
      <c r="P9" s="200"/>
      <c r="Q9" s="200"/>
      <c r="R9" s="200"/>
      <c r="S9" s="200"/>
      <c r="T9" s="200"/>
      <c r="U9" s="200"/>
      <c r="V9" s="200"/>
      <c r="W9" s="200"/>
      <c r="X9" s="200"/>
      <c r="Y9" s="200"/>
      <c r="Z9" s="200"/>
    </row>
    <row r="10" spans="1:26" ht="55.5" customHeight="1">
      <c r="A10" s="78" t="s">
        <v>2019</v>
      </c>
      <c r="B10" s="78" t="s">
        <v>16</v>
      </c>
      <c r="C10" s="78" t="s">
        <v>380</v>
      </c>
      <c r="D10" s="78" t="s">
        <v>381</v>
      </c>
      <c r="E10" s="240" t="s">
        <v>2024</v>
      </c>
      <c r="F10" s="81">
        <v>45855</v>
      </c>
      <c r="G10" s="78" t="s">
        <v>382</v>
      </c>
      <c r="H10" s="82" t="s">
        <v>383</v>
      </c>
      <c r="I10" s="78" t="s">
        <v>2025</v>
      </c>
      <c r="J10" s="200"/>
      <c r="K10" s="200"/>
      <c r="L10" s="200"/>
      <c r="M10" s="200"/>
      <c r="N10" s="200"/>
      <c r="O10" s="200"/>
      <c r="P10" s="200"/>
      <c r="Q10" s="200"/>
      <c r="R10" s="200"/>
      <c r="S10" s="200"/>
      <c r="T10" s="200"/>
      <c r="U10" s="200"/>
      <c r="V10" s="200"/>
      <c r="W10" s="200"/>
      <c r="X10" s="200"/>
      <c r="Y10" s="200"/>
      <c r="Z10" s="200"/>
    </row>
    <row r="11" spans="1:26" ht="122.25" customHeight="1">
      <c r="A11" s="74" t="s">
        <v>384</v>
      </c>
      <c r="B11" s="74" t="s">
        <v>54</v>
      </c>
      <c r="C11" s="74" t="s">
        <v>385</v>
      </c>
      <c r="D11" s="74" t="s">
        <v>101</v>
      </c>
      <c r="E11" s="241" t="s">
        <v>2026</v>
      </c>
      <c r="F11" s="76">
        <v>44067</v>
      </c>
      <c r="G11" s="96" t="s">
        <v>386</v>
      </c>
      <c r="H11" s="77" t="s">
        <v>38</v>
      </c>
      <c r="I11" s="77" t="s">
        <v>387</v>
      </c>
      <c r="J11" s="200"/>
      <c r="K11" s="200"/>
      <c r="L11" s="200"/>
      <c r="M11" s="200"/>
      <c r="N11" s="200"/>
      <c r="O11" s="200"/>
      <c r="P11" s="200"/>
      <c r="Q11" s="200"/>
      <c r="R11" s="200"/>
      <c r="S11" s="200"/>
      <c r="T11" s="200"/>
      <c r="U11" s="200"/>
      <c r="V11" s="200"/>
      <c r="W11" s="200"/>
      <c r="X11" s="200"/>
      <c r="Y11" s="200"/>
      <c r="Z11" s="200"/>
    </row>
    <row r="12" spans="1:26" ht="122.25" customHeight="1">
      <c r="A12" s="78" t="s">
        <v>388</v>
      </c>
      <c r="B12" s="78" t="s">
        <v>16</v>
      </c>
      <c r="C12" s="78" t="s">
        <v>45</v>
      </c>
      <c r="D12" s="78" t="s">
        <v>157</v>
      </c>
      <c r="E12" s="238">
        <v>744</v>
      </c>
      <c r="F12" s="81">
        <v>43711</v>
      </c>
      <c r="G12" s="82" t="s">
        <v>389</v>
      </c>
      <c r="H12" s="82" t="s">
        <v>2027</v>
      </c>
      <c r="I12" s="82" t="s">
        <v>390</v>
      </c>
      <c r="J12" s="200"/>
      <c r="K12" s="200"/>
      <c r="L12" s="200"/>
      <c r="M12" s="200"/>
      <c r="N12" s="200"/>
      <c r="O12" s="200"/>
      <c r="P12" s="200"/>
      <c r="Q12" s="200"/>
      <c r="R12" s="200"/>
      <c r="S12" s="200"/>
      <c r="T12" s="200"/>
      <c r="U12" s="200"/>
      <c r="V12" s="200"/>
      <c r="W12" s="200"/>
      <c r="X12" s="200"/>
      <c r="Y12" s="200"/>
      <c r="Z12" s="200"/>
    </row>
    <row r="13" spans="1:26" ht="122.25" customHeight="1">
      <c r="A13" s="74" t="s">
        <v>373</v>
      </c>
      <c r="B13" s="74" t="s">
        <v>29</v>
      </c>
      <c r="C13" s="74" t="s">
        <v>391</v>
      </c>
      <c r="D13" s="74" t="s">
        <v>56</v>
      </c>
      <c r="E13" s="239">
        <v>1915</v>
      </c>
      <c r="F13" s="76">
        <v>43293</v>
      </c>
      <c r="G13" s="77" t="s">
        <v>2028</v>
      </c>
      <c r="H13" s="77" t="s">
        <v>392</v>
      </c>
      <c r="I13" s="77" t="s">
        <v>2022</v>
      </c>
      <c r="J13" s="200"/>
      <c r="K13" s="200"/>
      <c r="L13" s="200"/>
      <c r="M13" s="200"/>
      <c r="N13" s="200"/>
      <c r="O13" s="200"/>
      <c r="P13" s="200"/>
      <c r="Q13" s="200"/>
      <c r="R13" s="200"/>
      <c r="S13" s="200"/>
      <c r="T13" s="200"/>
      <c r="U13" s="200"/>
      <c r="V13" s="200"/>
      <c r="W13" s="200"/>
      <c r="X13" s="200"/>
      <c r="Y13" s="200"/>
      <c r="Z13" s="200"/>
    </row>
    <row r="14" spans="1:26" ht="122.25" customHeight="1">
      <c r="A14" s="78" t="s">
        <v>393</v>
      </c>
      <c r="B14" s="78" t="s">
        <v>16</v>
      </c>
      <c r="C14" s="78" t="s">
        <v>394</v>
      </c>
      <c r="D14" s="78" t="s">
        <v>101</v>
      </c>
      <c r="E14" s="242">
        <v>3</v>
      </c>
      <c r="F14" s="81">
        <v>42989</v>
      </c>
      <c r="G14" s="82" t="s">
        <v>395</v>
      </c>
      <c r="H14" s="82" t="s">
        <v>38</v>
      </c>
      <c r="I14" s="82" t="s">
        <v>396</v>
      </c>
      <c r="J14" s="200"/>
      <c r="K14" s="200"/>
      <c r="L14" s="200"/>
      <c r="M14" s="200"/>
      <c r="N14" s="200"/>
      <c r="O14" s="200"/>
      <c r="P14" s="200"/>
      <c r="Q14" s="200"/>
      <c r="R14" s="200"/>
      <c r="S14" s="200"/>
      <c r="T14" s="200"/>
      <c r="U14" s="200"/>
      <c r="V14" s="200"/>
      <c r="W14" s="200"/>
      <c r="X14" s="200"/>
      <c r="Y14" s="200"/>
      <c r="Z14" s="200"/>
    </row>
    <row r="15" spans="1:26" ht="122.25" customHeight="1">
      <c r="A15" s="74" t="s">
        <v>397</v>
      </c>
      <c r="B15" s="74" t="s">
        <v>29</v>
      </c>
      <c r="C15" s="74" t="s">
        <v>391</v>
      </c>
      <c r="D15" s="74" t="s">
        <v>56</v>
      </c>
      <c r="E15" s="239">
        <v>1834</v>
      </c>
      <c r="F15" s="76">
        <v>42878</v>
      </c>
      <c r="G15" s="77" t="s">
        <v>398</v>
      </c>
      <c r="H15" s="77" t="s">
        <v>38</v>
      </c>
      <c r="I15" s="77" t="s">
        <v>2029</v>
      </c>
      <c r="J15" s="200"/>
      <c r="K15" s="200"/>
      <c r="L15" s="200"/>
      <c r="M15" s="200"/>
      <c r="N15" s="200"/>
      <c r="O15" s="200"/>
      <c r="P15" s="200"/>
      <c r="Q15" s="200"/>
      <c r="R15" s="200"/>
      <c r="S15" s="200"/>
      <c r="T15" s="200"/>
      <c r="U15" s="200"/>
      <c r="V15" s="200"/>
      <c r="W15" s="200"/>
      <c r="X15" s="200"/>
      <c r="Y15" s="200"/>
      <c r="Z15" s="200"/>
    </row>
    <row r="16" spans="1:26" ht="122.25" customHeight="1">
      <c r="A16" s="78" t="s">
        <v>368</v>
      </c>
      <c r="B16" s="78" t="s">
        <v>16</v>
      </c>
      <c r="C16" s="78" t="s">
        <v>1927</v>
      </c>
      <c r="D16" s="78" t="s">
        <v>36</v>
      </c>
      <c r="E16" s="238">
        <v>103</v>
      </c>
      <c r="F16" s="81">
        <v>42195</v>
      </c>
      <c r="G16" s="82" t="s">
        <v>2030</v>
      </c>
      <c r="H16" s="82" t="s">
        <v>38</v>
      </c>
      <c r="I16" s="82" t="s">
        <v>399</v>
      </c>
      <c r="J16" s="200"/>
      <c r="K16" s="200"/>
      <c r="L16" s="200"/>
      <c r="M16" s="200"/>
      <c r="N16" s="200"/>
      <c r="O16" s="200"/>
      <c r="P16" s="200"/>
      <c r="Q16" s="200"/>
      <c r="R16" s="200"/>
      <c r="S16" s="200"/>
      <c r="T16" s="200"/>
      <c r="U16" s="200"/>
      <c r="V16" s="200"/>
      <c r="W16" s="200"/>
      <c r="X16" s="200"/>
      <c r="Y16" s="200"/>
      <c r="Z16" s="200"/>
    </row>
    <row r="17" spans="1:26" ht="122.25" customHeight="1">
      <c r="A17" s="74" t="s">
        <v>400</v>
      </c>
      <c r="B17" s="74" t="s">
        <v>54</v>
      </c>
      <c r="C17" s="74" t="s">
        <v>391</v>
      </c>
      <c r="D17" s="74" t="s">
        <v>56</v>
      </c>
      <c r="E17" s="239">
        <v>1757</v>
      </c>
      <c r="F17" s="76">
        <v>42191</v>
      </c>
      <c r="G17" s="77" t="s">
        <v>137</v>
      </c>
      <c r="H17" s="77" t="s">
        <v>2031</v>
      </c>
      <c r="I17" s="77" t="s">
        <v>2032</v>
      </c>
      <c r="J17" s="200"/>
      <c r="K17" s="200"/>
      <c r="L17" s="200"/>
      <c r="M17" s="200"/>
      <c r="N17" s="200"/>
      <c r="O17" s="200"/>
      <c r="P17" s="200"/>
      <c r="Q17" s="200"/>
      <c r="R17" s="200"/>
      <c r="S17" s="200"/>
      <c r="T17" s="200"/>
      <c r="U17" s="200"/>
      <c r="V17" s="200"/>
      <c r="W17" s="200"/>
      <c r="X17" s="200"/>
      <c r="Y17" s="200"/>
      <c r="Z17" s="200"/>
    </row>
    <row r="18" spans="1:26" ht="122.25" customHeight="1">
      <c r="A18" s="78" t="s">
        <v>368</v>
      </c>
      <c r="B18" s="78" t="s">
        <v>16</v>
      </c>
      <c r="C18" s="78" t="s">
        <v>1927</v>
      </c>
      <c r="D18" s="78" t="s">
        <v>93</v>
      </c>
      <c r="E18" s="238">
        <v>43</v>
      </c>
      <c r="F18" s="81">
        <v>42083</v>
      </c>
      <c r="G18" s="82" t="s">
        <v>2033</v>
      </c>
      <c r="H18" s="82" t="s">
        <v>2034</v>
      </c>
      <c r="I18" s="82" t="s">
        <v>399</v>
      </c>
      <c r="J18" s="200"/>
      <c r="K18" s="200"/>
      <c r="L18" s="200"/>
      <c r="M18" s="200"/>
      <c r="N18" s="200"/>
      <c r="O18" s="200"/>
      <c r="P18" s="200"/>
      <c r="Q18" s="200"/>
      <c r="R18" s="200"/>
      <c r="S18" s="200"/>
      <c r="T18" s="200"/>
      <c r="U18" s="200"/>
      <c r="V18" s="200"/>
      <c r="W18" s="200"/>
      <c r="X18" s="200"/>
      <c r="Y18" s="200"/>
      <c r="Z18" s="200"/>
    </row>
    <row r="19" spans="1:26" ht="122.25" customHeight="1">
      <c r="A19" s="74" t="s">
        <v>368</v>
      </c>
      <c r="B19" s="74" t="s">
        <v>16</v>
      </c>
      <c r="C19" s="74" t="s">
        <v>1927</v>
      </c>
      <c r="D19" s="74" t="s">
        <v>36</v>
      </c>
      <c r="E19" s="180">
        <v>30</v>
      </c>
      <c r="F19" s="76">
        <v>42069</v>
      </c>
      <c r="G19" s="77" t="s">
        <v>401</v>
      </c>
      <c r="H19" s="77" t="s">
        <v>2035</v>
      </c>
      <c r="I19" s="77" t="s">
        <v>399</v>
      </c>
      <c r="J19" s="200"/>
      <c r="K19" s="200"/>
      <c r="L19" s="200"/>
      <c r="M19" s="200"/>
      <c r="N19" s="200"/>
      <c r="O19" s="200"/>
      <c r="P19" s="200"/>
      <c r="Q19" s="200"/>
      <c r="R19" s="200"/>
      <c r="S19" s="200"/>
      <c r="T19" s="200"/>
      <c r="U19" s="200"/>
      <c r="V19" s="200"/>
      <c r="W19" s="200"/>
      <c r="X19" s="200"/>
      <c r="Y19" s="200"/>
      <c r="Z19" s="200"/>
    </row>
    <row r="20" spans="1:26" ht="122.25" customHeight="1">
      <c r="A20" s="78" t="s">
        <v>368</v>
      </c>
      <c r="B20" s="78" t="s">
        <v>29</v>
      </c>
      <c r="C20" s="78" t="s">
        <v>391</v>
      </c>
      <c r="D20" s="78" t="s">
        <v>18</v>
      </c>
      <c r="E20" s="238">
        <v>103</v>
      </c>
      <c r="F20" s="81">
        <v>42024</v>
      </c>
      <c r="G20" s="82" t="s">
        <v>2036</v>
      </c>
      <c r="H20" s="82" t="s">
        <v>2037</v>
      </c>
      <c r="I20" s="82" t="s">
        <v>399</v>
      </c>
      <c r="J20" s="200"/>
      <c r="K20" s="200"/>
      <c r="L20" s="200"/>
      <c r="M20" s="200"/>
      <c r="N20" s="200"/>
      <c r="O20" s="200"/>
      <c r="P20" s="200"/>
      <c r="Q20" s="200"/>
      <c r="R20" s="200"/>
      <c r="S20" s="200"/>
      <c r="T20" s="200"/>
      <c r="U20" s="200"/>
      <c r="V20" s="200"/>
      <c r="W20" s="200"/>
      <c r="X20" s="200"/>
      <c r="Y20" s="200"/>
      <c r="Z20" s="200"/>
    </row>
    <row r="21" spans="1:26" ht="122.25" customHeight="1">
      <c r="A21" s="74" t="s">
        <v>375</v>
      </c>
      <c r="B21" s="74" t="s">
        <v>54</v>
      </c>
      <c r="C21" s="74" t="s">
        <v>208</v>
      </c>
      <c r="D21" s="74" t="s">
        <v>402</v>
      </c>
      <c r="E21" s="239" t="s">
        <v>2038</v>
      </c>
      <c r="F21" s="74">
        <v>2015</v>
      </c>
      <c r="G21" s="77" t="s">
        <v>2039</v>
      </c>
      <c r="H21" s="77" t="s">
        <v>38</v>
      </c>
      <c r="I21" s="77" t="s">
        <v>403</v>
      </c>
      <c r="J21" s="200"/>
      <c r="K21" s="200"/>
      <c r="L21" s="200"/>
      <c r="M21" s="200"/>
      <c r="N21" s="200"/>
      <c r="O21" s="200"/>
      <c r="P21" s="200"/>
      <c r="Q21" s="200"/>
      <c r="R21" s="200"/>
      <c r="S21" s="200"/>
      <c r="T21" s="200"/>
      <c r="U21" s="200"/>
      <c r="V21" s="200"/>
      <c r="W21" s="200"/>
      <c r="X21" s="200"/>
      <c r="Y21" s="200"/>
      <c r="Z21" s="200"/>
    </row>
    <row r="22" spans="1:26" ht="122.25" customHeight="1">
      <c r="A22" s="78" t="s">
        <v>404</v>
      </c>
      <c r="B22" s="78" t="s">
        <v>29</v>
      </c>
      <c r="C22" s="78" t="s">
        <v>306</v>
      </c>
      <c r="D22" s="78" t="s">
        <v>18</v>
      </c>
      <c r="E22" s="238">
        <v>2573</v>
      </c>
      <c r="F22" s="81">
        <v>41985</v>
      </c>
      <c r="G22" s="82" t="s">
        <v>405</v>
      </c>
      <c r="H22" s="82" t="s">
        <v>38</v>
      </c>
      <c r="I22" s="82" t="s">
        <v>2040</v>
      </c>
      <c r="J22" s="200"/>
      <c r="K22" s="200"/>
      <c r="L22" s="200"/>
      <c r="M22" s="200"/>
      <c r="N22" s="200"/>
      <c r="O22" s="200"/>
      <c r="P22" s="200"/>
      <c r="Q22" s="200"/>
      <c r="R22" s="200"/>
      <c r="S22" s="200"/>
      <c r="T22" s="200"/>
      <c r="U22" s="200"/>
      <c r="V22" s="200"/>
      <c r="W22" s="200"/>
      <c r="X22" s="200"/>
      <c r="Y22" s="200"/>
      <c r="Z22" s="200"/>
    </row>
    <row r="23" spans="1:26" ht="122.25" customHeight="1">
      <c r="A23" s="74" t="s">
        <v>368</v>
      </c>
      <c r="B23" s="74" t="s">
        <v>54</v>
      </c>
      <c r="C23" s="74" t="s">
        <v>391</v>
      </c>
      <c r="D23" s="74" t="s">
        <v>362</v>
      </c>
      <c r="E23" s="239">
        <v>1712</v>
      </c>
      <c r="F23" s="76">
        <v>41704</v>
      </c>
      <c r="G23" s="77" t="s">
        <v>142</v>
      </c>
      <c r="H23" s="77" t="s">
        <v>2041</v>
      </c>
      <c r="I23" s="77" t="s">
        <v>399</v>
      </c>
      <c r="J23" s="200"/>
      <c r="K23" s="200"/>
      <c r="L23" s="200"/>
      <c r="M23" s="200"/>
      <c r="N23" s="200"/>
      <c r="O23" s="200"/>
      <c r="P23" s="200"/>
      <c r="Q23" s="200"/>
      <c r="R23" s="200"/>
      <c r="S23" s="200"/>
      <c r="T23" s="200"/>
      <c r="U23" s="200"/>
      <c r="V23" s="200"/>
      <c r="W23" s="200"/>
      <c r="X23" s="200"/>
      <c r="Y23" s="200"/>
      <c r="Z23" s="200"/>
    </row>
    <row r="24" spans="1:26" ht="122.25" customHeight="1">
      <c r="A24" s="78" t="s">
        <v>406</v>
      </c>
      <c r="B24" s="78" t="s">
        <v>54</v>
      </c>
      <c r="C24" s="78" t="s">
        <v>391</v>
      </c>
      <c r="D24" s="78" t="s">
        <v>18</v>
      </c>
      <c r="E24" s="238">
        <v>1377</v>
      </c>
      <c r="F24" s="81">
        <v>41452</v>
      </c>
      <c r="G24" s="82" t="s">
        <v>2042</v>
      </c>
      <c r="H24" s="82" t="s">
        <v>407</v>
      </c>
      <c r="I24" s="82" t="s">
        <v>408</v>
      </c>
      <c r="J24" s="200"/>
      <c r="K24" s="200"/>
      <c r="L24" s="200"/>
      <c r="M24" s="200"/>
      <c r="N24" s="200"/>
      <c r="O24" s="200"/>
      <c r="P24" s="200"/>
      <c r="Q24" s="200"/>
      <c r="R24" s="200"/>
      <c r="S24" s="200"/>
      <c r="T24" s="200"/>
      <c r="U24" s="200"/>
      <c r="V24" s="200"/>
      <c r="W24" s="200"/>
      <c r="X24" s="200"/>
      <c r="Y24" s="200"/>
      <c r="Z24" s="200"/>
    </row>
    <row r="25" spans="1:26" ht="232.5" customHeight="1">
      <c r="A25" s="74" t="s">
        <v>406</v>
      </c>
      <c r="B25" s="74" t="s">
        <v>54</v>
      </c>
      <c r="C25" s="74" t="s">
        <v>391</v>
      </c>
      <c r="D25" s="74" t="s">
        <v>56</v>
      </c>
      <c r="E25" s="239">
        <v>1581</v>
      </c>
      <c r="F25" s="76">
        <v>41199</v>
      </c>
      <c r="G25" s="77" t="s">
        <v>409</v>
      </c>
      <c r="H25" s="77" t="s">
        <v>2043</v>
      </c>
      <c r="I25" s="77" t="s">
        <v>408</v>
      </c>
      <c r="J25" s="200"/>
      <c r="K25" s="200"/>
      <c r="L25" s="200"/>
      <c r="M25" s="200"/>
      <c r="N25" s="200"/>
      <c r="O25" s="200"/>
      <c r="P25" s="200"/>
      <c r="Q25" s="200"/>
      <c r="R25" s="200"/>
      <c r="S25" s="200"/>
      <c r="T25" s="200"/>
      <c r="U25" s="200"/>
      <c r="V25" s="200"/>
      <c r="W25" s="200"/>
      <c r="X25" s="200"/>
      <c r="Y25" s="200"/>
      <c r="Z25" s="200"/>
    </row>
    <row r="26" spans="1:26" ht="122.25" customHeight="1">
      <c r="A26" s="78" t="s">
        <v>406</v>
      </c>
      <c r="B26" s="78" t="s">
        <v>54</v>
      </c>
      <c r="C26" s="78" t="s">
        <v>410</v>
      </c>
      <c r="D26" s="78" t="s">
        <v>411</v>
      </c>
      <c r="E26" s="238" t="s">
        <v>2044</v>
      </c>
      <c r="F26" s="81">
        <v>40822</v>
      </c>
      <c r="G26" s="82" t="s">
        <v>412</v>
      </c>
      <c r="H26" s="82" t="s">
        <v>38</v>
      </c>
      <c r="I26" s="82" t="s">
        <v>408</v>
      </c>
      <c r="J26" s="200"/>
      <c r="K26" s="200"/>
      <c r="L26" s="200"/>
      <c r="M26" s="200"/>
      <c r="N26" s="200"/>
      <c r="O26" s="200"/>
      <c r="P26" s="200"/>
      <c r="Q26" s="200"/>
      <c r="R26" s="200"/>
      <c r="S26" s="200"/>
      <c r="T26" s="200"/>
      <c r="U26" s="200"/>
      <c r="V26" s="200"/>
      <c r="W26" s="200"/>
      <c r="X26" s="200"/>
      <c r="Y26" s="200"/>
      <c r="Z26" s="200"/>
    </row>
    <row r="27" spans="1:26" ht="122.25" customHeight="1">
      <c r="A27" s="74" t="s">
        <v>2019</v>
      </c>
      <c r="B27" s="74" t="s">
        <v>29</v>
      </c>
      <c r="C27" s="74" t="s">
        <v>391</v>
      </c>
      <c r="D27" s="74" t="s">
        <v>56</v>
      </c>
      <c r="E27" s="239">
        <v>1474</v>
      </c>
      <c r="F27" s="76">
        <v>40736</v>
      </c>
      <c r="G27" s="77" t="s">
        <v>320</v>
      </c>
      <c r="H27" s="77" t="s">
        <v>2045</v>
      </c>
      <c r="I27" s="77" t="s">
        <v>413</v>
      </c>
      <c r="J27" s="200"/>
      <c r="K27" s="200"/>
      <c r="L27" s="200"/>
      <c r="M27" s="200"/>
      <c r="N27" s="200"/>
      <c r="O27" s="200"/>
      <c r="P27" s="200"/>
      <c r="Q27" s="200"/>
      <c r="R27" s="200"/>
      <c r="S27" s="200"/>
      <c r="T27" s="200"/>
      <c r="U27" s="200"/>
      <c r="V27" s="200"/>
      <c r="W27" s="200"/>
      <c r="X27" s="200"/>
      <c r="Y27" s="200"/>
      <c r="Z27" s="200"/>
    </row>
    <row r="28" spans="1:26" ht="122.25" customHeight="1">
      <c r="A28" s="78" t="s">
        <v>414</v>
      </c>
      <c r="B28" s="78" t="s">
        <v>16</v>
      </c>
      <c r="C28" s="78" t="s">
        <v>1927</v>
      </c>
      <c r="D28" s="78" t="s">
        <v>18</v>
      </c>
      <c r="E28" s="238">
        <v>371</v>
      </c>
      <c r="F28" s="81">
        <v>40420</v>
      </c>
      <c r="G28" s="82" t="s">
        <v>415</v>
      </c>
      <c r="H28" s="82" t="s">
        <v>38</v>
      </c>
      <c r="I28" s="82" t="s">
        <v>413</v>
      </c>
      <c r="J28" s="200"/>
      <c r="K28" s="200"/>
      <c r="L28" s="200"/>
      <c r="M28" s="200"/>
      <c r="N28" s="200"/>
      <c r="O28" s="200"/>
      <c r="P28" s="200"/>
      <c r="Q28" s="200"/>
      <c r="R28" s="200"/>
      <c r="S28" s="200"/>
      <c r="T28" s="200"/>
      <c r="U28" s="200"/>
      <c r="V28" s="200"/>
      <c r="W28" s="200"/>
      <c r="X28" s="200"/>
      <c r="Y28" s="200"/>
      <c r="Z28" s="200"/>
    </row>
    <row r="29" spans="1:26" ht="122.25" customHeight="1">
      <c r="A29" s="74" t="s">
        <v>375</v>
      </c>
      <c r="B29" s="74" t="s">
        <v>16</v>
      </c>
      <c r="C29" s="74" t="s">
        <v>1927</v>
      </c>
      <c r="D29" s="74" t="s">
        <v>18</v>
      </c>
      <c r="E29" s="239">
        <v>54</v>
      </c>
      <c r="F29" s="76">
        <v>39514</v>
      </c>
      <c r="G29" s="77" t="s">
        <v>416</v>
      </c>
      <c r="H29" s="77" t="s">
        <v>2046</v>
      </c>
      <c r="I29" s="77" t="s">
        <v>408</v>
      </c>
      <c r="J29" s="200"/>
      <c r="K29" s="200"/>
      <c r="L29" s="200"/>
      <c r="M29" s="200"/>
      <c r="N29" s="200"/>
      <c r="O29" s="200"/>
      <c r="P29" s="200"/>
      <c r="Q29" s="200"/>
      <c r="R29" s="200"/>
      <c r="S29" s="200"/>
      <c r="T29" s="200"/>
      <c r="U29" s="200"/>
      <c r="V29" s="200"/>
      <c r="W29" s="200"/>
      <c r="X29" s="200"/>
      <c r="Y29" s="200"/>
      <c r="Z29" s="200"/>
    </row>
    <row r="30" spans="1:26" ht="122.25" customHeight="1">
      <c r="A30" s="78" t="s">
        <v>417</v>
      </c>
      <c r="B30" s="78" t="s">
        <v>29</v>
      </c>
      <c r="C30" s="78" t="s">
        <v>391</v>
      </c>
      <c r="D30" s="78" t="s">
        <v>56</v>
      </c>
      <c r="E30" s="238">
        <v>527</v>
      </c>
      <c r="F30" s="81">
        <v>36390</v>
      </c>
      <c r="G30" s="82" t="s">
        <v>418</v>
      </c>
      <c r="H30" s="82" t="s">
        <v>2047</v>
      </c>
      <c r="I30" s="82" t="s">
        <v>408</v>
      </c>
      <c r="J30" s="200"/>
      <c r="K30" s="200"/>
      <c r="L30" s="200"/>
      <c r="M30" s="200"/>
      <c r="N30" s="200"/>
      <c r="O30" s="200"/>
      <c r="P30" s="200"/>
      <c r="Q30" s="200"/>
      <c r="R30" s="200"/>
      <c r="S30" s="200"/>
      <c r="T30" s="200"/>
      <c r="U30" s="200"/>
      <c r="V30" s="200"/>
      <c r="W30" s="200"/>
      <c r="X30" s="200"/>
      <c r="Y30" s="200"/>
      <c r="Z30" s="200"/>
    </row>
    <row r="31" spans="1:26" ht="122.25" customHeight="1">
      <c r="A31" s="74" t="s">
        <v>373</v>
      </c>
      <c r="B31" s="74" t="s">
        <v>419</v>
      </c>
      <c r="C31" s="74" t="s">
        <v>420</v>
      </c>
      <c r="D31" s="74" t="s">
        <v>421</v>
      </c>
      <c r="E31" s="243">
        <v>351</v>
      </c>
      <c r="F31" s="76">
        <v>34320</v>
      </c>
      <c r="G31" s="77" t="s">
        <v>422</v>
      </c>
      <c r="H31" s="77" t="s">
        <v>423</v>
      </c>
      <c r="I31" s="77" t="s">
        <v>2022</v>
      </c>
      <c r="J31" s="200"/>
      <c r="K31" s="200"/>
      <c r="L31" s="200"/>
      <c r="M31" s="200"/>
      <c r="N31" s="200"/>
      <c r="O31" s="200"/>
      <c r="P31" s="200"/>
      <c r="Q31" s="200"/>
      <c r="R31" s="200"/>
      <c r="S31" s="200"/>
      <c r="T31" s="200"/>
      <c r="U31" s="200"/>
      <c r="V31" s="200"/>
      <c r="W31" s="200"/>
      <c r="X31" s="200"/>
      <c r="Y31" s="200"/>
      <c r="Z31" s="200"/>
    </row>
    <row r="32" spans="1:26" ht="122.25" customHeight="1">
      <c r="A32" s="78" t="s">
        <v>373</v>
      </c>
      <c r="B32" s="78" t="s">
        <v>29</v>
      </c>
      <c r="C32" s="78" t="s">
        <v>391</v>
      </c>
      <c r="D32" s="78" t="s">
        <v>56</v>
      </c>
      <c r="E32" s="238">
        <v>44</v>
      </c>
      <c r="F32" s="81">
        <v>34005</v>
      </c>
      <c r="G32" s="82" t="s">
        <v>2048</v>
      </c>
      <c r="H32" s="82" t="s">
        <v>424</v>
      </c>
      <c r="I32" s="82" t="s">
        <v>2022</v>
      </c>
      <c r="J32" s="200"/>
      <c r="K32" s="200"/>
      <c r="L32" s="200"/>
      <c r="M32" s="200"/>
      <c r="N32" s="200"/>
      <c r="O32" s="200"/>
      <c r="P32" s="200"/>
      <c r="Q32" s="200"/>
      <c r="R32" s="200"/>
      <c r="S32" s="200"/>
      <c r="T32" s="200"/>
      <c r="U32" s="200"/>
      <c r="V32" s="200"/>
      <c r="W32" s="200"/>
      <c r="X32" s="200"/>
      <c r="Y32" s="200"/>
      <c r="Z32" s="200"/>
    </row>
    <row r="33" spans="1:26" ht="134.25" customHeight="1">
      <c r="A33" s="74" t="s">
        <v>373</v>
      </c>
      <c r="B33" s="74" t="s">
        <v>29</v>
      </c>
      <c r="C33" s="74" t="s">
        <v>391</v>
      </c>
      <c r="D33" s="74" t="s">
        <v>56</v>
      </c>
      <c r="E33" s="239">
        <v>23</v>
      </c>
      <c r="F33" s="76">
        <v>29979</v>
      </c>
      <c r="G33" s="77" t="s">
        <v>425</v>
      </c>
      <c r="H33" s="77" t="s">
        <v>2049</v>
      </c>
      <c r="I33" s="77" t="s">
        <v>2022</v>
      </c>
      <c r="J33" s="200"/>
      <c r="K33" s="200"/>
      <c r="L33" s="200"/>
      <c r="M33" s="200"/>
      <c r="N33" s="200"/>
      <c r="O33" s="200"/>
      <c r="P33" s="200"/>
      <c r="Q33" s="200"/>
      <c r="R33" s="200"/>
      <c r="S33" s="200"/>
      <c r="T33" s="200"/>
      <c r="U33" s="200"/>
      <c r="V33" s="200"/>
      <c r="W33" s="200"/>
      <c r="X33" s="200"/>
      <c r="Y33" s="200"/>
      <c r="Z33" s="200"/>
    </row>
    <row r="34" spans="1:26" ht="14.25" customHeight="1">
      <c r="A34" s="244"/>
      <c r="B34" s="245"/>
      <c r="C34" s="245"/>
      <c r="D34" s="245"/>
      <c r="E34" s="245"/>
      <c r="F34" s="245"/>
      <c r="G34" s="245"/>
      <c r="H34" s="246"/>
      <c r="I34" s="247"/>
      <c r="J34" s="200"/>
      <c r="K34" s="200"/>
      <c r="L34" s="200"/>
      <c r="M34" s="200"/>
      <c r="N34" s="200"/>
      <c r="O34" s="200"/>
      <c r="P34" s="200"/>
      <c r="Q34" s="200"/>
      <c r="R34" s="200"/>
      <c r="S34" s="200"/>
      <c r="T34" s="200"/>
      <c r="U34" s="200"/>
      <c r="V34" s="200"/>
      <c r="W34" s="200"/>
      <c r="X34" s="200"/>
      <c r="Y34" s="200"/>
      <c r="Z34" s="200"/>
    </row>
    <row r="35" spans="1:26" ht="14.25" customHeight="1">
      <c r="A35" s="471" t="s">
        <v>365</v>
      </c>
      <c r="B35" s="481" t="s">
        <v>2050</v>
      </c>
      <c r="C35" s="482"/>
      <c r="D35" s="483"/>
      <c r="E35" s="471" t="s">
        <v>178</v>
      </c>
      <c r="F35" s="480" t="s">
        <v>2125</v>
      </c>
      <c r="G35" s="406"/>
      <c r="H35" s="443" t="s">
        <v>179</v>
      </c>
      <c r="I35" s="406"/>
      <c r="J35" s="200"/>
      <c r="K35" s="200"/>
      <c r="L35" s="200"/>
      <c r="M35" s="200"/>
      <c r="N35" s="200"/>
      <c r="O35" s="200"/>
      <c r="P35" s="200"/>
      <c r="Q35" s="200"/>
      <c r="R35" s="200"/>
      <c r="S35" s="200"/>
      <c r="T35" s="200"/>
      <c r="U35" s="200"/>
      <c r="V35" s="200"/>
      <c r="W35" s="200"/>
      <c r="X35" s="200"/>
      <c r="Y35" s="200"/>
      <c r="Z35" s="200"/>
    </row>
    <row r="36" spans="1:26" ht="14.25" customHeight="1">
      <c r="A36" s="417"/>
      <c r="B36" s="484"/>
      <c r="C36" s="449"/>
      <c r="D36" s="485"/>
      <c r="E36" s="417"/>
      <c r="F36" s="419"/>
      <c r="G36" s="421"/>
      <c r="H36" s="407"/>
      <c r="I36" s="409"/>
      <c r="J36" s="200"/>
      <c r="K36" s="200"/>
      <c r="L36" s="200"/>
      <c r="M36" s="200"/>
      <c r="N36" s="200"/>
      <c r="O36" s="200"/>
      <c r="P36" s="200"/>
      <c r="Q36" s="200"/>
      <c r="R36" s="200"/>
      <c r="S36" s="200"/>
      <c r="T36" s="200"/>
      <c r="U36" s="200"/>
      <c r="V36" s="200"/>
      <c r="W36" s="200"/>
      <c r="X36" s="200"/>
      <c r="Y36" s="200"/>
      <c r="Z36" s="200"/>
    </row>
    <row r="37" spans="1:26" ht="14.25" customHeight="1">
      <c r="A37" s="403"/>
      <c r="B37" s="486"/>
      <c r="C37" s="487"/>
      <c r="D37" s="488"/>
      <c r="E37" s="403"/>
      <c r="F37" s="407"/>
      <c r="G37" s="409"/>
      <c r="H37" s="444" t="s">
        <v>426</v>
      </c>
      <c r="I37" s="416"/>
      <c r="J37" s="200"/>
      <c r="K37" s="200"/>
      <c r="L37" s="200"/>
      <c r="M37" s="200"/>
      <c r="N37" s="200"/>
      <c r="O37" s="200"/>
      <c r="P37" s="200"/>
      <c r="Q37" s="200"/>
      <c r="R37" s="200"/>
      <c r="S37" s="200"/>
      <c r="T37" s="200"/>
      <c r="U37" s="200"/>
      <c r="V37" s="200"/>
      <c r="W37" s="200"/>
      <c r="X37" s="200"/>
      <c r="Y37" s="200"/>
      <c r="Z37" s="200"/>
    </row>
    <row r="38" spans="1:26" ht="20.25" customHeight="1">
      <c r="A38" s="88" t="s">
        <v>843</v>
      </c>
      <c r="B38" s="469" t="s">
        <v>2051</v>
      </c>
      <c r="C38" s="470"/>
      <c r="D38" s="466"/>
      <c r="E38" s="88" t="s">
        <v>843</v>
      </c>
      <c r="F38" s="489" t="s">
        <v>2055</v>
      </c>
      <c r="G38" s="416"/>
      <c r="H38" s="463" t="s">
        <v>428</v>
      </c>
      <c r="I38" s="416"/>
      <c r="J38" s="200"/>
      <c r="K38" s="200"/>
      <c r="L38" s="200"/>
      <c r="M38" s="200"/>
      <c r="N38" s="200"/>
      <c r="O38" s="200"/>
      <c r="P38" s="200"/>
      <c r="Q38" s="200"/>
      <c r="R38" s="200"/>
      <c r="S38" s="200"/>
      <c r="T38" s="200"/>
      <c r="U38" s="200"/>
      <c r="V38" s="200"/>
      <c r="W38" s="200"/>
      <c r="X38" s="200"/>
      <c r="Y38" s="200"/>
      <c r="Z38" s="200"/>
    </row>
    <row r="39" spans="1:26" ht="144" customHeight="1">
      <c r="A39" s="471" t="s">
        <v>844</v>
      </c>
      <c r="B39" s="472">
        <v>46161</v>
      </c>
      <c r="C39" s="473"/>
      <c r="D39" s="474"/>
      <c r="E39" s="88" t="s">
        <v>845</v>
      </c>
      <c r="F39" s="490" t="s">
        <v>2128</v>
      </c>
      <c r="G39" s="416"/>
      <c r="H39" s="465" t="s">
        <v>766</v>
      </c>
      <c r="I39" s="466"/>
      <c r="J39" s="200"/>
      <c r="K39" s="200"/>
      <c r="L39" s="200"/>
      <c r="M39" s="200"/>
      <c r="N39" s="200"/>
      <c r="O39" s="200"/>
      <c r="P39" s="200"/>
      <c r="Q39" s="200"/>
      <c r="R39" s="200"/>
      <c r="S39" s="200"/>
      <c r="T39" s="200"/>
      <c r="U39" s="200"/>
      <c r="V39" s="200"/>
      <c r="W39" s="200"/>
      <c r="X39" s="200"/>
      <c r="Y39" s="200"/>
      <c r="Z39" s="200"/>
    </row>
    <row r="40" spans="1:26" ht="47.25" customHeight="1">
      <c r="A40" s="403"/>
      <c r="B40" s="475"/>
      <c r="C40" s="476"/>
      <c r="D40" s="477"/>
      <c r="E40" s="88" t="s">
        <v>846</v>
      </c>
      <c r="F40" s="491">
        <v>46182</v>
      </c>
      <c r="G40" s="416"/>
      <c r="H40" s="454"/>
      <c r="I40" s="431"/>
      <c r="J40" s="200"/>
      <c r="K40" s="200"/>
      <c r="L40" s="200"/>
      <c r="M40" s="200"/>
      <c r="N40" s="200"/>
      <c r="O40" s="200"/>
      <c r="P40" s="200"/>
      <c r="Q40" s="200"/>
      <c r="R40" s="200"/>
      <c r="S40" s="200"/>
      <c r="T40" s="200"/>
      <c r="U40" s="200"/>
      <c r="V40" s="200"/>
      <c r="W40" s="200"/>
      <c r="X40" s="200"/>
      <c r="Y40" s="200"/>
      <c r="Z40" s="200"/>
    </row>
    <row r="41" spans="1:26" ht="14.25"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row>
    <row r="42" spans="1:26" ht="14.25"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row>
    <row r="43" spans="1:26" ht="14.25" customHeight="1">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row>
    <row r="44" spans="1:26" ht="14.25" customHeight="1">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row>
    <row r="45" spans="1:26" ht="14.25" customHeight="1">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row>
    <row r="46" spans="1:26" ht="14.25" customHeight="1">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row>
    <row r="47" spans="1:26" ht="14.25" customHeight="1">
      <c r="A47" s="20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row>
    <row r="48" spans="1:26" ht="14.25" customHeight="1">
      <c r="A48" s="20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row>
    <row r="49" spans="1:26" ht="14.25" customHeight="1">
      <c r="A49" s="20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row>
    <row r="50" spans="1:26" ht="14.25" customHeight="1">
      <c r="A50" s="20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row>
    <row r="51" spans="1:26" ht="14.25" customHeight="1">
      <c r="A51" s="20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row>
    <row r="52" spans="1:26" ht="14.25" customHeight="1">
      <c r="A52" s="20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26" ht="14.25" customHeight="1">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row>
    <row r="54" spans="1:26" ht="14.25" customHeight="1">
      <c r="A54" s="20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row>
    <row r="55" spans="1:26" ht="14.25" customHeight="1">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4.25" customHeight="1">
      <c r="A56" s="20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row>
    <row r="57" spans="1:26" ht="14.2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row>
    <row r="58" spans="1:26" ht="14.25" customHeight="1">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row>
    <row r="59" spans="1:26" ht="14.25" customHeight="1">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row>
    <row r="60" spans="1:26" ht="14.25" customHeight="1">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row>
    <row r="61" spans="1:26" ht="14.25" customHeight="1">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row>
    <row r="62" spans="1:26" ht="14.25" customHeight="1">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row>
    <row r="63" spans="1:26" ht="14.25" customHeight="1">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row>
    <row r="64" spans="1:26" ht="14.25" customHeight="1">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row>
    <row r="65" spans="1:26" ht="14.25" customHeight="1">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row>
    <row r="66" spans="1:26" ht="14.25" customHeight="1">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row>
    <row r="67" spans="1:26" ht="14.25" customHeight="1">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row>
    <row r="68" spans="1:26" ht="14.25" customHeight="1">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row>
    <row r="69" spans="1:26" ht="14.2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row>
    <row r="70" spans="1:26" ht="14.25" customHeight="1">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row>
    <row r="71" spans="1:26" ht="14.2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row>
    <row r="72" spans="1:26" ht="14.25" customHeight="1">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row>
    <row r="73" spans="1:26" ht="14.25" customHeight="1">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4.25" customHeight="1">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row>
    <row r="75" spans="1:26" ht="14.25" customHeight="1">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4.25" customHeight="1">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row>
    <row r="77" spans="1:26" ht="14.25" customHeight="1">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4.25" customHeight="1">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row>
    <row r="79" spans="1:26" ht="14.25" customHeight="1">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4.25" customHeight="1">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row>
    <row r="81" spans="1:26" ht="14.25" customHeight="1">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row>
    <row r="82" spans="1:26" ht="14.25" customHeight="1">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4.25" customHeight="1">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row>
    <row r="84" spans="1:26" ht="14.25" customHeight="1">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row>
    <row r="85" spans="1:26" ht="14.25" customHeight="1">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row>
    <row r="86" spans="1:26" ht="14.25" customHeight="1">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ht="14.25" customHeight="1">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4.25" customHeight="1">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row>
    <row r="89" spans="1:26" ht="14.25" customHeight="1">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4.25" customHeight="1">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ht="14.25" customHeight="1">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4.25" customHeight="1">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row>
    <row r="93" spans="1:26" ht="14.25" customHeight="1">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4.25" customHeight="1">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row>
    <row r="95" spans="1:26" ht="14.25" customHeight="1">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1:26" ht="14.25" customHeight="1">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4.25" customHeight="1">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14.25" customHeight="1">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ht="14.25" customHeight="1">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row>
    <row r="100" spans="1:26" ht="14.25" customHeight="1">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row>
    <row r="101" spans="1:26" ht="14.25" customHeight="1">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4.25" customHeight="1">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4.25" customHeight="1">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4.25" customHeight="1">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row>
    <row r="105" spans="1:26" ht="14.25" customHeight="1">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4.25" customHeight="1">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row>
    <row r="107" spans="1:26" ht="14.25" customHeight="1">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4.25" customHeight="1">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row>
    <row r="109" spans="1:26" ht="14.25" customHeight="1">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row>
    <row r="110" spans="1:26" ht="14.25" customHeight="1">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4.25" customHeight="1">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row>
    <row r="112" spans="1:26" ht="14.25" customHeight="1">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row>
    <row r="113" spans="1:26" ht="14.25" customHeight="1">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4.25" customHeight="1">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4.25" customHeight="1">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4.25" customHeight="1">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4.25" customHeight="1">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4.25" customHeight="1">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4.25" customHeight="1">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4.25" customHeight="1">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4.25" customHeight="1">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4.25" customHeight="1">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4.25" customHeight="1">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4.25" customHeight="1">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4.25" customHeight="1">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4.25" customHeight="1">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4.25" customHeight="1">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4.25" customHeight="1">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4.25" customHeight="1">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4.25" customHeight="1">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4.25" customHeight="1">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4.25" customHeight="1">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4.25" customHeight="1">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4.25" customHeight="1">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4.25" customHeight="1">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4.25" customHeight="1">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4.25" customHeight="1">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4.25" customHeight="1">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4.25" customHeight="1">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4.25" customHeight="1">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4.25" customHeight="1">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4.25" customHeight="1">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4.25" customHeight="1">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4.25" customHeight="1">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4.25" customHeight="1">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4.25" customHeight="1">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4.25" customHeight="1">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4.25" customHeight="1">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4.25" customHeight="1">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4.25" customHeight="1">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4.25" customHeight="1">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4.25" customHeight="1">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4.25" customHeight="1">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4.25" customHeight="1">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4.25" customHeight="1">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4.25" customHeight="1">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4.25" customHeight="1">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4.25" customHeight="1">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4.25" customHeight="1">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4.25" customHeight="1">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4.25" customHeight="1">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4.25" customHeight="1">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4.25" customHeight="1">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4.25" customHeight="1">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4.25" customHeight="1">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4.25" customHeight="1">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4.25" customHeight="1">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4.25" customHeight="1">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4.25" customHeight="1">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4.25" customHeight="1">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4.25" customHeight="1">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4.25" customHeight="1">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4.25" customHeight="1">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4.25" customHeight="1">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4.25" customHeight="1">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4.25" customHeight="1">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4.25" customHeight="1">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4.25" customHeight="1">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4.25" customHeight="1">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4.25" customHeight="1">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4.25" customHeight="1">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4.25" customHeight="1">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4.25" customHeight="1">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4.25" customHeight="1">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4.25" customHeight="1">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4.25" customHeight="1">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4.25" customHeight="1">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4.25" customHeight="1">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4.25" customHeight="1">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4.25" customHeight="1">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4.25" customHeight="1">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4.25" customHeight="1">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4.25" customHeight="1">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4.25" customHeight="1">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4.25" customHeight="1">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4.25" customHeight="1">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4.25" customHeight="1">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4.25" customHeight="1">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4.25" customHeight="1">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4.25" customHeight="1">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4.25" customHeight="1">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4.25" customHeight="1">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row>
    <row r="203" spans="1:26" ht="14.25" customHeight="1">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row>
    <row r="204" spans="1:26" ht="14.25" customHeight="1">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4.25" customHeight="1">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4.25" customHeight="1">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4.25" customHeight="1">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row>
    <row r="208" spans="1:26" ht="14.25" customHeight="1">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4.25" customHeight="1">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row>
    <row r="210" spans="1:26" ht="14.25" customHeight="1">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4.25" customHeight="1">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row>
    <row r="212" spans="1:26" ht="14.25" customHeight="1">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row>
    <row r="213" spans="1:26" ht="14.25" customHeight="1">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4.25" customHeight="1">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4.25" customHeight="1">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4.25" customHeight="1">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row>
    <row r="217" spans="1:26" ht="14.25" customHeight="1">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4.25" customHeight="1">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row>
    <row r="219" spans="1:26" ht="14.25" customHeight="1">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4.25" customHeight="1">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row>
    <row r="221" spans="1:26" ht="14.25" customHeight="1">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row>
    <row r="222" spans="1:26" ht="14.25" customHeight="1">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4.25" customHeight="1">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4.25" customHeight="1">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4.25" customHeight="1">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row>
    <row r="226" spans="1:26" ht="14.25" customHeight="1">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4.25" customHeight="1">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row>
    <row r="228" spans="1:26" ht="14.25" customHeight="1">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4.25" customHeight="1">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row>
    <row r="230" spans="1:26" ht="14.25" customHeight="1">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row>
    <row r="231" spans="1:26" ht="14.25" customHeight="1">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4.25" customHeight="1">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row>
    <row r="233" spans="1:26" ht="14.25" customHeight="1">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row>
    <row r="234" spans="1:26" ht="14.25" customHeight="1">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row>
    <row r="235" spans="1:26" ht="14.25" customHeight="1">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row>
    <row r="236" spans="1:26" ht="14.25" customHeight="1">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row>
    <row r="237" spans="1:26" ht="14.25" customHeight="1">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row>
    <row r="238" spans="1:26" ht="14.25" customHeight="1">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row>
    <row r="239" spans="1:26" ht="14.25" customHeight="1">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row>
    <row r="240" spans="1:26" ht="14.25" customHeight="1">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row>
    <row r="241" spans="1:26" ht="15.75" customHeight="1">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row>
    <row r="242" spans="1:26" ht="15.75" customHeight="1">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row>
    <row r="243" spans="1:26" ht="15.75" customHeight="1">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row>
    <row r="244" spans="1:26" ht="15.75" customHeight="1">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row>
    <row r="245" spans="1:26" ht="15.75" customHeight="1">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row>
    <row r="246" spans="1:26" ht="15.75" customHeight="1">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row>
    <row r="247" spans="1:26" ht="15.75" customHeight="1">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row>
    <row r="248" spans="1:26" ht="15.75" customHeight="1">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row>
    <row r="249" spans="1:26" ht="15.75" customHeight="1">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row>
    <row r="250" spans="1:26" ht="15.75" customHeight="1">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row>
    <row r="251" spans="1:26" ht="15.75" customHeight="1">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row>
    <row r="252" spans="1:26" ht="15.75" customHeight="1">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row>
    <row r="253" spans="1:26" ht="15.75" customHeight="1">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row>
    <row r="254" spans="1:26" ht="15.75" customHeight="1">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row>
    <row r="255" spans="1:26" ht="15.75" customHeight="1">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row>
    <row r="256" spans="1:26" ht="15.75" customHeight="1">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row>
    <row r="257" spans="1:26" ht="15.75" customHeight="1">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row>
    <row r="258" spans="1:26" ht="15.75" customHeight="1">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row>
    <row r="259" spans="1:26" ht="15.75" customHeight="1">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5.75" customHeight="1">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5.75" customHeight="1">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5.75" customHeight="1">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5.75" customHeight="1">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5.75" customHeight="1">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5.75" customHeight="1">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5.75" customHeight="1">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5.75" customHeight="1">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5.75" customHeight="1">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5.75" customHeight="1">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5.75" customHeight="1">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5.75" customHeight="1">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5.75" customHeight="1">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5.75" customHeight="1">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5.75" customHeight="1">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5.75" customHeight="1">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5.75" customHeight="1">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5.75" customHeight="1">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5.75" customHeight="1">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5.75" customHeight="1">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5.75" customHeight="1">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5.75" customHeight="1">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5.75" customHeight="1">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5.75" customHeight="1">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5.75" customHeight="1">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5.75" customHeight="1">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5.75" customHeight="1">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5.75" customHeight="1">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5.75" customHeight="1">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5.75" customHeight="1">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5.75" customHeight="1">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5.75" customHeight="1">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5.75" customHeight="1">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5.75" customHeight="1">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5.75" customHeight="1">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5.75" customHeight="1">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5.75" customHeight="1">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5.75" customHeight="1">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5.75" customHeight="1">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5.75" customHeight="1">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5.75" customHeight="1">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5.75" customHeight="1">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5.75" customHeight="1">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5.75" customHeight="1">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5.75" customHeight="1">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5.75" customHeight="1">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5.75" customHeight="1">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5.75" customHeight="1">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5.75" customHeight="1">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5.75" customHeight="1">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5.75" customHeight="1">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5.75" customHeight="1">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5.75" customHeight="1">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75" customHeight="1">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75" customHeight="1">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75" customHeight="1">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75" customHeight="1">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75" customHeight="1">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75" customHeight="1">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75" customHeight="1">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75" customHeight="1">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75" customHeight="1">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75" customHeight="1">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75" customHeight="1">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75" customHeight="1">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75" customHeight="1">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75" customHeight="1">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75" customHeight="1">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75" customHeight="1">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75" customHeight="1">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75" customHeight="1">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75" customHeight="1">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75" customHeight="1">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75" customHeight="1">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75" customHeight="1">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75" customHeight="1">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75" customHeight="1">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75" customHeight="1">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75" customHeight="1">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75" customHeight="1">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75" customHeight="1">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75" customHeight="1">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75" customHeight="1">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75" customHeight="1">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75" customHeight="1">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75" customHeight="1">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75" customHeight="1">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75" customHeight="1">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75" customHeight="1">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75" customHeight="1">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75" customHeight="1">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75" customHeight="1">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75" customHeight="1">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75" customHeight="1">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75" customHeight="1">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75" customHeight="1">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75" customHeight="1">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75" customHeight="1">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75" customHeight="1">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75" customHeight="1">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75" customHeight="1">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75" customHeight="1">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75" customHeight="1">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75" customHeight="1">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75" customHeight="1">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75" customHeight="1">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75" customHeight="1">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75" customHeight="1">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75" customHeight="1">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75" customHeight="1">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75" customHeight="1">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75" customHeight="1">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75" customHeight="1">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75" customHeight="1">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75" customHeight="1">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75" customHeight="1">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75" customHeight="1">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75" customHeight="1">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75" customHeight="1">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75" customHeight="1">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75" customHeight="1">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75" customHeight="1">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75" customHeight="1">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75" customHeight="1">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75" customHeight="1">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75" customHeight="1">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75" customHeight="1">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75" customHeight="1">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75" customHeight="1">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75" customHeight="1">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75" customHeight="1">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75" customHeight="1">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75" customHeight="1">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75" customHeight="1">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75" customHeight="1">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75" customHeight="1">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75" customHeight="1">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75" customHeight="1">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75" customHeight="1">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75" customHeight="1">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75" customHeight="1">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75" customHeight="1">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75" customHeight="1">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75" customHeight="1">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75" customHeight="1">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75" customHeight="1">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75" customHeight="1">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75" customHeight="1">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75" customHeight="1">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75" customHeight="1">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75" customHeight="1">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75" customHeight="1">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75" customHeight="1">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75" customHeight="1">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75" customHeight="1">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75" customHeight="1">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75" customHeight="1">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75" customHeight="1">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75" customHeight="1">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75" customHeight="1">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75" customHeight="1">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75" customHeight="1">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75" customHeight="1">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75" customHeight="1">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75" customHeight="1">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75" customHeight="1">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75" customHeight="1">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75" customHeight="1">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75" customHeight="1">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75" customHeight="1">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75" customHeight="1">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75" customHeight="1">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75" customHeight="1">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75" customHeight="1">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75" customHeight="1">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75" customHeight="1">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75" customHeight="1">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75" customHeight="1">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75" customHeight="1">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75" customHeight="1">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75" customHeight="1">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75" customHeight="1">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75" customHeight="1">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75" customHeight="1">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75" customHeight="1">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75" customHeight="1">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75" customHeight="1">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75" customHeight="1">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75" customHeight="1">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75" customHeight="1">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75" customHeight="1">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75" customHeight="1">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75" customHeight="1">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75" customHeight="1">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75" customHeight="1">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75" customHeight="1">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75" customHeight="1">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75" customHeight="1">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75" customHeight="1">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75" customHeight="1">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75" customHeight="1">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75" customHeight="1">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75" customHeight="1">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75" customHeight="1">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75" customHeight="1">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75" customHeight="1">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75" customHeight="1">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75" customHeight="1">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75" customHeight="1">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75" customHeight="1">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75" customHeight="1">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75" customHeight="1">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75" customHeight="1">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75" customHeight="1">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75" customHeight="1">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75" customHeight="1">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75" customHeight="1">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75" customHeight="1">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75" customHeight="1">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75" customHeight="1">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75" customHeight="1">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75" customHeight="1">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75" customHeight="1">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75" customHeight="1">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75" customHeight="1">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75" customHeight="1">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75" customHeight="1">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75" customHeight="1">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75" customHeight="1">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75" customHeight="1">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75" customHeight="1">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75" customHeight="1">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75" customHeight="1">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75" customHeight="1">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75" customHeight="1">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75" customHeight="1">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75" customHeight="1">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75" customHeight="1">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75" customHeight="1">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75" customHeight="1">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75" customHeight="1">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75" customHeight="1">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75" customHeight="1">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75" customHeight="1">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75" customHeight="1">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75" customHeight="1">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75" customHeight="1">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75" customHeight="1">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75" customHeight="1">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75" customHeight="1">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75" customHeight="1">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75" customHeight="1">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75" customHeight="1">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75" customHeight="1">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75" customHeight="1">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75" customHeight="1">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75" customHeight="1">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75" customHeight="1">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75" customHeight="1">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75" customHeight="1">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75" customHeight="1">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75" customHeight="1">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75" customHeight="1">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75" customHeight="1">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75" customHeight="1">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75" customHeight="1">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75" customHeight="1">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75" customHeight="1">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75" customHeight="1">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75" customHeight="1">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75" customHeight="1">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75" customHeight="1">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75" customHeight="1">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75" customHeight="1">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75" customHeight="1">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75" customHeight="1">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75" customHeight="1">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75" customHeight="1">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75" customHeight="1">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75" customHeight="1">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75" customHeight="1">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75" customHeight="1">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75" customHeight="1">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75" customHeight="1">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75" customHeight="1">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75" customHeight="1">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75" customHeight="1">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75" customHeight="1">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75" customHeight="1">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75" customHeight="1">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75" customHeight="1">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75" customHeight="1">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75" customHeight="1">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75" customHeight="1">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75" customHeight="1">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75" customHeight="1">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75" customHeight="1">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75" customHeight="1">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75" customHeight="1">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75" customHeight="1">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75" customHeight="1">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75" customHeight="1">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75" customHeight="1">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75" customHeight="1">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75" customHeight="1">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75" customHeight="1">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75" customHeight="1">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75" customHeight="1">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75" customHeight="1">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75" customHeight="1">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75" customHeight="1">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75" customHeight="1">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75" customHeight="1">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75" customHeight="1">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75" customHeight="1">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75" customHeight="1">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75" customHeight="1">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75" customHeight="1">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75" customHeight="1">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75" customHeight="1">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75" customHeight="1">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75" customHeight="1">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75" customHeight="1">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75" customHeight="1">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75" customHeight="1">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75" customHeight="1">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75" customHeight="1">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75" customHeight="1">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75" customHeight="1">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75" customHeight="1">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75" customHeight="1">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75" customHeight="1">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75" customHeight="1">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75" customHeight="1">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75" customHeight="1">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75" customHeight="1">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75" customHeight="1">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75" customHeight="1">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75" customHeight="1">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75" customHeight="1">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75" customHeight="1">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75" customHeight="1">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75" customHeight="1">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75" customHeight="1">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75" customHeight="1">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75" customHeight="1">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75" customHeight="1">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75" customHeight="1">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75" customHeight="1">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75" customHeight="1">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75" customHeight="1">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75" customHeight="1">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75" customHeight="1">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75" customHeight="1">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75" customHeight="1">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75" customHeight="1">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75" customHeight="1">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75" customHeight="1">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75" customHeight="1">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75" customHeight="1">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75" customHeight="1">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75" customHeight="1">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75" customHeight="1">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75" customHeight="1">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75" customHeight="1">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75" customHeight="1">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75" customHeight="1">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75" customHeight="1">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75" customHeight="1">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75" customHeight="1">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75" customHeight="1">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75" customHeight="1">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75" customHeight="1">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75" customHeight="1">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75" customHeight="1">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75" customHeight="1">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75" customHeight="1">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75" customHeight="1">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75" customHeight="1">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75" customHeight="1">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75" customHeight="1">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75" customHeight="1">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75" customHeight="1">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75" customHeight="1">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75" customHeight="1">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75" customHeight="1">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75" customHeight="1">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75" customHeight="1">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75" customHeight="1">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75" customHeight="1">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75" customHeight="1">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75" customHeight="1">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75" customHeight="1">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75" customHeight="1">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75" customHeight="1">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75" customHeight="1">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75" customHeight="1">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75" customHeight="1">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75" customHeight="1">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75" customHeight="1">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75" customHeight="1">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75" customHeight="1">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75" customHeight="1">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75" customHeight="1">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75" customHeight="1">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75" customHeight="1">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75" customHeight="1">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75" customHeight="1">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75" customHeight="1">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75" customHeight="1">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75" customHeight="1">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75" customHeight="1">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75" customHeight="1">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75" customHeight="1">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75" customHeight="1">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75" customHeight="1">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75" customHeight="1">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75" customHeight="1">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75" customHeight="1">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75" customHeight="1">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75" customHeight="1">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75" customHeight="1">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75" customHeight="1">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75" customHeight="1">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75" customHeight="1">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75" customHeight="1">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75" customHeight="1">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75" customHeight="1">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75" customHeight="1">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75" customHeight="1">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75" customHeight="1">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75" customHeight="1">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75" customHeight="1">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75" customHeight="1">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75" customHeight="1">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75" customHeight="1">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75" customHeight="1">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75" customHeight="1">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75" customHeight="1">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75" customHeight="1">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75" customHeight="1">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75" customHeight="1">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75" customHeight="1">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75" customHeight="1">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75" customHeight="1">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75" customHeight="1">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75" customHeight="1">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75" customHeight="1">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75" customHeight="1">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75" customHeight="1">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75" customHeight="1">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75" customHeight="1">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75" customHeight="1">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75" customHeight="1">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75" customHeight="1">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75" customHeight="1">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75" customHeight="1">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75" customHeight="1">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75" customHeight="1">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75" customHeight="1">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75" customHeight="1">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75" customHeight="1">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75" customHeight="1">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75" customHeight="1">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75" customHeight="1">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75" customHeight="1">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75" customHeight="1">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75" customHeight="1">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75" customHeight="1">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75" customHeight="1">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75" customHeight="1">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75" customHeight="1">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75" customHeight="1">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75" customHeight="1">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75" customHeight="1">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75" customHeight="1">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75" customHeight="1">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75" customHeight="1">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75" customHeight="1">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75" customHeight="1">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75" customHeight="1">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75" customHeight="1">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75" customHeight="1">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75" customHeight="1">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75" customHeight="1">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75" customHeight="1">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75" customHeight="1">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75" customHeight="1">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75" customHeight="1">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75" customHeight="1">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75" customHeight="1">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75" customHeight="1">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75" customHeight="1">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75" customHeight="1">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75" customHeight="1">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75" customHeight="1">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75" customHeight="1">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75" customHeight="1">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75" customHeight="1">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75" customHeight="1">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75" customHeight="1">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75" customHeight="1">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75" customHeight="1">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75" customHeight="1">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75" customHeight="1">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75" customHeight="1">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75" customHeight="1">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75" customHeight="1">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75" customHeight="1">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75" customHeight="1">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75" customHeight="1">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75" customHeight="1">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75" customHeight="1">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75" customHeight="1">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75" customHeight="1">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75" customHeight="1">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75" customHeight="1">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75" customHeight="1">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75" customHeight="1">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75" customHeight="1">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75" customHeight="1">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75" customHeight="1">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75" customHeight="1">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75" customHeight="1">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75" customHeight="1">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75" customHeight="1">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75" customHeight="1">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75" customHeight="1">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75" customHeight="1">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75" customHeight="1">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75" customHeight="1">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75" customHeight="1">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75" customHeight="1">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75" customHeight="1">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75" customHeight="1">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75" customHeight="1">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75" customHeight="1">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75" customHeight="1">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75" customHeight="1">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75" customHeight="1">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75" customHeight="1">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75" customHeight="1">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75" customHeight="1">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75" customHeight="1">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75" customHeight="1">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75" customHeight="1">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75" customHeight="1">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75" customHeight="1">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75" customHeight="1">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75" customHeight="1">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75" customHeight="1">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75" customHeight="1">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75" customHeight="1">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75" customHeight="1">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75" customHeight="1">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75" customHeight="1">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75" customHeight="1">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75" customHeight="1">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75" customHeight="1">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75" customHeight="1">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75" customHeight="1">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75" customHeight="1">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75" customHeight="1">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75" customHeight="1">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75" customHeight="1">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75" customHeight="1">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75" customHeight="1">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75" customHeight="1">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75" customHeight="1">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75" customHeight="1">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75" customHeight="1">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75" customHeight="1">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75" customHeight="1">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75" customHeight="1">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75" customHeight="1">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75" customHeight="1">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75" customHeight="1">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75" customHeight="1">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75" customHeight="1">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75" customHeight="1">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75" customHeight="1">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75" customHeight="1">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75" customHeight="1">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75" customHeight="1">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75" customHeight="1">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75" customHeight="1">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75" customHeight="1">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75" customHeight="1">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75" customHeight="1">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75" customHeight="1">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75" customHeight="1">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75" customHeight="1">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75" customHeight="1">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75" customHeight="1">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75" customHeight="1">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75" customHeight="1">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75" customHeight="1">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75" customHeight="1">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75" customHeight="1">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75" customHeight="1">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75" customHeight="1">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75" customHeight="1">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75" customHeight="1">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75" customHeight="1">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75" customHeight="1">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75" customHeight="1">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75" customHeight="1">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75" customHeight="1">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75" customHeight="1">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75" customHeight="1">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75" customHeight="1">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75" customHeight="1">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75" customHeight="1">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75" customHeight="1">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75" customHeight="1">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75" customHeight="1">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75" customHeight="1">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75" customHeight="1">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75" customHeight="1">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75" customHeight="1">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75" customHeight="1">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75" customHeight="1">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75" customHeight="1">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75" customHeight="1">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75" customHeight="1">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75" customHeight="1">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75" customHeight="1">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75" customHeight="1">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75" customHeight="1">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75" customHeight="1">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75" customHeight="1">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75" customHeight="1">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75" customHeight="1">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75" customHeight="1">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75" customHeight="1">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75" customHeight="1">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75" customHeight="1">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75" customHeight="1">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75" customHeight="1">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75" customHeight="1">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75" customHeight="1">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75" customHeight="1">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75" customHeight="1">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75" customHeight="1">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75" customHeight="1">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75" customHeight="1">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75" customHeight="1">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75" customHeight="1">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75" customHeight="1">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75" customHeight="1">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75" customHeight="1">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75" customHeight="1">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75" customHeight="1">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75" customHeight="1">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75" customHeight="1">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75" customHeight="1">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75" customHeight="1">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75" customHeight="1">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75" customHeight="1">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75" customHeight="1">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75" customHeight="1">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75" customHeight="1">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75" customHeight="1">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75" customHeight="1">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75" customHeight="1">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75" customHeight="1">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75" customHeight="1">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75" customHeight="1">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75" customHeight="1">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75" customHeight="1">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75" customHeight="1">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75" customHeight="1">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75" customHeight="1">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75" customHeight="1">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75" customHeight="1">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75" customHeight="1">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75" customHeight="1">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75" customHeight="1">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75" customHeight="1">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75" customHeight="1">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75" customHeight="1">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75" customHeight="1">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75" customHeight="1">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75" customHeight="1">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75" customHeight="1">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75" customHeight="1">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75" customHeight="1">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75" customHeight="1">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75" customHeight="1">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75" customHeight="1">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75" customHeight="1">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75" customHeight="1">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75" customHeight="1">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75" customHeight="1">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75" customHeight="1">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75" customHeight="1">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75" customHeight="1">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75" customHeight="1">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75" customHeight="1">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75" customHeight="1">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75" customHeight="1">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75" customHeight="1">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75" customHeight="1">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75" customHeight="1">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75" customHeight="1">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75" customHeight="1">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75" customHeight="1">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75" customHeight="1">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75" customHeight="1">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75" customHeight="1">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75" customHeight="1">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75" customHeight="1">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75" customHeight="1">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75" customHeight="1">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75" customHeight="1">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75" customHeight="1">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75" customHeight="1">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75" customHeight="1">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75" customHeight="1">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75" customHeight="1">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75" customHeight="1">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75" customHeight="1">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75" customHeight="1">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75" customHeight="1">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75" customHeight="1">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75" customHeight="1">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75" customHeight="1">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75" customHeight="1">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75" customHeight="1">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75" customHeight="1">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75" customHeight="1">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75" customHeight="1">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75" customHeight="1">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75" customHeight="1">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75" customHeight="1">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75" customHeight="1">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75" customHeight="1">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75" customHeight="1">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75" customHeight="1">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75" customHeight="1">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75" customHeight="1">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row r="1001" spans="1:26" ht="15.75" customHeight="1">
      <c r="A1001" s="200"/>
      <c r="B1001" s="200"/>
      <c r="C1001" s="200"/>
      <c r="D1001" s="200"/>
      <c r="E1001" s="200"/>
      <c r="F1001" s="200"/>
      <c r="G1001" s="200"/>
      <c r="H1001" s="200"/>
      <c r="I1001" s="200"/>
      <c r="J1001" s="200"/>
      <c r="K1001" s="200"/>
      <c r="L1001" s="200"/>
      <c r="M1001" s="200"/>
      <c r="N1001" s="200"/>
      <c r="O1001" s="200"/>
      <c r="P1001" s="200"/>
      <c r="Q1001" s="200"/>
      <c r="R1001" s="200"/>
      <c r="S1001" s="200"/>
      <c r="T1001" s="200"/>
      <c r="U1001" s="200"/>
      <c r="V1001" s="200"/>
      <c r="W1001" s="200"/>
      <c r="X1001" s="200"/>
      <c r="Y1001" s="200"/>
      <c r="Z1001" s="200"/>
    </row>
    <row r="1002" spans="1:26" ht="15.75" customHeight="1">
      <c r="A1002" s="200"/>
      <c r="B1002" s="200"/>
      <c r="C1002" s="200"/>
      <c r="D1002" s="200"/>
      <c r="E1002" s="200"/>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row>
    <row r="1003" spans="1:26" ht="15.75" customHeight="1">
      <c r="A1003" s="200"/>
      <c r="B1003" s="200"/>
      <c r="C1003" s="200"/>
      <c r="D1003" s="200"/>
      <c r="E1003" s="200"/>
      <c r="F1003" s="200"/>
      <c r="G1003" s="200"/>
      <c r="H1003" s="200"/>
      <c r="I1003" s="200"/>
      <c r="J1003" s="200"/>
      <c r="K1003" s="200"/>
      <c r="L1003" s="200"/>
      <c r="M1003" s="200"/>
      <c r="N1003" s="200"/>
      <c r="O1003" s="200"/>
      <c r="P1003" s="200"/>
      <c r="Q1003" s="200"/>
      <c r="R1003" s="200"/>
      <c r="S1003" s="200"/>
      <c r="T1003" s="200"/>
      <c r="U1003" s="200"/>
      <c r="V1003" s="200"/>
      <c r="W1003" s="200"/>
      <c r="X1003" s="200"/>
      <c r="Y1003" s="200"/>
      <c r="Z1003" s="200"/>
    </row>
    <row r="1004" spans="1:26" ht="15.75" customHeight="1">
      <c r="A1004" s="200"/>
      <c r="B1004" s="200"/>
      <c r="C1004" s="200"/>
      <c r="D1004" s="200"/>
      <c r="E1004" s="200"/>
      <c r="F1004" s="200"/>
      <c r="G1004" s="200"/>
      <c r="H1004" s="200"/>
      <c r="I1004" s="200"/>
      <c r="J1004" s="200"/>
      <c r="K1004" s="200"/>
      <c r="L1004" s="200"/>
      <c r="M1004" s="200"/>
      <c r="N1004" s="200"/>
      <c r="O1004" s="200"/>
      <c r="P1004" s="200"/>
      <c r="Q1004" s="200"/>
      <c r="R1004" s="200"/>
      <c r="S1004" s="200"/>
      <c r="T1004" s="200"/>
      <c r="U1004" s="200"/>
      <c r="V1004" s="200"/>
      <c r="W1004" s="200"/>
      <c r="X1004" s="200"/>
      <c r="Y1004" s="200"/>
      <c r="Z1004" s="200"/>
    </row>
    <row r="1005" spans="1:26" ht="15.75" customHeight="1">
      <c r="A1005" s="200"/>
      <c r="B1005" s="200"/>
      <c r="C1005" s="200"/>
      <c r="D1005" s="200"/>
      <c r="E1005" s="200"/>
      <c r="F1005" s="200"/>
      <c r="G1005" s="200"/>
      <c r="H1005" s="200"/>
      <c r="I1005" s="200"/>
      <c r="J1005" s="200"/>
      <c r="K1005" s="200"/>
      <c r="L1005" s="200"/>
      <c r="M1005" s="200"/>
      <c r="N1005" s="200"/>
      <c r="O1005" s="200"/>
      <c r="P1005" s="200"/>
      <c r="Q1005" s="200"/>
      <c r="R1005" s="200"/>
      <c r="S1005" s="200"/>
      <c r="T1005" s="200"/>
      <c r="U1005" s="200"/>
      <c r="V1005" s="200"/>
      <c r="W1005" s="200"/>
      <c r="X1005" s="200"/>
      <c r="Y1005" s="200"/>
      <c r="Z1005" s="200"/>
    </row>
    <row r="1006" spans="1:26" ht="15.75" customHeight="1">
      <c r="A1006" s="200"/>
      <c r="B1006" s="200"/>
      <c r="C1006" s="200"/>
      <c r="D1006" s="200"/>
      <c r="E1006" s="200"/>
      <c r="F1006" s="200"/>
      <c r="G1006" s="200"/>
      <c r="H1006" s="200"/>
      <c r="I1006" s="200"/>
      <c r="J1006" s="200"/>
      <c r="K1006" s="200"/>
      <c r="L1006" s="200"/>
      <c r="M1006" s="200"/>
      <c r="N1006" s="200"/>
      <c r="O1006" s="200"/>
      <c r="P1006" s="200"/>
      <c r="Q1006" s="200"/>
      <c r="R1006" s="200"/>
      <c r="S1006" s="200"/>
      <c r="T1006" s="200"/>
      <c r="U1006" s="200"/>
      <c r="V1006" s="200"/>
      <c r="W1006" s="200"/>
      <c r="X1006" s="200"/>
      <c r="Y1006" s="200"/>
      <c r="Z1006" s="200"/>
    </row>
    <row r="1007" spans="1:26" ht="13.2">
      <c r="A1007" s="200"/>
      <c r="B1007" s="200"/>
      <c r="C1007" s="200"/>
      <c r="D1007" s="200"/>
      <c r="E1007" s="200"/>
      <c r="F1007" s="200"/>
      <c r="G1007" s="200"/>
      <c r="H1007" s="200"/>
      <c r="I1007" s="200"/>
      <c r="J1007" s="200"/>
      <c r="K1007" s="200"/>
      <c r="L1007" s="200"/>
      <c r="M1007" s="200"/>
      <c r="N1007" s="200"/>
      <c r="O1007" s="200"/>
      <c r="P1007" s="200"/>
      <c r="Q1007" s="200"/>
      <c r="R1007" s="200"/>
      <c r="S1007" s="200"/>
      <c r="T1007" s="200"/>
      <c r="U1007" s="200"/>
      <c r="V1007" s="200"/>
      <c r="W1007" s="200"/>
      <c r="X1007" s="200"/>
      <c r="Y1007" s="200"/>
      <c r="Z1007" s="200"/>
    </row>
  </sheetData>
  <mergeCells count="18">
    <mergeCell ref="H40:I40"/>
    <mergeCell ref="H38:I38"/>
    <mergeCell ref="B38:D38"/>
    <mergeCell ref="A39:A40"/>
    <mergeCell ref="B39:D40"/>
    <mergeCell ref="A2:B2"/>
    <mergeCell ref="C2:G2"/>
    <mergeCell ref="A3:H3"/>
    <mergeCell ref="A35:A37"/>
    <mergeCell ref="E35:E37"/>
    <mergeCell ref="F35:G37"/>
    <mergeCell ref="H35:I36"/>
    <mergeCell ref="H37:I37"/>
    <mergeCell ref="B35:D37"/>
    <mergeCell ref="F38:G38"/>
    <mergeCell ref="F39:G39"/>
    <mergeCell ref="H39:I39"/>
    <mergeCell ref="F40:G40"/>
  </mergeCells>
  <hyperlinks>
    <hyperlink ref="E5" r:id="rId1" xr:uid="{704CA759-07FF-4553-9CAB-47F88AF96EE1}"/>
    <hyperlink ref="E6" r:id="rId2" xr:uid="{15907205-0626-4F92-91A5-02418EBFDE8A}"/>
    <hyperlink ref="E7" r:id="rId3" xr:uid="{2357A2EF-DF98-4590-912D-9C6BFC645EBB}"/>
    <hyperlink ref="E8" r:id="rId4" display="http://intranet.fuga.gov.co/sites/default/files/20222300004252_4.pdf" xr:uid="{A558CD0F-1F4D-4801-AFF7-F4E083DB93B6}"/>
    <hyperlink ref="E9" r:id="rId5" xr:uid="{690B15FC-D855-4C42-B464-0401D8CE2376}"/>
    <hyperlink ref="E11" r:id="rId6" xr:uid="{E53BABD5-F6BB-4417-8BBD-71578F8FE533}"/>
    <hyperlink ref="E12" r:id="rId7" display="https://www.alcaldiabogota.gov.co/sisjur/normas/Norma1.jsp?i=86245" xr:uid="{4B2DE368-B28A-480F-B6A7-B195335F8432}"/>
    <hyperlink ref="E13" r:id="rId8" display="https://www.funcionpublica.gov.co/eva/gestornormativo/norma.php?i=87419" xr:uid="{98779E17-EF1F-4EE2-9EEC-90C8944C18FF}"/>
    <hyperlink ref="E14" r:id="rId9" display="https://www.alcaldiabogota.gov.co/sisjur/normas/Norma1.jsp?i=71659" xr:uid="{9ED23FDF-4CBB-4435-8848-2A7F27B20B79}"/>
    <hyperlink ref="E15" r:id="rId10" display="https://www.suin-juriscol.gov.co/viewDocument.asp?ruta=Leyes/30030647" xr:uid="{FE34E0E4-0188-47EB-8542-BAA3C366A453}"/>
    <hyperlink ref="E16" r:id="rId11" location=":~:text=Para:%20SECRETARIOS%20(AS)%20DE%20DESPACHO;%20DIRECTORES%20(AS),SOCIEDADES%20DE%20ECONOM%C3%8DA%20MIXTA%2C%20SOCIEDADES%20ENTRE%20ENTIDADES" display="https://www.alcaldiabogota.gov.co/sisjur/normas/Norma1.jsp?i=62343 - :~:text=Para:%20SECRETARIOS%20(AS)%20DE%20DESPACHO;%20DIRECTORES%20(AS),SOCIEDADES%20DE%20ECONOM%C3%8DA%20MIXTA%2C%20SOCIEDADES%20ENTRE%20ENTIDADES" xr:uid="{D0DE9002-F311-4A77-82A7-F01AA4BA09FF}"/>
    <hyperlink ref="E17" r:id="rId12" display="https://www.funcionpublica.gov.co/eva/gestornormativo/norma.php?i=65335" xr:uid="{2E3A2035-E7D5-4C78-A29E-8F8DFC7E17D4}"/>
    <hyperlink ref="E18" r:id="rId13" display="https://www.alcaldiabogota.gov.co/sisjur/normas/Norma1.jsp?i=61079" xr:uid="{5FD434A4-410B-4FEB-92FC-95BE797EFD44}"/>
    <hyperlink ref="E20" r:id="rId14" display="http://wsp.presidencia.gov.co/secretaria-transparencia/Prensa/2015/Documents/decreto_presidencial_103_del_20_de_enero_2015.pdf" xr:uid="{DC785E21-4B5E-4B0A-908E-D3F9C0DA6E57}"/>
    <hyperlink ref="E21" r:id="rId15" xr:uid="{26EB73DC-E71C-4081-A2E9-CAA24F62CC48}"/>
    <hyperlink ref="E22" r:id="rId16" display="http://www.alcaldiabogota.gov.co/sisjur/normas/Norma1.jsp?i=60596" xr:uid="{E288A8C0-27EA-4C7E-B251-7DA3D7F97DB0}"/>
    <hyperlink ref="E23" r:id="rId17" display="http://www.secretariasenado.gov.co/senado/basedoc/ley_1712_2014.html" xr:uid="{6B079F91-AF1E-4EFF-8CEF-EEE188C16070}"/>
    <hyperlink ref="E24" r:id="rId18" location="0" display="https://www.funcionpublica.gov.co/eva/gestornormativo/norma.php?i=53646 - 0" xr:uid="{C3AB5990-C36B-4A98-B87F-5D0F13069BEA}"/>
    <hyperlink ref="E25" r:id="rId19" display="http://www.secretariasenado.gov.co/senado/basedoc/ley_1581_2012.html" xr:uid="{A5DF7255-D0ED-4600-AB0D-A2D0A276DD0B}"/>
    <hyperlink ref="E26" r:id="rId20" xr:uid="{8B9B517A-B3D2-4ED8-99AD-F7A651C23143}"/>
    <hyperlink ref="E27" r:id="rId21" display="http://www.alcaldiabogota.gov.co/sisjur/normas/Norma1.jsp?i=43292" xr:uid="{356CD83A-5719-42E1-8A02-34B3509118B8}"/>
    <hyperlink ref="E28" r:id="rId22" display="http://www.alcaldiabogota.gov.co/sisjur/normas/Norma1.jsp?i=40685" xr:uid="{4A3190BF-8AB7-4330-8A20-F31CEF1DC9B6}"/>
    <hyperlink ref="E29" r:id="rId23" display="http://www.alcaldiabogota.gov.co/sisjur/normas/Norma1.jsp?i=29233" xr:uid="{22AE9AF1-C2E6-4142-A1BA-C222CE75A480}"/>
    <hyperlink ref="E30" r:id="rId24" display="http://www.alcaldiabogota.gov.co/sisjur/normas/Norma1.jsp?i=4276" xr:uid="{FAB54255-63C9-4468-82FB-057D8E082D54}"/>
    <hyperlink ref="E31" r:id="rId25" display="http://www.sice.oas.org/trade/junac/decisiones/dec351s.asp" xr:uid="{7EAE0AF0-FDFB-4CF8-91CB-68F12CE9D5F3}"/>
    <hyperlink ref="E32" r:id="rId26" display="https://www.funcionpublica.gov.co/eva/gestornormativo/norma.php?i=3429" xr:uid="{EA2CEF87-2D08-4DDC-96B0-A1DFB08600C5}"/>
    <hyperlink ref="E33" r:id="rId27" location=":~:text=Esta%20Ley%20protege%20exclusivamente%20la,obras%20literarias%2C%20cient%C3%ADficas%20y%20art%C3%ADsticas." display="https://www.funcionpublica.gov.co/eva/gestornormativo/norma.php?i=3431 - :~:text=Esta%20Ley%20protege%20exclusivamente%20la,obras%20literarias%2C%20cient%C3%ADficas%20y%20art%C3%ADsticas." xr:uid="{6AB1A7C3-6AAC-487B-8327-A2D52A0FE8DF}"/>
    <hyperlink ref="E19" r:id="rId28" display="https://www.alcaldiabogota.gov.co/sisjur/normas/Norma1.jsp?i=61035" xr:uid="{A6672D7C-DD65-4FE0-92A4-A7AA4B077795}"/>
    <hyperlink ref="E10" r:id="rId29" xr:uid="{1035806A-6A5B-4209-B8D5-E2A2500425B0}"/>
  </hyperlinks>
  <pageMargins left="0.7" right="0.7" top="0.75" bottom="0.75" header="0" footer="0"/>
  <pageSetup orientation="landscape"/>
  <headerFooter>
    <oddHeader>&amp;R&amp;P de 00+000_______________________       ____________</oddHeader>
    <oddFooter>&amp;LV2.29/11/2019</oddFooter>
  </headerFooter>
  <drawing r:id="rId30"/>
  <legacyDrawing r:id="rId31"/>
  <tableParts count="1">
    <tablePart r:id="rId3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sheetPr>
  <dimension ref="A1:Z1004"/>
  <sheetViews>
    <sheetView topLeftCell="F1" zoomScale="85" zoomScaleNormal="85" workbookViewId="0">
      <pane ySplit="4" topLeftCell="A5" activePane="bottomLeft" state="frozen"/>
      <selection pane="bottomLeft" activeCell="J4" sqref="J4"/>
    </sheetView>
  </sheetViews>
  <sheetFormatPr baseColWidth="10" defaultColWidth="12.5546875" defaultRowHeight="15" customHeight="1"/>
  <cols>
    <col min="1" max="1" width="23.6640625" customWidth="1"/>
    <col min="2" max="2" width="16.44140625" customWidth="1"/>
    <col min="3" max="3" width="20.44140625" customWidth="1"/>
    <col min="4" max="4" width="25.44140625" customWidth="1"/>
    <col min="5" max="5" width="31.6640625" customWidth="1"/>
    <col min="6" max="6" width="24.44140625" customWidth="1"/>
    <col min="7" max="7" width="56.88671875" customWidth="1"/>
    <col min="8" max="8" width="78.6640625" customWidth="1"/>
    <col min="9" max="9" width="44.88671875" customWidth="1"/>
    <col min="10" max="26" width="11.44140625" customWidth="1"/>
  </cols>
  <sheetData>
    <row r="1" spans="1:26" ht="120" customHeight="1">
      <c r="A1" s="153"/>
      <c r="B1" s="154"/>
      <c r="C1" s="155"/>
      <c r="D1" s="154"/>
      <c r="E1" s="154"/>
      <c r="F1" s="154"/>
      <c r="G1" s="155"/>
      <c r="H1" s="155"/>
      <c r="I1" s="155"/>
      <c r="J1" s="156"/>
      <c r="K1" s="156"/>
      <c r="L1" s="156"/>
      <c r="M1" s="156"/>
      <c r="N1" s="156"/>
      <c r="O1" s="156"/>
      <c r="P1" s="156"/>
      <c r="Q1" s="156"/>
      <c r="R1" s="156"/>
      <c r="S1" s="156"/>
      <c r="T1" s="156"/>
      <c r="U1" s="156"/>
      <c r="V1" s="156"/>
      <c r="W1" s="156"/>
      <c r="X1" s="156"/>
      <c r="Y1" s="156"/>
      <c r="Z1" s="156"/>
    </row>
    <row r="2" spans="1:26" ht="69" customHeight="1">
      <c r="A2" s="493" t="s">
        <v>0</v>
      </c>
      <c r="B2" s="411"/>
      <c r="C2" s="494" t="s">
        <v>429</v>
      </c>
      <c r="D2" s="413"/>
      <c r="E2" s="413"/>
      <c r="F2" s="413"/>
      <c r="G2" s="411"/>
      <c r="H2" s="56" t="s">
        <v>2</v>
      </c>
      <c r="I2" s="57" t="s">
        <v>430</v>
      </c>
      <c r="J2" s="156"/>
      <c r="K2" s="156"/>
      <c r="L2" s="156"/>
      <c r="M2" s="156"/>
      <c r="N2" s="156"/>
      <c r="O2" s="156"/>
      <c r="P2" s="156"/>
      <c r="Q2" s="156"/>
      <c r="R2" s="156"/>
      <c r="S2" s="156"/>
      <c r="T2" s="156"/>
      <c r="U2" s="156"/>
      <c r="V2" s="156"/>
      <c r="W2" s="156"/>
      <c r="X2" s="156"/>
      <c r="Y2" s="156"/>
      <c r="Z2" s="156"/>
    </row>
    <row r="3" spans="1:26" ht="14.25" customHeight="1">
      <c r="A3" s="495" t="s">
        <v>431</v>
      </c>
      <c r="B3" s="415"/>
      <c r="C3" s="415"/>
      <c r="D3" s="415"/>
      <c r="E3" s="415"/>
      <c r="F3" s="415"/>
      <c r="G3" s="415"/>
      <c r="H3" s="416"/>
      <c r="I3" s="157" t="s">
        <v>432</v>
      </c>
      <c r="J3" s="64"/>
      <c r="K3" s="64"/>
      <c r="L3" s="64"/>
      <c r="M3" s="64"/>
      <c r="N3" s="64"/>
      <c r="O3" s="64"/>
      <c r="P3" s="64"/>
      <c r="Q3" s="64"/>
      <c r="R3" s="64"/>
      <c r="S3" s="64"/>
      <c r="T3" s="64"/>
      <c r="U3" s="64"/>
      <c r="V3" s="64"/>
      <c r="W3" s="64"/>
      <c r="X3" s="64"/>
      <c r="Y3" s="64"/>
      <c r="Z3" s="64"/>
    </row>
    <row r="4" spans="1:26" ht="84.75" customHeight="1">
      <c r="A4" s="6" t="s">
        <v>6</v>
      </c>
      <c r="B4" s="6" t="s">
        <v>7</v>
      </c>
      <c r="C4" s="6" t="s">
        <v>433</v>
      </c>
      <c r="D4" s="6" t="s">
        <v>434</v>
      </c>
      <c r="E4" s="6" t="s">
        <v>10</v>
      </c>
      <c r="F4" s="6" t="s">
        <v>435</v>
      </c>
      <c r="G4" s="6" t="s">
        <v>12</v>
      </c>
      <c r="H4" s="6" t="s">
        <v>13</v>
      </c>
      <c r="I4" s="6" t="s">
        <v>14</v>
      </c>
      <c r="J4" s="158"/>
      <c r="K4" s="158"/>
      <c r="L4" s="158"/>
      <c r="M4" s="158"/>
      <c r="N4" s="158"/>
      <c r="O4" s="158"/>
      <c r="P4" s="158"/>
      <c r="Q4" s="158"/>
      <c r="R4" s="158"/>
      <c r="S4" s="158"/>
      <c r="T4" s="158"/>
      <c r="U4" s="158"/>
      <c r="V4" s="158"/>
      <c r="W4" s="158"/>
      <c r="X4" s="158"/>
      <c r="Y4" s="158"/>
      <c r="Z4" s="158"/>
    </row>
    <row r="5" spans="1:26" ht="48.75" customHeight="1">
      <c r="A5" s="51" t="s">
        <v>436</v>
      </c>
      <c r="B5" s="49" t="s">
        <v>437</v>
      </c>
      <c r="C5" s="49" t="s">
        <v>438</v>
      </c>
      <c r="D5" s="49" t="s">
        <v>439</v>
      </c>
      <c r="E5" s="398">
        <v>27</v>
      </c>
      <c r="F5" s="50">
        <v>46079</v>
      </c>
      <c r="G5" s="58" t="s">
        <v>440</v>
      </c>
      <c r="H5" s="59" t="s">
        <v>441</v>
      </c>
      <c r="I5" s="59" t="s">
        <v>442</v>
      </c>
      <c r="J5" s="158"/>
      <c r="K5" s="158"/>
      <c r="L5" s="158"/>
      <c r="M5" s="158"/>
      <c r="N5" s="158"/>
      <c r="O5" s="158"/>
      <c r="P5" s="158"/>
      <c r="Q5" s="158"/>
      <c r="R5" s="158"/>
      <c r="S5" s="158"/>
      <c r="T5" s="158"/>
      <c r="U5" s="158"/>
      <c r="V5" s="158"/>
      <c r="W5" s="158"/>
      <c r="X5" s="158"/>
      <c r="Y5" s="158"/>
      <c r="Z5" s="158"/>
    </row>
    <row r="6" spans="1:26" ht="48.75" customHeight="1">
      <c r="A6" s="54" t="s">
        <v>443</v>
      </c>
      <c r="B6" s="52" t="s">
        <v>437</v>
      </c>
      <c r="C6" s="52" t="s">
        <v>444</v>
      </c>
      <c r="D6" s="52" t="s">
        <v>445</v>
      </c>
      <c r="E6" s="397">
        <v>610</v>
      </c>
      <c r="F6" s="53">
        <v>46125</v>
      </c>
      <c r="G6" s="60" t="s">
        <v>446</v>
      </c>
      <c r="H6" s="61" t="s">
        <v>447</v>
      </c>
      <c r="I6" s="61" t="s">
        <v>448</v>
      </c>
      <c r="J6" s="158"/>
      <c r="K6" s="158"/>
      <c r="L6" s="158"/>
      <c r="M6" s="158"/>
      <c r="N6" s="158"/>
      <c r="O6" s="158"/>
      <c r="P6" s="158"/>
      <c r="Q6" s="158"/>
      <c r="R6" s="158"/>
      <c r="S6" s="158"/>
      <c r="T6" s="158"/>
      <c r="U6" s="158"/>
      <c r="V6" s="158"/>
      <c r="W6" s="158"/>
      <c r="X6" s="158"/>
      <c r="Y6" s="158"/>
      <c r="Z6" s="158"/>
    </row>
    <row r="7" spans="1:26" ht="48.75" customHeight="1">
      <c r="A7" s="51" t="s">
        <v>449</v>
      </c>
      <c r="B7" s="49" t="s">
        <v>437</v>
      </c>
      <c r="C7" s="49" t="s">
        <v>450</v>
      </c>
      <c r="D7" s="49" t="s">
        <v>18</v>
      </c>
      <c r="E7" s="160">
        <v>728</v>
      </c>
      <c r="F7" s="50">
        <v>45833</v>
      </c>
      <c r="G7" s="58" t="s">
        <v>451</v>
      </c>
      <c r="H7" s="59" t="s">
        <v>452</v>
      </c>
      <c r="I7" s="59" t="s">
        <v>453</v>
      </c>
      <c r="J7" s="158"/>
      <c r="K7" s="158"/>
      <c r="L7" s="158"/>
      <c r="M7" s="158"/>
      <c r="N7" s="158"/>
      <c r="O7" s="158"/>
      <c r="P7" s="158"/>
      <c r="Q7" s="158"/>
      <c r="R7" s="158"/>
      <c r="S7" s="158"/>
      <c r="T7" s="158"/>
      <c r="U7" s="158"/>
      <c r="V7" s="158"/>
      <c r="W7" s="158"/>
      <c r="X7" s="158"/>
      <c r="Y7" s="158"/>
      <c r="Z7" s="158"/>
    </row>
    <row r="8" spans="1:26" ht="48.75" customHeight="1">
      <c r="A8" s="54" t="s">
        <v>454</v>
      </c>
      <c r="B8" s="52" t="s">
        <v>437</v>
      </c>
      <c r="C8" s="52" t="s">
        <v>450</v>
      </c>
      <c r="D8" s="52" t="s">
        <v>18</v>
      </c>
      <c r="E8" s="159">
        <v>1435</v>
      </c>
      <c r="F8" s="53">
        <v>46015</v>
      </c>
      <c r="G8" s="60" t="s">
        <v>455</v>
      </c>
      <c r="H8" s="61" t="s">
        <v>456</v>
      </c>
      <c r="I8" s="61" t="s">
        <v>457</v>
      </c>
      <c r="J8" s="158"/>
      <c r="K8" s="158"/>
      <c r="L8" s="158"/>
      <c r="M8" s="158"/>
      <c r="N8" s="158"/>
      <c r="O8" s="158"/>
      <c r="P8" s="158"/>
      <c r="Q8" s="158"/>
      <c r="R8" s="158"/>
      <c r="S8" s="158"/>
      <c r="T8" s="158"/>
      <c r="U8" s="158"/>
      <c r="V8" s="158"/>
      <c r="W8" s="158"/>
      <c r="X8" s="158"/>
      <c r="Y8" s="158"/>
      <c r="Z8" s="158"/>
    </row>
    <row r="9" spans="1:26" ht="48.75" customHeight="1">
      <c r="A9" s="51" t="s">
        <v>458</v>
      </c>
      <c r="B9" s="49" t="s">
        <v>437</v>
      </c>
      <c r="C9" s="49" t="s">
        <v>438</v>
      </c>
      <c r="D9" s="49" t="s">
        <v>18</v>
      </c>
      <c r="E9" s="160">
        <v>405</v>
      </c>
      <c r="F9" s="50">
        <v>45748</v>
      </c>
      <c r="G9" s="58" t="s">
        <v>459</v>
      </c>
      <c r="H9" s="59" t="s">
        <v>460</v>
      </c>
      <c r="I9" s="59" t="s">
        <v>461</v>
      </c>
      <c r="J9" s="158"/>
      <c r="K9" s="158"/>
      <c r="L9" s="158"/>
      <c r="M9" s="158"/>
      <c r="N9" s="158"/>
      <c r="O9" s="158"/>
      <c r="P9" s="158"/>
      <c r="Q9" s="158"/>
      <c r="R9" s="158"/>
      <c r="S9" s="158"/>
      <c r="T9" s="158"/>
      <c r="U9" s="158"/>
      <c r="V9" s="158"/>
      <c r="W9" s="158"/>
      <c r="X9" s="158"/>
      <c r="Y9" s="158"/>
      <c r="Z9" s="158"/>
    </row>
    <row r="10" spans="1:26" ht="48.75" customHeight="1">
      <c r="A10" s="54" t="s">
        <v>462</v>
      </c>
      <c r="B10" s="52" t="s">
        <v>437</v>
      </c>
      <c r="C10" s="52" t="s">
        <v>438</v>
      </c>
      <c r="D10" s="52" t="s">
        <v>101</v>
      </c>
      <c r="E10" s="160">
        <v>624</v>
      </c>
      <c r="F10" s="53">
        <v>45756</v>
      </c>
      <c r="G10" s="60" t="s">
        <v>463</v>
      </c>
      <c r="H10" s="61" t="s">
        <v>464</v>
      </c>
      <c r="I10" s="61" t="s">
        <v>465</v>
      </c>
      <c r="J10" s="158"/>
      <c r="K10" s="158"/>
      <c r="L10" s="158"/>
      <c r="M10" s="158"/>
      <c r="N10" s="158"/>
      <c r="O10" s="158"/>
      <c r="P10" s="158"/>
      <c r="Q10" s="158"/>
      <c r="R10" s="158"/>
      <c r="S10" s="158"/>
      <c r="T10" s="158"/>
      <c r="U10" s="158"/>
      <c r="V10" s="158"/>
      <c r="W10" s="158"/>
      <c r="X10" s="158"/>
      <c r="Y10" s="158"/>
      <c r="Z10" s="158"/>
    </row>
    <row r="11" spans="1:26" ht="48.75" customHeight="1">
      <c r="A11" s="51" t="s">
        <v>466</v>
      </c>
      <c r="B11" s="49" t="s">
        <v>437</v>
      </c>
      <c r="C11" s="49" t="s">
        <v>438</v>
      </c>
      <c r="D11" s="49" t="s">
        <v>101</v>
      </c>
      <c r="E11" s="160">
        <v>1843</v>
      </c>
      <c r="F11" s="50">
        <v>45776</v>
      </c>
      <c r="G11" s="58" t="s">
        <v>467</v>
      </c>
      <c r="H11" s="59" t="s">
        <v>468</v>
      </c>
      <c r="I11" s="59" t="s">
        <v>469</v>
      </c>
      <c r="J11" s="158"/>
      <c r="K11" s="158"/>
      <c r="L11" s="158"/>
      <c r="M11" s="158"/>
      <c r="N11" s="158"/>
      <c r="O11" s="158"/>
      <c r="P11" s="158"/>
      <c r="Q11" s="158"/>
      <c r="R11" s="158"/>
      <c r="S11" s="158"/>
      <c r="T11" s="158"/>
      <c r="U11" s="158"/>
      <c r="V11" s="158"/>
      <c r="W11" s="158"/>
      <c r="X11" s="158"/>
      <c r="Y11" s="158"/>
      <c r="Z11" s="158"/>
    </row>
    <row r="12" spans="1:26" ht="48.75" customHeight="1">
      <c r="A12" s="54" t="s">
        <v>470</v>
      </c>
      <c r="B12" s="52" t="s">
        <v>437</v>
      </c>
      <c r="C12" s="52" t="s">
        <v>438</v>
      </c>
      <c r="D12" s="52" t="s">
        <v>93</v>
      </c>
      <c r="E12" s="160">
        <v>45</v>
      </c>
      <c r="F12" s="53">
        <v>45769</v>
      </c>
      <c r="G12" s="60" t="s">
        <v>471</v>
      </c>
      <c r="H12" s="61" t="s">
        <v>38</v>
      </c>
      <c r="I12" s="61" t="s">
        <v>472</v>
      </c>
      <c r="J12" s="158"/>
      <c r="K12" s="158"/>
      <c r="L12" s="158"/>
      <c r="M12" s="158"/>
      <c r="N12" s="158"/>
      <c r="O12" s="158"/>
      <c r="P12" s="158"/>
      <c r="Q12" s="158"/>
      <c r="R12" s="158"/>
      <c r="S12" s="158"/>
      <c r="T12" s="158"/>
      <c r="U12" s="158"/>
      <c r="V12" s="158"/>
      <c r="W12" s="158"/>
      <c r="X12" s="158"/>
      <c r="Y12" s="158"/>
      <c r="Z12" s="158"/>
    </row>
    <row r="13" spans="1:26" ht="48.75" customHeight="1">
      <c r="A13" s="51" t="s">
        <v>473</v>
      </c>
      <c r="B13" s="49" t="s">
        <v>54</v>
      </c>
      <c r="C13" s="49" t="s">
        <v>474</v>
      </c>
      <c r="D13" s="49" t="s">
        <v>93</v>
      </c>
      <c r="E13" s="160">
        <v>47</v>
      </c>
      <c r="F13" s="50">
        <v>45769</v>
      </c>
      <c r="G13" s="58" t="s">
        <v>475</v>
      </c>
      <c r="H13" s="59" t="s">
        <v>38</v>
      </c>
      <c r="I13" s="59" t="s">
        <v>476</v>
      </c>
      <c r="J13" s="158"/>
      <c r="K13" s="158"/>
      <c r="L13" s="158"/>
      <c r="M13" s="158"/>
      <c r="N13" s="158"/>
      <c r="O13" s="158"/>
      <c r="P13" s="158"/>
      <c r="Q13" s="158"/>
      <c r="R13" s="158"/>
      <c r="S13" s="158"/>
      <c r="T13" s="158"/>
      <c r="U13" s="158"/>
      <c r="V13" s="158"/>
      <c r="W13" s="158"/>
      <c r="X13" s="158"/>
      <c r="Y13" s="158"/>
      <c r="Z13" s="158"/>
    </row>
    <row r="14" spans="1:26" ht="48.75" customHeight="1">
      <c r="A14" s="54" t="s">
        <v>477</v>
      </c>
      <c r="B14" s="52" t="s">
        <v>54</v>
      </c>
      <c r="C14" s="52" t="s">
        <v>478</v>
      </c>
      <c r="D14" s="52" t="s">
        <v>101</v>
      </c>
      <c r="E14" s="160">
        <v>908</v>
      </c>
      <c r="F14" s="53">
        <v>45792</v>
      </c>
      <c r="G14" s="60" t="s">
        <v>479</v>
      </c>
      <c r="H14" s="61" t="s">
        <v>38</v>
      </c>
      <c r="I14" s="61" t="s">
        <v>480</v>
      </c>
      <c r="J14" s="158"/>
      <c r="K14" s="158"/>
      <c r="L14" s="158"/>
      <c r="M14" s="158"/>
      <c r="N14" s="158"/>
      <c r="O14" s="158"/>
      <c r="P14" s="158"/>
      <c r="Q14" s="158"/>
      <c r="R14" s="158"/>
      <c r="S14" s="158"/>
      <c r="T14" s="158"/>
      <c r="U14" s="158"/>
      <c r="V14" s="158"/>
      <c r="W14" s="158"/>
      <c r="X14" s="158"/>
      <c r="Y14" s="158"/>
      <c r="Z14" s="158"/>
    </row>
    <row r="15" spans="1:26" ht="48.75" customHeight="1">
      <c r="A15" s="51" t="s">
        <v>481</v>
      </c>
      <c r="B15" s="49" t="s">
        <v>54</v>
      </c>
      <c r="C15" s="49" t="s">
        <v>482</v>
      </c>
      <c r="D15" s="49" t="s">
        <v>56</v>
      </c>
      <c r="E15" s="160">
        <v>2466</v>
      </c>
      <c r="F15" s="50">
        <v>45833</v>
      </c>
      <c r="G15" s="58" t="s">
        <v>483</v>
      </c>
      <c r="H15" s="59" t="s">
        <v>38</v>
      </c>
      <c r="I15" s="59"/>
      <c r="J15" s="158"/>
      <c r="K15" s="158"/>
      <c r="L15" s="158"/>
      <c r="M15" s="158"/>
      <c r="N15" s="158"/>
      <c r="O15" s="158"/>
      <c r="P15" s="158"/>
      <c r="Q15" s="158"/>
      <c r="R15" s="158"/>
      <c r="S15" s="158"/>
      <c r="T15" s="158"/>
      <c r="U15" s="158"/>
      <c r="V15" s="158"/>
      <c r="W15" s="158"/>
      <c r="X15" s="158"/>
      <c r="Y15" s="158"/>
      <c r="Z15" s="158"/>
    </row>
    <row r="16" spans="1:26" ht="48.75" customHeight="1">
      <c r="A16" s="54" t="s">
        <v>484</v>
      </c>
      <c r="B16" s="52" t="s">
        <v>54</v>
      </c>
      <c r="C16" s="52" t="s">
        <v>474</v>
      </c>
      <c r="D16" s="52" t="s">
        <v>18</v>
      </c>
      <c r="E16" s="159">
        <v>728</v>
      </c>
      <c r="F16" s="53">
        <v>45833</v>
      </c>
      <c r="G16" s="60" t="s">
        <v>485</v>
      </c>
      <c r="H16" s="61" t="s">
        <v>38</v>
      </c>
      <c r="I16" s="61" t="s">
        <v>486</v>
      </c>
      <c r="J16" s="158"/>
      <c r="K16" s="158"/>
      <c r="L16" s="158"/>
      <c r="M16" s="158"/>
      <c r="N16" s="158"/>
      <c r="O16" s="158"/>
      <c r="P16" s="158"/>
      <c r="Q16" s="158"/>
      <c r="R16" s="158"/>
      <c r="S16" s="158"/>
      <c r="T16" s="158"/>
      <c r="U16" s="158"/>
      <c r="V16" s="158"/>
      <c r="W16" s="158"/>
      <c r="X16" s="158"/>
      <c r="Y16" s="158"/>
      <c r="Z16" s="158"/>
    </row>
    <row r="17" spans="1:26" ht="48.75" customHeight="1">
      <c r="A17" s="51" t="s">
        <v>487</v>
      </c>
      <c r="B17" s="49" t="s">
        <v>54</v>
      </c>
      <c r="C17" s="49" t="s">
        <v>478</v>
      </c>
      <c r="D17" s="49" t="s">
        <v>18</v>
      </c>
      <c r="E17" s="398">
        <v>729</v>
      </c>
      <c r="F17" s="50">
        <v>45845</v>
      </c>
      <c r="G17" s="58" t="s">
        <v>488</v>
      </c>
      <c r="H17" s="59" t="s">
        <v>38</v>
      </c>
      <c r="I17" s="59" t="s">
        <v>480</v>
      </c>
      <c r="J17" s="158"/>
      <c r="K17" s="158"/>
      <c r="L17" s="158"/>
      <c r="M17" s="158"/>
      <c r="N17" s="158"/>
      <c r="O17" s="158"/>
      <c r="P17" s="158"/>
      <c r="Q17" s="158"/>
      <c r="R17" s="158"/>
      <c r="S17" s="158"/>
      <c r="T17" s="158"/>
      <c r="U17" s="158"/>
      <c r="V17" s="158"/>
      <c r="W17" s="158"/>
      <c r="X17" s="158"/>
      <c r="Y17" s="158"/>
      <c r="Z17" s="158"/>
    </row>
    <row r="18" spans="1:26" ht="48.75" customHeight="1">
      <c r="A18" s="54" t="s">
        <v>461</v>
      </c>
      <c r="B18" s="52" t="s">
        <v>54</v>
      </c>
      <c r="C18" s="52" t="s">
        <v>474</v>
      </c>
      <c r="D18" s="52" t="s">
        <v>101</v>
      </c>
      <c r="E18" s="159">
        <v>3461</v>
      </c>
      <c r="F18" s="53">
        <v>45904</v>
      </c>
      <c r="G18" s="60" t="s">
        <v>489</v>
      </c>
      <c r="H18" s="61" t="s">
        <v>38</v>
      </c>
      <c r="I18" s="61" t="s">
        <v>461</v>
      </c>
      <c r="J18" s="158"/>
      <c r="K18" s="158"/>
      <c r="L18" s="158"/>
      <c r="M18" s="158"/>
      <c r="N18" s="158"/>
      <c r="O18" s="158"/>
      <c r="P18" s="158"/>
      <c r="Q18" s="158"/>
      <c r="R18" s="158"/>
      <c r="S18" s="158"/>
      <c r="T18" s="158"/>
      <c r="U18" s="158"/>
      <c r="V18" s="158"/>
      <c r="W18" s="158"/>
      <c r="X18" s="158"/>
      <c r="Y18" s="158"/>
      <c r="Z18" s="158"/>
    </row>
    <row r="19" spans="1:26" ht="48.75" customHeight="1">
      <c r="A19" s="51" t="s">
        <v>472</v>
      </c>
      <c r="B19" s="49" t="s">
        <v>54</v>
      </c>
      <c r="C19" s="49" t="s">
        <v>391</v>
      </c>
      <c r="D19" s="49" t="s">
        <v>56</v>
      </c>
      <c r="E19" s="160">
        <v>2427</v>
      </c>
      <c r="F19" s="50">
        <v>45544</v>
      </c>
      <c r="G19" s="58" t="s">
        <v>490</v>
      </c>
      <c r="H19" s="59" t="s">
        <v>491</v>
      </c>
      <c r="I19" s="59" t="s">
        <v>492</v>
      </c>
      <c r="J19" s="158"/>
      <c r="K19" s="158"/>
      <c r="L19" s="158"/>
      <c r="M19" s="158"/>
      <c r="N19" s="158"/>
      <c r="O19" s="158"/>
      <c r="P19" s="158"/>
      <c r="Q19" s="158"/>
      <c r="R19" s="158"/>
      <c r="S19" s="158"/>
      <c r="T19" s="158"/>
      <c r="U19" s="158"/>
      <c r="V19" s="158"/>
      <c r="W19" s="158"/>
      <c r="X19" s="158"/>
      <c r="Y19" s="158"/>
      <c r="Z19" s="158"/>
    </row>
    <row r="20" spans="1:26" ht="48.75" customHeight="1">
      <c r="A20" s="54" t="s">
        <v>493</v>
      </c>
      <c r="B20" s="52" t="s">
        <v>198</v>
      </c>
      <c r="C20" s="52" t="s">
        <v>199</v>
      </c>
      <c r="D20" s="52" t="s">
        <v>101</v>
      </c>
      <c r="E20" s="160">
        <v>146</v>
      </c>
      <c r="F20" s="53">
        <v>45539</v>
      </c>
      <c r="G20" s="60" t="s">
        <v>494</v>
      </c>
      <c r="H20" s="61" t="s">
        <v>495</v>
      </c>
      <c r="I20" s="61" t="s">
        <v>496</v>
      </c>
      <c r="J20" s="158"/>
      <c r="K20" s="158"/>
      <c r="L20" s="158"/>
      <c r="M20" s="158"/>
      <c r="N20" s="158"/>
      <c r="O20" s="158"/>
      <c r="P20" s="158"/>
      <c r="Q20" s="158"/>
      <c r="R20" s="158"/>
      <c r="S20" s="158"/>
      <c r="T20" s="158"/>
      <c r="U20" s="158"/>
      <c r="V20" s="158"/>
      <c r="W20" s="158"/>
      <c r="X20" s="158"/>
      <c r="Y20" s="158"/>
      <c r="Z20" s="158"/>
    </row>
    <row r="21" spans="1:26" ht="48.75" customHeight="1">
      <c r="A21" s="51" t="s">
        <v>497</v>
      </c>
      <c r="B21" s="49" t="s">
        <v>54</v>
      </c>
      <c r="C21" s="49" t="s">
        <v>498</v>
      </c>
      <c r="D21" s="49" t="s">
        <v>93</v>
      </c>
      <c r="E21" s="160">
        <v>55</v>
      </c>
      <c r="F21" s="50">
        <v>45539</v>
      </c>
      <c r="G21" s="58" t="s">
        <v>499</v>
      </c>
      <c r="H21" s="59" t="s">
        <v>38</v>
      </c>
      <c r="I21" s="59" t="s">
        <v>480</v>
      </c>
      <c r="J21" s="158"/>
      <c r="K21" s="158"/>
      <c r="L21" s="158"/>
      <c r="M21" s="158"/>
      <c r="N21" s="158"/>
      <c r="O21" s="158"/>
      <c r="P21" s="158"/>
      <c r="Q21" s="158"/>
      <c r="R21" s="158"/>
      <c r="S21" s="158"/>
      <c r="T21" s="158"/>
      <c r="U21" s="158"/>
      <c r="V21" s="158"/>
      <c r="W21" s="158"/>
      <c r="X21" s="158"/>
      <c r="Y21" s="158"/>
      <c r="Z21" s="158"/>
    </row>
    <row r="22" spans="1:26" ht="48.75" customHeight="1">
      <c r="A22" s="54" t="s">
        <v>500</v>
      </c>
      <c r="B22" s="52" t="s">
        <v>54</v>
      </c>
      <c r="C22" s="52" t="s">
        <v>391</v>
      </c>
      <c r="D22" s="52" t="s">
        <v>56</v>
      </c>
      <c r="E22" s="160">
        <v>2418</v>
      </c>
      <c r="F22" s="53">
        <v>45513</v>
      </c>
      <c r="G22" s="60" t="s">
        <v>501</v>
      </c>
      <c r="H22" s="61" t="s">
        <v>38</v>
      </c>
      <c r="I22" s="61" t="s">
        <v>480</v>
      </c>
      <c r="J22" s="158"/>
      <c r="K22" s="158"/>
      <c r="L22" s="158"/>
      <c r="M22" s="158"/>
      <c r="N22" s="158"/>
      <c r="O22" s="158"/>
      <c r="P22" s="158"/>
      <c r="Q22" s="158"/>
      <c r="R22" s="158"/>
      <c r="S22" s="158"/>
      <c r="T22" s="158"/>
      <c r="U22" s="158"/>
      <c r="V22" s="158"/>
      <c r="W22" s="158"/>
      <c r="X22" s="158"/>
      <c r="Y22" s="158"/>
      <c r="Z22" s="158"/>
    </row>
    <row r="23" spans="1:26" ht="48.75" customHeight="1">
      <c r="A23" s="51" t="s">
        <v>502</v>
      </c>
      <c r="B23" s="49" t="s">
        <v>54</v>
      </c>
      <c r="C23" s="49" t="s">
        <v>391</v>
      </c>
      <c r="D23" s="49" t="s">
        <v>56</v>
      </c>
      <c r="E23" s="160">
        <v>2375</v>
      </c>
      <c r="F23" s="50">
        <v>45485</v>
      </c>
      <c r="G23" s="58" t="s">
        <v>503</v>
      </c>
      <c r="H23" s="59" t="s">
        <v>504</v>
      </c>
      <c r="I23" s="59" t="s">
        <v>480</v>
      </c>
      <c r="J23" s="158"/>
      <c r="K23" s="158"/>
      <c r="L23" s="158"/>
      <c r="M23" s="158"/>
      <c r="N23" s="158"/>
      <c r="O23" s="158"/>
      <c r="P23" s="158"/>
      <c r="Q23" s="158"/>
      <c r="R23" s="158"/>
      <c r="S23" s="158"/>
      <c r="T23" s="158"/>
      <c r="U23" s="158"/>
      <c r="V23" s="158"/>
      <c r="W23" s="158"/>
      <c r="X23" s="158"/>
      <c r="Y23" s="158"/>
      <c r="Z23" s="158"/>
    </row>
    <row r="24" spans="1:26" ht="48.75" customHeight="1">
      <c r="A24" s="54" t="s">
        <v>505</v>
      </c>
      <c r="B24" s="52" t="s">
        <v>54</v>
      </c>
      <c r="C24" s="52" t="s">
        <v>474</v>
      </c>
      <c r="D24" s="52" t="s">
        <v>93</v>
      </c>
      <c r="E24" s="159">
        <v>55</v>
      </c>
      <c r="F24" s="53">
        <v>45854</v>
      </c>
      <c r="G24" s="60" t="s">
        <v>506</v>
      </c>
      <c r="H24" s="61" t="s">
        <v>38</v>
      </c>
      <c r="I24" s="61" t="s">
        <v>480</v>
      </c>
      <c r="J24" s="161"/>
      <c r="K24" s="161"/>
      <c r="L24" s="161"/>
      <c r="M24" s="161"/>
      <c r="N24" s="161"/>
      <c r="O24" s="161"/>
      <c r="P24" s="161"/>
      <c r="Q24" s="161"/>
      <c r="R24" s="161"/>
      <c r="S24" s="161"/>
      <c r="T24" s="161"/>
      <c r="U24" s="161"/>
      <c r="V24" s="161"/>
      <c r="W24" s="161"/>
      <c r="X24" s="161"/>
      <c r="Y24" s="161"/>
      <c r="Z24" s="161"/>
    </row>
    <row r="25" spans="1:26" ht="48.75" customHeight="1">
      <c r="A25" s="51" t="s">
        <v>507</v>
      </c>
      <c r="B25" s="49" t="s">
        <v>54</v>
      </c>
      <c r="C25" s="49" t="s">
        <v>391</v>
      </c>
      <c r="D25" s="49" t="s">
        <v>56</v>
      </c>
      <c r="E25" s="160">
        <v>2365</v>
      </c>
      <c r="F25" s="50">
        <v>45463</v>
      </c>
      <c r="G25" s="58" t="s">
        <v>508</v>
      </c>
      <c r="H25" s="59" t="s">
        <v>38</v>
      </c>
      <c r="I25" s="59" t="s">
        <v>480</v>
      </c>
      <c r="J25" s="161"/>
      <c r="K25" s="161"/>
      <c r="L25" s="161"/>
      <c r="M25" s="161"/>
      <c r="N25" s="161"/>
      <c r="O25" s="161"/>
      <c r="P25" s="161"/>
      <c r="Q25" s="161"/>
      <c r="R25" s="161"/>
      <c r="S25" s="161"/>
      <c r="T25" s="161"/>
      <c r="U25" s="161"/>
      <c r="V25" s="161"/>
      <c r="W25" s="161"/>
      <c r="X25" s="161"/>
      <c r="Y25" s="161"/>
      <c r="Z25" s="161"/>
    </row>
    <row r="26" spans="1:26" ht="48.75" customHeight="1">
      <c r="A26" s="54" t="s">
        <v>493</v>
      </c>
      <c r="B26" s="52" t="s">
        <v>198</v>
      </c>
      <c r="C26" s="52" t="s">
        <v>199</v>
      </c>
      <c r="D26" s="52" t="s">
        <v>101</v>
      </c>
      <c r="E26" s="160">
        <v>236</v>
      </c>
      <c r="F26" s="53">
        <v>45272</v>
      </c>
      <c r="G26" s="60" t="s">
        <v>509</v>
      </c>
      <c r="H26" s="61" t="s">
        <v>510</v>
      </c>
      <c r="I26" s="61" t="s">
        <v>493</v>
      </c>
      <c r="J26" s="161"/>
      <c r="K26" s="161"/>
      <c r="L26" s="161"/>
      <c r="M26" s="161"/>
      <c r="N26" s="161"/>
      <c r="O26" s="161"/>
      <c r="P26" s="161"/>
      <c r="Q26" s="161"/>
      <c r="R26" s="161"/>
      <c r="S26" s="161"/>
      <c r="T26" s="161"/>
      <c r="U26" s="161"/>
      <c r="V26" s="161"/>
      <c r="W26" s="161"/>
      <c r="X26" s="161"/>
      <c r="Y26" s="161"/>
      <c r="Z26" s="161"/>
    </row>
    <row r="27" spans="1:26" ht="48.75" customHeight="1">
      <c r="A27" s="51" t="s">
        <v>511</v>
      </c>
      <c r="B27" s="49" t="s">
        <v>54</v>
      </c>
      <c r="C27" s="49" t="s">
        <v>391</v>
      </c>
      <c r="D27" s="49" t="s">
        <v>56</v>
      </c>
      <c r="E27" s="160">
        <v>2338</v>
      </c>
      <c r="F27" s="50">
        <v>45211</v>
      </c>
      <c r="G27" s="58" t="s">
        <v>512</v>
      </c>
      <c r="H27" s="59" t="s">
        <v>513</v>
      </c>
      <c r="I27" s="59" t="s">
        <v>480</v>
      </c>
      <c r="J27" s="161"/>
      <c r="K27" s="161"/>
      <c r="L27" s="161"/>
      <c r="M27" s="161"/>
      <c r="N27" s="161"/>
      <c r="O27" s="161"/>
      <c r="P27" s="161"/>
      <c r="Q27" s="161"/>
      <c r="R27" s="161"/>
      <c r="S27" s="161"/>
      <c r="T27" s="161"/>
      <c r="U27" s="161"/>
      <c r="V27" s="161"/>
      <c r="W27" s="161"/>
      <c r="X27" s="161"/>
      <c r="Y27" s="161"/>
      <c r="Z27" s="161"/>
    </row>
    <row r="28" spans="1:26" ht="48.75" customHeight="1">
      <c r="A28" s="54" t="s">
        <v>514</v>
      </c>
      <c r="B28" s="52" t="s">
        <v>198</v>
      </c>
      <c r="C28" s="52" t="s">
        <v>199</v>
      </c>
      <c r="D28" s="52" t="s">
        <v>101</v>
      </c>
      <c r="E28" s="160">
        <v>147</v>
      </c>
      <c r="F28" s="53">
        <v>45149</v>
      </c>
      <c r="G28" s="60" t="s">
        <v>515</v>
      </c>
      <c r="H28" s="61" t="s">
        <v>516</v>
      </c>
      <c r="I28" s="61" t="s">
        <v>517</v>
      </c>
      <c r="J28" s="161"/>
      <c r="K28" s="161"/>
      <c r="L28" s="161"/>
      <c r="M28" s="161"/>
      <c r="N28" s="161"/>
      <c r="O28" s="161"/>
      <c r="P28" s="161"/>
      <c r="Q28" s="161"/>
      <c r="R28" s="161"/>
      <c r="S28" s="161"/>
      <c r="T28" s="161"/>
      <c r="U28" s="161"/>
      <c r="V28" s="161"/>
      <c r="W28" s="161"/>
      <c r="X28" s="161"/>
      <c r="Y28" s="161"/>
      <c r="Z28" s="161"/>
    </row>
    <row r="29" spans="1:26" ht="48.75" customHeight="1">
      <c r="A29" s="51" t="s">
        <v>518</v>
      </c>
      <c r="B29" s="49" t="s">
        <v>54</v>
      </c>
      <c r="C29" s="49" t="s">
        <v>391</v>
      </c>
      <c r="D29" s="49" t="s">
        <v>56</v>
      </c>
      <c r="E29" s="160">
        <v>2306</v>
      </c>
      <c r="F29" s="50">
        <v>45138</v>
      </c>
      <c r="G29" s="58" t="s">
        <v>519</v>
      </c>
      <c r="H29" s="59" t="s">
        <v>38</v>
      </c>
      <c r="I29" s="59" t="s">
        <v>492</v>
      </c>
      <c r="J29" s="161"/>
      <c r="K29" s="161"/>
      <c r="L29" s="161"/>
      <c r="M29" s="161"/>
      <c r="N29" s="161"/>
      <c r="O29" s="161"/>
      <c r="P29" s="161"/>
      <c r="Q29" s="161"/>
      <c r="R29" s="161"/>
      <c r="S29" s="161"/>
      <c r="T29" s="161"/>
      <c r="U29" s="161"/>
      <c r="V29" s="161"/>
      <c r="W29" s="161"/>
      <c r="X29" s="161"/>
      <c r="Y29" s="161"/>
      <c r="Z29" s="161"/>
    </row>
    <row r="30" spans="1:26" ht="48.75" customHeight="1">
      <c r="A30" s="54" t="s">
        <v>511</v>
      </c>
      <c r="B30" s="52" t="s">
        <v>54</v>
      </c>
      <c r="C30" s="52" t="s">
        <v>391</v>
      </c>
      <c r="D30" s="52" t="s">
        <v>56</v>
      </c>
      <c r="E30" s="160">
        <v>2297</v>
      </c>
      <c r="F30" s="53">
        <v>45105</v>
      </c>
      <c r="G30" s="60" t="s">
        <v>520</v>
      </c>
      <c r="H30" s="61" t="s">
        <v>38</v>
      </c>
      <c r="I30" s="61" t="s">
        <v>480</v>
      </c>
      <c r="J30" s="161"/>
      <c r="K30" s="161"/>
      <c r="L30" s="161"/>
      <c r="M30" s="161"/>
      <c r="N30" s="161"/>
      <c r="O30" s="161"/>
      <c r="P30" s="161"/>
      <c r="Q30" s="161"/>
      <c r="R30" s="161"/>
      <c r="S30" s="161"/>
      <c r="T30" s="161"/>
      <c r="U30" s="161"/>
      <c r="V30" s="161"/>
      <c r="W30" s="161"/>
      <c r="X30" s="161"/>
      <c r="Y30" s="161"/>
      <c r="Z30" s="161"/>
    </row>
    <row r="31" spans="1:26" ht="48.75" customHeight="1">
      <c r="A31" s="51" t="s">
        <v>497</v>
      </c>
      <c r="B31" s="49" t="s">
        <v>198</v>
      </c>
      <c r="C31" s="49" t="s">
        <v>199</v>
      </c>
      <c r="D31" s="49" t="s">
        <v>101</v>
      </c>
      <c r="E31" s="160">
        <v>46</v>
      </c>
      <c r="F31" s="50">
        <v>45009</v>
      </c>
      <c r="G31" s="58" t="s">
        <v>521</v>
      </c>
      <c r="H31" s="59" t="s">
        <v>38</v>
      </c>
      <c r="I31" s="59" t="s">
        <v>461</v>
      </c>
      <c r="J31" s="162"/>
      <c r="K31" s="162"/>
      <c r="L31" s="162"/>
      <c r="M31" s="162"/>
      <c r="N31" s="162"/>
      <c r="O31" s="162"/>
      <c r="P31" s="162"/>
      <c r="Q31" s="162"/>
      <c r="R31" s="162"/>
      <c r="S31" s="162"/>
      <c r="T31" s="162"/>
      <c r="U31" s="162"/>
      <c r="V31" s="162"/>
      <c r="W31" s="162"/>
      <c r="X31" s="162"/>
      <c r="Y31" s="162"/>
      <c r="Z31" s="162"/>
    </row>
    <row r="32" spans="1:26" ht="48.75" customHeight="1">
      <c r="A32" s="54" t="s">
        <v>493</v>
      </c>
      <c r="B32" s="52" t="s">
        <v>198</v>
      </c>
      <c r="C32" s="52" t="s">
        <v>199</v>
      </c>
      <c r="D32" s="52" t="s">
        <v>101</v>
      </c>
      <c r="E32" s="160">
        <v>206</v>
      </c>
      <c r="F32" s="53">
        <v>44904</v>
      </c>
      <c r="G32" s="60" t="s">
        <v>522</v>
      </c>
      <c r="H32" s="61" t="s">
        <v>38</v>
      </c>
      <c r="I32" s="61" t="s">
        <v>493</v>
      </c>
      <c r="J32" s="162"/>
      <c r="K32" s="162"/>
      <c r="L32" s="162"/>
      <c r="M32" s="162"/>
      <c r="N32" s="162"/>
      <c r="O32" s="162"/>
      <c r="P32" s="162"/>
      <c r="Q32" s="162"/>
      <c r="R32" s="162"/>
      <c r="S32" s="162"/>
      <c r="T32" s="162"/>
      <c r="U32" s="162"/>
      <c r="V32" s="162"/>
      <c r="W32" s="162"/>
      <c r="X32" s="162"/>
      <c r="Y32" s="162"/>
      <c r="Z32" s="162"/>
    </row>
    <row r="33" spans="1:26" ht="48.75" customHeight="1">
      <c r="A33" s="51" t="s">
        <v>493</v>
      </c>
      <c r="B33" s="49" t="s">
        <v>198</v>
      </c>
      <c r="C33" s="49" t="s">
        <v>199</v>
      </c>
      <c r="D33" s="49" t="s">
        <v>101</v>
      </c>
      <c r="E33" s="160">
        <v>113</v>
      </c>
      <c r="F33" s="50">
        <v>44750</v>
      </c>
      <c r="G33" s="58" t="s">
        <v>523</v>
      </c>
      <c r="H33" s="59" t="s">
        <v>38</v>
      </c>
      <c r="I33" s="59" t="s">
        <v>493</v>
      </c>
      <c r="J33" s="162"/>
      <c r="K33" s="162"/>
      <c r="L33" s="162"/>
      <c r="M33" s="162"/>
      <c r="N33" s="162"/>
      <c r="O33" s="162"/>
      <c r="P33" s="162"/>
      <c r="Q33" s="162"/>
      <c r="R33" s="162"/>
      <c r="S33" s="162"/>
      <c r="T33" s="162"/>
      <c r="U33" s="162"/>
      <c r="V33" s="162"/>
      <c r="W33" s="162"/>
      <c r="X33" s="162"/>
      <c r="Y33" s="162"/>
      <c r="Z33" s="162"/>
    </row>
    <row r="34" spans="1:26" ht="48.75" customHeight="1">
      <c r="A34" s="54" t="s">
        <v>524</v>
      </c>
      <c r="B34" s="52" t="s">
        <v>54</v>
      </c>
      <c r="C34" s="52" t="s">
        <v>391</v>
      </c>
      <c r="D34" s="52" t="s">
        <v>56</v>
      </c>
      <c r="E34" s="160">
        <v>2214</v>
      </c>
      <c r="F34" s="53">
        <v>44734</v>
      </c>
      <c r="G34" s="60" t="s">
        <v>525</v>
      </c>
      <c r="H34" s="61" t="s">
        <v>38</v>
      </c>
      <c r="I34" s="61" t="s">
        <v>526</v>
      </c>
      <c r="J34" s="161"/>
      <c r="K34" s="161"/>
      <c r="L34" s="161"/>
      <c r="M34" s="161"/>
      <c r="N34" s="161"/>
      <c r="O34" s="161"/>
      <c r="P34" s="161"/>
      <c r="Q34" s="161"/>
      <c r="R34" s="161"/>
      <c r="S34" s="161"/>
      <c r="T34" s="161"/>
      <c r="U34" s="161"/>
      <c r="V34" s="161"/>
      <c r="W34" s="161"/>
      <c r="X34" s="161"/>
      <c r="Y34" s="161"/>
      <c r="Z34" s="161"/>
    </row>
    <row r="35" spans="1:26" ht="48.75" customHeight="1">
      <c r="A35" s="51" t="s">
        <v>497</v>
      </c>
      <c r="B35" s="49" t="s">
        <v>54</v>
      </c>
      <c r="C35" s="49" t="s">
        <v>391</v>
      </c>
      <c r="D35" s="49" t="s">
        <v>56</v>
      </c>
      <c r="E35" s="160">
        <v>2209</v>
      </c>
      <c r="F35" s="50">
        <v>44704</v>
      </c>
      <c r="G35" s="58" t="s">
        <v>527</v>
      </c>
      <c r="H35" s="59" t="s">
        <v>38</v>
      </c>
      <c r="I35" s="59" t="s">
        <v>526</v>
      </c>
      <c r="J35" s="162"/>
      <c r="K35" s="162"/>
      <c r="L35" s="162"/>
      <c r="M35" s="162"/>
      <c r="N35" s="162"/>
      <c r="O35" s="162"/>
      <c r="P35" s="162"/>
      <c r="Q35" s="162"/>
      <c r="R35" s="162"/>
      <c r="S35" s="162"/>
      <c r="T35" s="162"/>
      <c r="U35" s="162"/>
      <c r="V35" s="162"/>
      <c r="W35" s="162"/>
      <c r="X35" s="162"/>
      <c r="Y35" s="162"/>
      <c r="Z35" s="162"/>
    </row>
    <row r="36" spans="1:26" ht="48.75" customHeight="1">
      <c r="A36" s="54" t="s">
        <v>528</v>
      </c>
      <c r="B36" s="52" t="s">
        <v>16</v>
      </c>
      <c r="C36" s="52" t="s">
        <v>50</v>
      </c>
      <c r="D36" s="52" t="s">
        <v>18</v>
      </c>
      <c r="E36" s="160">
        <v>173</v>
      </c>
      <c r="F36" s="53">
        <v>44680</v>
      </c>
      <c r="G36" s="60" t="s">
        <v>529</v>
      </c>
      <c r="H36" s="61" t="s">
        <v>38</v>
      </c>
      <c r="I36" s="61" t="s">
        <v>530</v>
      </c>
      <c r="J36" s="64"/>
      <c r="K36" s="64"/>
      <c r="L36" s="64"/>
      <c r="M36" s="64"/>
      <c r="N36" s="64"/>
      <c r="O36" s="64"/>
      <c r="P36" s="64"/>
      <c r="Q36" s="64"/>
      <c r="R36" s="64"/>
      <c r="S36" s="64"/>
      <c r="T36" s="64"/>
      <c r="U36" s="64"/>
      <c r="V36" s="64"/>
      <c r="W36" s="64"/>
      <c r="X36" s="64"/>
      <c r="Y36" s="64"/>
      <c r="Z36" s="64"/>
    </row>
    <row r="37" spans="1:26" ht="48.75" customHeight="1">
      <c r="A37" s="51" t="s">
        <v>531</v>
      </c>
      <c r="B37" s="49" t="s">
        <v>54</v>
      </c>
      <c r="C37" s="49" t="s">
        <v>391</v>
      </c>
      <c r="D37" s="49" t="s">
        <v>56</v>
      </c>
      <c r="E37" s="160">
        <v>2191</v>
      </c>
      <c r="F37" s="50">
        <v>44567</v>
      </c>
      <c r="G37" s="58" t="s">
        <v>532</v>
      </c>
      <c r="H37" s="59" t="s">
        <v>38</v>
      </c>
      <c r="I37" s="59" t="s">
        <v>526</v>
      </c>
      <c r="J37" s="162"/>
      <c r="K37" s="162"/>
      <c r="L37" s="162"/>
      <c r="M37" s="162"/>
      <c r="N37" s="162"/>
      <c r="O37" s="162"/>
      <c r="P37" s="162"/>
      <c r="Q37" s="162"/>
      <c r="R37" s="162"/>
      <c r="S37" s="162"/>
      <c r="T37" s="162"/>
      <c r="U37" s="162"/>
      <c r="V37" s="162"/>
      <c r="W37" s="162"/>
      <c r="X37" s="162"/>
      <c r="Y37" s="162"/>
      <c r="Z37" s="162"/>
    </row>
    <row r="38" spans="1:26" ht="48.75" customHeight="1">
      <c r="A38" s="54" t="s">
        <v>533</v>
      </c>
      <c r="B38" s="52" t="s">
        <v>54</v>
      </c>
      <c r="C38" s="52" t="s">
        <v>474</v>
      </c>
      <c r="D38" s="52" t="s">
        <v>93</v>
      </c>
      <c r="E38" s="160">
        <v>69</v>
      </c>
      <c r="F38" s="53">
        <v>44887</v>
      </c>
      <c r="G38" s="60" t="s">
        <v>534</v>
      </c>
      <c r="H38" s="61" t="s">
        <v>38</v>
      </c>
      <c r="I38" s="61" t="s">
        <v>461</v>
      </c>
      <c r="J38" s="162"/>
      <c r="K38" s="162"/>
      <c r="L38" s="162"/>
      <c r="M38" s="162"/>
      <c r="N38" s="162"/>
      <c r="O38" s="162"/>
      <c r="P38" s="162"/>
      <c r="Q38" s="162"/>
      <c r="R38" s="162"/>
      <c r="S38" s="162"/>
      <c r="T38" s="162"/>
      <c r="U38" s="162"/>
      <c r="V38" s="162"/>
      <c r="W38" s="162"/>
      <c r="X38" s="162"/>
      <c r="Y38" s="162"/>
      <c r="Z38" s="162"/>
    </row>
    <row r="39" spans="1:26" ht="48.75" customHeight="1">
      <c r="A39" s="51" t="s">
        <v>535</v>
      </c>
      <c r="B39" s="49" t="s">
        <v>54</v>
      </c>
      <c r="C39" s="49" t="s">
        <v>498</v>
      </c>
      <c r="D39" s="49" t="s">
        <v>101</v>
      </c>
      <c r="E39" s="160">
        <v>4272</v>
      </c>
      <c r="F39" s="50">
        <v>44557</v>
      </c>
      <c r="G39" s="58" t="s">
        <v>536</v>
      </c>
      <c r="H39" s="59" t="s">
        <v>38</v>
      </c>
      <c r="I39" s="59" t="s">
        <v>537</v>
      </c>
      <c r="J39" s="64"/>
      <c r="K39" s="64"/>
      <c r="L39" s="64"/>
      <c r="M39" s="64"/>
      <c r="N39" s="64"/>
      <c r="O39" s="64"/>
      <c r="P39" s="64"/>
      <c r="Q39" s="64"/>
      <c r="R39" s="64"/>
      <c r="S39" s="64"/>
      <c r="T39" s="64"/>
      <c r="U39" s="64"/>
      <c r="V39" s="64"/>
      <c r="W39" s="64"/>
      <c r="X39" s="64"/>
      <c r="Y39" s="64"/>
      <c r="Z39" s="64"/>
    </row>
    <row r="40" spans="1:26" ht="48.75" customHeight="1">
      <c r="A40" s="54" t="s">
        <v>538</v>
      </c>
      <c r="B40" s="52" t="s">
        <v>54</v>
      </c>
      <c r="C40" s="52" t="s">
        <v>306</v>
      </c>
      <c r="D40" s="52" t="s">
        <v>18</v>
      </c>
      <c r="E40" s="160">
        <v>1662</v>
      </c>
      <c r="F40" s="53">
        <v>44536</v>
      </c>
      <c r="G40" s="60" t="s">
        <v>539</v>
      </c>
      <c r="H40" s="61" t="s">
        <v>38</v>
      </c>
      <c r="I40" s="61" t="s">
        <v>526</v>
      </c>
      <c r="J40" s="64"/>
      <c r="K40" s="64"/>
      <c r="L40" s="64"/>
      <c r="M40" s="64"/>
      <c r="N40" s="64"/>
      <c r="O40" s="64"/>
      <c r="P40" s="64"/>
      <c r="Q40" s="64"/>
      <c r="R40" s="64"/>
      <c r="S40" s="64"/>
      <c r="T40" s="64"/>
      <c r="U40" s="64"/>
      <c r="V40" s="64"/>
      <c r="W40" s="64"/>
      <c r="X40" s="64"/>
      <c r="Y40" s="64"/>
      <c r="Z40" s="64"/>
    </row>
    <row r="41" spans="1:26" ht="48.75" customHeight="1">
      <c r="A41" s="51" t="s">
        <v>540</v>
      </c>
      <c r="B41" s="49" t="s">
        <v>54</v>
      </c>
      <c r="C41" s="49" t="s">
        <v>541</v>
      </c>
      <c r="D41" s="49" t="s">
        <v>18</v>
      </c>
      <c r="E41" s="160">
        <v>1415</v>
      </c>
      <c r="F41" s="50">
        <v>44504</v>
      </c>
      <c r="G41" s="58" t="s">
        <v>542</v>
      </c>
      <c r="H41" s="59" t="s">
        <v>38</v>
      </c>
      <c r="I41" s="59" t="s">
        <v>526</v>
      </c>
      <c r="J41" s="162"/>
      <c r="K41" s="162"/>
      <c r="L41" s="162"/>
      <c r="M41" s="162"/>
      <c r="N41" s="162"/>
      <c r="O41" s="162"/>
      <c r="P41" s="162"/>
      <c r="Q41" s="162"/>
      <c r="R41" s="162"/>
      <c r="S41" s="162"/>
      <c r="T41" s="162"/>
      <c r="U41" s="162"/>
      <c r="V41" s="162"/>
      <c r="W41" s="162"/>
      <c r="X41" s="162"/>
      <c r="Y41" s="162"/>
      <c r="Z41" s="162"/>
    </row>
    <row r="42" spans="1:26" ht="48.75" customHeight="1">
      <c r="A42" s="54" t="s">
        <v>543</v>
      </c>
      <c r="B42" s="52" t="s">
        <v>54</v>
      </c>
      <c r="C42" s="52" t="s">
        <v>544</v>
      </c>
      <c r="D42" s="52" t="s">
        <v>18</v>
      </c>
      <c r="E42" s="160">
        <v>1252</v>
      </c>
      <c r="F42" s="53">
        <v>44481</v>
      </c>
      <c r="G42" s="60" t="s">
        <v>545</v>
      </c>
      <c r="H42" s="61" t="s">
        <v>546</v>
      </c>
      <c r="I42" s="61" t="s">
        <v>547</v>
      </c>
      <c r="J42" s="162"/>
      <c r="K42" s="162"/>
      <c r="L42" s="162"/>
      <c r="M42" s="162"/>
      <c r="N42" s="162"/>
      <c r="O42" s="162"/>
      <c r="P42" s="162"/>
      <c r="Q42" s="162"/>
      <c r="R42" s="162"/>
      <c r="S42" s="162"/>
      <c r="T42" s="162"/>
      <c r="U42" s="162"/>
      <c r="V42" s="162"/>
      <c r="W42" s="162"/>
      <c r="X42" s="162"/>
      <c r="Y42" s="162"/>
      <c r="Z42" s="162"/>
    </row>
    <row r="43" spans="1:26" ht="48.75" customHeight="1">
      <c r="A43" s="51" t="s">
        <v>548</v>
      </c>
      <c r="B43" s="49" t="s">
        <v>54</v>
      </c>
      <c r="C43" s="49" t="s">
        <v>306</v>
      </c>
      <c r="D43" s="49" t="s">
        <v>18</v>
      </c>
      <c r="E43" s="160">
        <v>952</v>
      </c>
      <c r="F43" s="50">
        <v>44427</v>
      </c>
      <c r="G43" s="58" t="s">
        <v>549</v>
      </c>
      <c r="H43" s="59" t="s">
        <v>38</v>
      </c>
      <c r="I43" s="59" t="s">
        <v>526</v>
      </c>
      <c r="J43" s="162"/>
      <c r="K43" s="162"/>
      <c r="L43" s="162"/>
      <c r="M43" s="162"/>
      <c r="N43" s="162"/>
      <c r="O43" s="162"/>
      <c r="P43" s="162"/>
      <c r="Q43" s="162"/>
      <c r="R43" s="162"/>
      <c r="S43" s="162"/>
      <c r="T43" s="162"/>
      <c r="U43" s="162"/>
      <c r="V43" s="162"/>
      <c r="W43" s="162"/>
      <c r="X43" s="162"/>
      <c r="Y43" s="162"/>
      <c r="Z43" s="162"/>
    </row>
    <row r="44" spans="1:26" ht="48.75" customHeight="1">
      <c r="A44" s="54" t="s">
        <v>550</v>
      </c>
      <c r="B44" s="52" t="s">
        <v>54</v>
      </c>
      <c r="C44" s="52" t="s">
        <v>391</v>
      </c>
      <c r="D44" s="52" t="s">
        <v>56</v>
      </c>
      <c r="E44" s="160">
        <v>2141</v>
      </c>
      <c r="F44" s="53">
        <v>44418</v>
      </c>
      <c r="G44" s="60" t="s">
        <v>551</v>
      </c>
      <c r="H44" s="61" t="s">
        <v>38</v>
      </c>
      <c r="I44" s="61" t="s">
        <v>526</v>
      </c>
      <c r="J44" s="64"/>
      <c r="K44" s="64"/>
      <c r="L44" s="64"/>
      <c r="M44" s="64"/>
      <c r="N44" s="64"/>
      <c r="O44" s="64"/>
      <c r="P44" s="64"/>
      <c r="Q44" s="64"/>
      <c r="R44" s="64"/>
      <c r="S44" s="64"/>
      <c r="T44" s="64"/>
      <c r="U44" s="64"/>
      <c r="V44" s="64"/>
      <c r="W44" s="64"/>
      <c r="X44" s="64"/>
      <c r="Y44" s="64"/>
      <c r="Z44" s="64"/>
    </row>
    <row r="45" spans="1:26" ht="48.75" customHeight="1">
      <c r="A45" s="51" t="s">
        <v>552</v>
      </c>
      <c r="B45" s="49" t="s">
        <v>54</v>
      </c>
      <c r="C45" s="49" t="s">
        <v>391</v>
      </c>
      <c r="D45" s="49" t="s">
        <v>56</v>
      </c>
      <c r="E45" s="160">
        <v>2121</v>
      </c>
      <c r="F45" s="50">
        <v>44411</v>
      </c>
      <c r="G45" s="58" t="s">
        <v>553</v>
      </c>
      <c r="H45" s="59" t="s">
        <v>38</v>
      </c>
      <c r="I45" s="59" t="s">
        <v>526</v>
      </c>
      <c r="J45" s="64"/>
      <c r="K45" s="64"/>
      <c r="L45" s="64"/>
      <c r="M45" s="64"/>
      <c r="N45" s="64"/>
      <c r="O45" s="64"/>
      <c r="P45" s="64"/>
      <c r="Q45" s="64"/>
      <c r="R45" s="64"/>
      <c r="S45" s="64"/>
      <c r="T45" s="64"/>
      <c r="U45" s="64"/>
      <c r="V45" s="64"/>
      <c r="W45" s="64"/>
      <c r="X45" s="64"/>
      <c r="Y45" s="64"/>
      <c r="Z45" s="64"/>
    </row>
    <row r="46" spans="1:26" ht="48.75" customHeight="1">
      <c r="A46" s="54" t="s">
        <v>554</v>
      </c>
      <c r="B46" s="52" t="s">
        <v>54</v>
      </c>
      <c r="C46" s="52" t="s">
        <v>391</v>
      </c>
      <c r="D46" s="52" t="s">
        <v>56</v>
      </c>
      <c r="E46" s="160">
        <v>2114</v>
      </c>
      <c r="F46" s="53">
        <v>44406</v>
      </c>
      <c r="G46" s="60" t="s">
        <v>555</v>
      </c>
      <c r="H46" s="61" t="s">
        <v>38</v>
      </c>
      <c r="I46" s="61" t="s">
        <v>556</v>
      </c>
      <c r="J46" s="64"/>
      <c r="K46" s="64"/>
      <c r="L46" s="64"/>
      <c r="M46" s="64"/>
      <c r="N46" s="64"/>
      <c r="O46" s="64"/>
      <c r="P46" s="64"/>
      <c r="Q46" s="64"/>
      <c r="R46" s="64"/>
      <c r="S46" s="64"/>
      <c r="T46" s="64"/>
      <c r="U46" s="64"/>
      <c r="V46" s="64"/>
      <c r="W46" s="64"/>
      <c r="X46" s="64"/>
      <c r="Y46" s="64"/>
      <c r="Z46" s="64"/>
    </row>
    <row r="47" spans="1:26" ht="48.75" customHeight="1">
      <c r="A47" s="51" t="s">
        <v>557</v>
      </c>
      <c r="B47" s="49" t="s">
        <v>54</v>
      </c>
      <c r="C47" s="49" t="s">
        <v>498</v>
      </c>
      <c r="D47" s="49" t="s">
        <v>18</v>
      </c>
      <c r="E47" s="160">
        <v>616</v>
      </c>
      <c r="F47" s="50">
        <v>44351</v>
      </c>
      <c r="G47" s="58" t="s">
        <v>558</v>
      </c>
      <c r="H47" s="59" t="s">
        <v>38</v>
      </c>
      <c r="I47" s="59" t="s">
        <v>559</v>
      </c>
      <c r="J47" s="64"/>
      <c r="K47" s="64"/>
      <c r="L47" s="64"/>
      <c r="M47" s="64"/>
      <c r="N47" s="64"/>
      <c r="O47" s="64"/>
      <c r="P47" s="64"/>
      <c r="Q47" s="64"/>
      <c r="R47" s="64"/>
      <c r="S47" s="64"/>
      <c r="T47" s="64"/>
      <c r="U47" s="64"/>
      <c r="V47" s="64"/>
      <c r="W47" s="64"/>
      <c r="X47" s="64"/>
      <c r="Y47" s="64"/>
      <c r="Z47" s="64"/>
    </row>
    <row r="48" spans="1:26" ht="48.75" customHeight="1">
      <c r="A48" s="54" t="s">
        <v>538</v>
      </c>
      <c r="B48" s="52" t="s">
        <v>54</v>
      </c>
      <c r="C48" s="52" t="s">
        <v>391</v>
      </c>
      <c r="D48" s="52" t="s">
        <v>56</v>
      </c>
      <c r="E48" s="160">
        <v>2088</v>
      </c>
      <c r="F48" s="53">
        <v>44328</v>
      </c>
      <c r="G48" s="60" t="s">
        <v>560</v>
      </c>
      <c r="H48" s="61" t="s">
        <v>38</v>
      </c>
      <c r="I48" s="61" t="s">
        <v>526</v>
      </c>
      <c r="J48" s="64"/>
      <c r="K48" s="64"/>
      <c r="L48" s="64"/>
      <c r="M48" s="64"/>
      <c r="N48" s="64"/>
      <c r="O48" s="64"/>
      <c r="P48" s="64"/>
      <c r="Q48" s="64"/>
      <c r="R48" s="64"/>
      <c r="S48" s="64"/>
      <c r="T48" s="64"/>
      <c r="U48" s="64"/>
      <c r="V48" s="64"/>
      <c r="W48" s="64"/>
      <c r="X48" s="64"/>
      <c r="Y48" s="64"/>
      <c r="Z48" s="64"/>
    </row>
    <row r="49" spans="1:26" ht="48.75" customHeight="1">
      <c r="A49" s="51" t="s">
        <v>561</v>
      </c>
      <c r="B49" s="49" t="s">
        <v>16</v>
      </c>
      <c r="C49" s="49" t="s">
        <v>50</v>
      </c>
      <c r="D49" s="49" t="s">
        <v>18</v>
      </c>
      <c r="E49" s="160">
        <v>103</v>
      </c>
      <c r="F49" s="50">
        <v>44281</v>
      </c>
      <c r="G49" s="58" t="s">
        <v>562</v>
      </c>
      <c r="H49" s="59" t="s">
        <v>38</v>
      </c>
      <c r="I49" s="59" t="s">
        <v>563</v>
      </c>
      <c r="J49" s="64"/>
      <c r="K49" s="64"/>
      <c r="L49" s="64"/>
      <c r="M49" s="64"/>
      <c r="N49" s="64"/>
      <c r="O49" s="64"/>
      <c r="P49" s="64"/>
      <c r="Q49" s="64"/>
      <c r="R49" s="64"/>
      <c r="S49" s="64"/>
      <c r="T49" s="64"/>
      <c r="U49" s="64"/>
      <c r="V49" s="64"/>
      <c r="W49" s="64"/>
      <c r="X49" s="64"/>
      <c r="Y49" s="64"/>
      <c r="Z49" s="64"/>
    </row>
    <row r="50" spans="1:26" ht="48.75" customHeight="1">
      <c r="A50" s="54" t="s">
        <v>564</v>
      </c>
      <c r="B50" s="52" t="s">
        <v>54</v>
      </c>
      <c r="C50" s="52" t="s">
        <v>306</v>
      </c>
      <c r="D50" s="52" t="s">
        <v>18</v>
      </c>
      <c r="E50" s="160">
        <v>1786</v>
      </c>
      <c r="F50" s="53">
        <v>44194</v>
      </c>
      <c r="G50" s="60" t="s">
        <v>565</v>
      </c>
      <c r="H50" s="61" t="s">
        <v>38</v>
      </c>
      <c r="I50" s="61" t="s">
        <v>563</v>
      </c>
      <c r="J50" s="64"/>
      <c r="K50" s="64"/>
      <c r="L50" s="64"/>
      <c r="M50" s="64"/>
      <c r="N50" s="64"/>
      <c r="O50" s="64"/>
      <c r="P50" s="64"/>
      <c r="Q50" s="64"/>
      <c r="R50" s="64"/>
      <c r="S50" s="64"/>
      <c r="T50" s="64"/>
      <c r="U50" s="64"/>
      <c r="V50" s="64"/>
      <c r="W50" s="64"/>
      <c r="X50" s="64"/>
      <c r="Y50" s="64"/>
      <c r="Z50" s="64"/>
    </row>
    <row r="51" spans="1:26" ht="48.75" customHeight="1">
      <c r="A51" s="51" t="s">
        <v>566</v>
      </c>
      <c r="B51" s="49" t="s">
        <v>54</v>
      </c>
      <c r="C51" s="49" t="s">
        <v>306</v>
      </c>
      <c r="D51" s="49" t="s">
        <v>18</v>
      </c>
      <c r="E51" s="160">
        <v>1785</v>
      </c>
      <c r="F51" s="50">
        <v>44194</v>
      </c>
      <c r="G51" s="58" t="s">
        <v>567</v>
      </c>
      <c r="H51" s="59" t="s">
        <v>38</v>
      </c>
      <c r="I51" s="59" t="s">
        <v>563</v>
      </c>
      <c r="J51" s="163"/>
      <c r="K51" s="163"/>
      <c r="L51" s="163"/>
      <c r="M51" s="163"/>
      <c r="N51" s="163"/>
      <c r="O51" s="163"/>
      <c r="P51" s="163"/>
      <c r="Q51" s="163"/>
      <c r="R51" s="163"/>
      <c r="S51" s="163"/>
      <c r="T51" s="163"/>
      <c r="U51" s="163"/>
      <c r="V51" s="163"/>
      <c r="W51" s="163"/>
      <c r="X51" s="163"/>
      <c r="Y51" s="163"/>
      <c r="Z51" s="164"/>
    </row>
    <row r="52" spans="1:26" ht="48.75" customHeight="1">
      <c r="A52" s="54"/>
      <c r="B52" s="52" t="s">
        <v>54</v>
      </c>
      <c r="C52" s="52" t="s">
        <v>391</v>
      </c>
      <c r="D52" s="52" t="s">
        <v>56</v>
      </c>
      <c r="E52" s="160">
        <v>2039</v>
      </c>
      <c r="F52" s="53">
        <v>44039</v>
      </c>
      <c r="G52" s="60" t="s">
        <v>568</v>
      </c>
      <c r="H52" s="61" t="s">
        <v>38</v>
      </c>
      <c r="I52" s="61" t="s">
        <v>569</v>
      </c>
      <c r="J52" s="64"/>
      <c r="K52" s="64"/>
      <c r="L52" s="64"/>
      <c r="M52" s="64"/>
      <c r="N52" s="64"/>
      <c r="O52" s="64"/>
      <c r="P52" s="64"/>
      <c r="Q52" s="64"/>
      <c r="R52" s="64"/>
      <c r="S52" s="64"/>
      <c r="T52" s="64"/>
      <c r="U52" s="64"/>
      <c r="V52" s="64"/>
      <c r="W52" s="64"/>
      <c r="X52" s="64"/>
      <c r="Y52" s="64"/>
      <c r="Z52" s="64"/>
    </row>
    <row r="53" spans="1:26" ht="48.75" customHeight="1">
      <c r="A53" s="51"/>
      <c r="B53" s="49" t="s">
        <v>54</v>
      </c>
      <c r="C53" s="49" t="s">
        <v>391</v>
      </c>
      <c r="D53" s="49" t="s">
        <v>56</v>
      </c>
      <c r="E53" s="160">
        <v>2040</v>
      </c>
      <c r="F53" s="50">
        <v>44039</v>
      </c>
      <c r="G53" s="58" t="s">
        <v>570</v>
      </c>
      <c r="H53" s="59" t="s">
        <v>38</v>
      </c>
      <c r="I53" s="59" t="s">
        <v>569</v>
      </c>
      <c r="J53" s="64"/>
      <c r="K53" s="64"/>
      <c r="L53" s="64"/>
      <c r="M53" s="64"/>
      <c r="N53" s="64"/>
      <c r="O53" s="64"/>
      <c r="P53" s="64"/>
      <c r="Q53" s="64"/>
      <c r="R53" s="64"/>
      <c r="S53" s="64"/>
      <c r="T53" s="64"/>
      <c r="U53" s="64"/>
      <c r="V53" s="64"/>
      <c r="W53" s="64"/>
      <c r="X53" s="64"/>
      <c r="Y53" s="64"/>
      <c r="Z53" s="64"/>
    </row>
    <row r="54" spans="1:26" ht="48.75" customHeight="1">
      <c r="A54" s="54" t="s">
        <v>557</v>
      </c>
      <c r="B54" s="52" t="s">
        <v>54</v>
      </c>
      <c r="C54" s="52" t="s">
        <v>391</v>
      </c>
      <c r="D54" s="52" t="s">
        <v>56</v>
      </c>
      <c r="E54" s="160">
        <v>2043</v>
      </c>
      <c r="F54" s="53">
        <v>44039</v>
      </c>
      <c r="G54" s="60" t="s">
        <v>571</v>
      </c>
      <c r="H54" s="61" t="s">
        <v>38</v>
      </c>
      <c r="I54" s="61" t="s">
        <v>569</v>
      </c>
      <c r="J54" s="64"/>
      <c r="K54" s="64"/>
      <c r="L54" s="64"/>
      <c r="M54" s="64"/>
      <c r="N54" s="64"/>
      <c r="O54" s="64"/>
      <c r="P54" s="64"/>
      <c r="Q54" s="64"/>
      <c r="R54" s="64"/>
      <c r="S54" s="64"/>
      <c r="T54" s="64"/>
      <c r="U54" s="64"/>
      <c r="V54" s="64"/>
      <c r="W54" s="64"/>
      <c r="X54" s="64"/>
      <c r="Y54" s="64"/>
      <c r="Z54" s="64"/>
    </row>
    <row r="55" spans="1:26" ht="48.75" customHeight="1">
      <c r="A55" s="51" t="s">
        <v>572</v>
      </c>
      <c r="B55" s="49" t="s">
        <v>54</v>
      </c>
      <c r="C55" s="49" t="s">
        <v>478</v>
      </c>
      <c r="D55" s="49" t="s">
        <v>18</v>
      </c>
      <c r="E55" s="160">
        <v>676</v>
      </c>
      <c r="F55" s="50">
        <v>43970</v>
      </c>
      <c r="G55" s="58" t="s">
        <v>573</v>
      </c>
      <c r="H55" s="59" t="s">
        <v>38</v>
      </c>
      <c r="I55" s="59" t="s">
        <v>574</v>
      </c>
      <c r="J55" s="64"/>
      <c r="K55" s="64"/>
      <c r="L55" s="64"/>
      <c r="M55" s="64"/>
      <c r="N55" s="64"/>
      <c r="O55" s="64"/>
      <c r="P55" s="64"/>
      <c r="Q55" s="64"/>
      <c r="R55" s="64"/>
      <c r="S55" s="64"/>
      <c r="T55" s="64"/>
      <c r="U55" s="64"/>
      <c r="V55" s="64"/>
      <c r="W55" s="64"/>
      <c r="X55" s="64"/>
      <c r="Y55" s="64"/>
      <c r="Z55" s="64"/>
    </row>
    <row r="56" spans="1:26" ht="48.75" customHeight="1">
      <c r="A56" s="54" t="s">
        <v>575</v>
      </c>
      <c r="B56" s="52" t="s">
        <v>54</v>
      </c>
      <c r="C56" s="52" t="s">
        <v>306</v>
      </c>
      <c r="D56" s="52" t="s">
        <v>18</v>
      </c>
      <c r="E56" s="160">
        <v>304</v>
      </c>
      <c r="F56" s="53">
        <v>43888</v>
      </c>
      <c r="G56" s="60" t="s">
        <v>576</v>
      </c>
      <c r="H56" s="61" t="s">
        <v>1</v>
      </c>
      <c r="I56" s="61" t="s">
        <v>563</v>
      </c>
      <c r="J56" s="64"/>
      <c r="K56" s="64"/>
      <c r="L56" s="64"/>
      <c r="M56" s="64"/>
      <c r="N56" s="64"/>
      <c r="O56" s="64"/>
      <c r="P56" s="64"/>
      <c r="Q56" s="64"/>
      <c r="R56" s="64"/>
      <c r="S56" s="64"/>
      <c r="T56" s="64"/>
      <c r="U56" s="64"/>
      <c r="V56" s="64"/>
      <c r="W56" s="64"/>
      <c r="X56" s="64"/>
      <c r="Y56" s="64"/>
      <c r="Z56" s="64"/>
    </row>
    <row r="57" spans="1:26" ht="48.75" customHeight="1">
      <c r="A57" s="51" t="s">
        <v>577</v>
      </c>
      <c r="B57" s="49" t="s">
        <v>16</v>
      </c>
      <c r="C57" s="49" t="s">
        <v>50</v>
      </c>
      <c r="D57" s="49" t="s">
        <v>18</v>
      </c>
      <c r="E57" s="160">
        <v>492</v>
      </c>
      <c r="F57" s="50">
        <v>43692</v>
      </c>
      <c r="G57" s="58" t="s">
        <v>578</v>
      </c>
      <c r="H57" s="59" t="s">
        <v>38</v>
      </c>
      <c r="I57" s="59" t="s">
        <v>579</v>
      </c>
      <c r="J57" s="64"/>
      <c r="K57" s="64"/>
      <c r="L57" s="64"/>
      <c r="M57" s="64"/>
      <c r="N57" s="64"/>
      <c r="O57" s="64"/>
      <c r="P57" s="64"/>
      <c r="Q57" s="64"/>
      <c r="R57" s="64"/>
      <c r="S57" s="64"/>
      <c r="T57" s="64"/>
      <c r="U57" s="64"/>
      <c r="V57" s="64"/>
      <c r="W57" s="64"/>
      <c r="X57" s="64"/>
      <c r="Y57" s="64"/>
      <c r="Z57" s="64"/>
    </row>
    <row r="58" spans="1:26" ht="48.75" customHeight="1">
      <c r="A58" s="54" t="s">
        <v>580</v>
      </c>
      <c r="B58" s="52" t="s">
        <v>198</v>
      </c>
      <c r="C58" s="52" t="s">
        <v>199</v>
      </c>
      <c r="D58" s="52" t="s">
        <v>101</v>
      </c>
      <c r="E58" s="159">
        <v>148</v>
      </c>
      <c r="F58" s="53">
        <v>43671</v>
      </c>
      <c r="G58" s="60" t="s">
        <v>581</v>
      </c>
      <c r="H58" s="61" t="s">
        <v>582</v>
      </c>
      <c r="I58" s="61" t="s">
        <v>526</v>
      </c>
      <c r="J58" s="64"/>
      <c r="K58" s="64"/>
      <c r="L58" s="64"/>
      <c r="M58" s="64"/>
      <c r="N58" s="64"/>
      <c r="O58" s="64"/>
      <c r="P58" s="64"/>
      <c r="Q58" s="64"/>
      <c r="R58" s="64"/>
      <c r="S58" s="64"/>
      <c r="T58" s="64"/>
      <c r="U58" s="64"/>
      <c r="V58" s="64"/>
      <c r="W58" s="64"/>
      <c r="X58" s="64"/>
      <c r="Y58" s="64"/>
      <c r="Z58" s="64"/>
    </row>
    <row r="59" spans="1:26" ht="48.75" customHeight="1">
      <c r="A59" s="51" t="s">
        <v>500</v>
      </c>
      <c r="B59" s="49" t="s">
        <v>54</v>
      </c>
      <c r="C59" s="49" t="s">
        <v>391</v>
      </c>
      <c r="D59" s="49" t="s">
        <v>56</v>
      </c>
      <c r="E59" s="160">
        <v>1960</v>
      </c>
      <c r="F59" s="50">
        <v>43643</v>
      </c>
      <c r="G59" s="58" t="s">
        <v>583</v>
      </c>
      <c r="H59" s="59" t="s">
        <v>38</v>
      </c>
      <c r="I59" s="59" t="s">
        <v>569</v>
      </c>
      <c r="J59" s="64"/>
      <c r="K59" s="64"/>
      <c r="L59" s="64"/>
      <c r="M59" s="64"/>
      <c r="N59" s="64"/>
      <c r="O59" s="64"/>
      <c r="P59" s="64"/>
      <c r="Q59" s="64"/>
      <c r="R59" s="64"/>
      <c r="S59" s="64"/>
      <c r="T59" s="64"/>
      <c r="U59" s="64"/>
      <c r="V59" s="64"/>
      <c r="W59" s="64"/>
      <c r="X59" s="64"/>
      <c r="Y59" s="64"/>
      <c r="Z59" s="64"/>
    </row>
    <row r="60" spans="1:26" ht="48.75" customHeight="1">
      <c r="A60" s="54" t="s">
        <v>454</v>
      </c>
      <c r="B60" s="52" t="s">
        <v>54</v>
      </c>
      <c r="C60" s="52" t="s">
        <v>498</v>
      </c>
      <c r="D60" s="52" t="s">
        <v>101</v>
      </c>
      <c r="E60" s="160">
        <v>312</v>
      </c>
      <c r="F60" s="53">
        <v>43509</v>
      </c>
      <c r="G60" s="60" t="s">
        <v>584</v>
      </c>
      <c r="H60" s="61" t="s">
        <v>38</v>
      </c>
      <c r="I60" s="61" t="s">
        <v>537</v>
      </c>
      <c r="J60" s="64"/>
      <c r="K60" s="64"/>
      <c r="L60" s="64"/>
      <c r="M60" s="64"/>
      <c r="N60" s="64"/>
      <c r="O60" s="64"/>
      <c r="P60" s="64"/>
      <c r="Q60" s="64"/>
      <c r="R60" s="64"/>
      <c r="S60" s="64"/>
      <c r="T60" s="64"/>
      <c r="U60" s="64"/>
      <c r="V60" s="64"/>
      <c r="W60" s="64"/>
      <c r="X60" s="64"/>
      <c r="Y60" s="64"/>
      <c r="Z60" s="64"/>
    </row>
    <row r="61" spans="1:26" ht="48.75" customHeight="1">
      <c r="A61" s="51" t="s">
        <v>585</v>
      </c>
      <c r="B61" s="49" t="s">
        <v>54</v>
      </c>
      <c r="C61" s="49" t="s">
        <v>586</v>
      </c>
      <c r="D61" s="49" t="s">
        <v>157</v>
      </c>
      <c r="E61" s="160">
        <v>6176</v>
      </c>
      <c r="F61" s="50">
        <v>43383</v>
      </c>
      <c r="G61" s="58" t="s">
        <v>587</v>
      </c>
      <c r="H61" s="59" t="s">
        <v>38</v>
      </c>
      <c r="I61" s="59" t="s">
        <v>526</v>
      </c>
      <c r="J61" s="64"/>
      <c r="K61" s="64"/>
      <c r="L61" s="64"/>
      <c r="M61" s="64"/>
      <c r="N61" s="64"/>
      <c r="O61" s="64"/>
      <c r="P61" s="64"/>
      <c r="Q61" s="64"/>
      <c r="R61" s="64"/>
      <c r="S61" s="64"/>
      <c r="T61" s="64"/>
      <c r="U61" s="64"/>
      <c r="V61" s="64"/>
      <c r="W61" s="64"/>
      <c r="X61" s="64"/>
      <c r="Y61" s="64"/>
      <c r="Z61" s="64"/>
    </row>
    <row r="62" spans="1:26" ht="48.75" customHeight="1">
      <c r="A62" s="54" t="s">
        <v>493</v>
      </c>
      <c r="B62" s="52" t="s">
        <v>54</v>
      </c>
      <c r="C62" s="52" t="s">
        <v>120</v>
      </c>
      <c r="D62" s="52" t="s">
        <v>18</v>
      </c>
      <c r="E62" s="160">
        <v>815</v>
      </c>
      <c r="F62" s="53">
        <v>43228</v>
      </c>
      <c r="G62" s="60" t="s">
        <v>588</v>
      </c>
      <c r="H62" s="61" t="s">
        <v>38</v>
      </c>
      <c r="I62" s="61" t="s">
        <v>493</v>
      </c>
      <c r="J62" s="64"/>
      <c r="K62" s="64"/>
      <c r="L62" s="64"/>
      <c r="M62" s="64"/>
      <c r="N62" s="64"/>
      <c r="O62" s="64"/>
      <c r="P62" s="64"/>
      <c r="Q62" s="64"/>
      <c r="R62" s="64"/>
      <c r="S62" s="64"/>
      <c r="T62" s="64"/>
      <c r="U62" s="64"/>
      <c r="V62" s="64"/>
      <c r="W62" s="64"/>
      <c r="X62" s="64"/>
      <c r="Y62" s="64"/>
      <c r="Z62" s="64"/>
    </row>
    <row r="63" spans="1:26" ht="48.75" customHeight="1">
      <c r="A63" s="51" t="s">
        <v>589</v>
      </c>
      <c r="B63" s="49" t="s">
        <v>54</v>
      </c>
      <c r="C63" s="49" t="s">
        <v>306</v>
      </c>
      <c r="D63" s="49" t="s">
        <v>18</v>
      </c>
      <c r="E63" s="160">
        <v>612</v>
      </c>
      <c r="F63" s="50">
        <v>43194</v>
      </c>
      <c r="G63" s="58" t="s">
        <v>590</v>
      </c>
      <c r="H63" s="59" t="s">
        <v>38</v>
      </c>
      <c r="I63" s="59" t="s">
        <v>526</v>
      </c>
      <c r="J63" s="64"/>
      <c r="K63" s="64"/>
      <c r="L63" s="64"/>
      <c r="M63" s="64"/>
      <c r="N63" s="64"/>
      <c r="O63" s="64"/>
      <c r="P63" s="64"/>
      <c r="Q63" s="64"/>
      <c r="R63" s="64"/>
      <c r="S63" s="64"/>
      <c r="T63" s="64"/>
      <c r="U63" s="64"/>
      <c r="V63" s="64"/>
      <c r="W63" s="64"/>
      <c r="X63" s="64"/>
      <c r="Y63" s="64"/>
      <c r="Z63" s="64"/>
    </row>
    <row r="64" spans="1:26" ht="48.75" customHeight="1">
      <c r="A64" s="54" t="s">
        <v>591</v>
      </c>
      <c r="B64" s="52" t="s">
        <v>16</v>
      </c>
      <c r="C64" s="52" t="s">
        <v>50</v>
      </c>
      <c r="D64" s="52" t="s">
        <v>18</v>
      </c>
      <c r="E64" s="160">
        <v>118</v>
      </c>
      <c r="F64" s="53">
        <v>43158</v>
      </c>
      <c r="G64" s="60" t="s">
        <v>592</v>
      </c>
      <c r="H64" s="61" t="s">
        <v>38</v>
      </c>
      <c r="I64" s="61" t="s">
        <v>526</v>
      </c>
      <c r="J64" s="64"/>
      <c r="K64" s="64"/>
      <c r="L64" s="64"/>
      <c r="M64" s="64"/>
      <c r="N64" s="64"/>
      <c r="O64" s="64"/>
      <c r="P64" s="64"/>
      <c r="Q64" s="64"/>
      <c r="R64" s="64"/>
      <c r="S64" s="64"/>
      <c r="T64" s="64"/>
      <c r="U64" s="64"/>
      <c r="V64" s="64"/>
      <c r="W64" s="64"/>
      <c r="X64" s="64"/>
      <c r="Y64" s="64"/>
      <c r="Z64" s="64"/>
    </row>
    <row r="65" spans="1:26" ht="48.75" customHeight="1">
      <c r="A65" s="51" t="s">
        <v>593</v>
      </c>
      <c r="B65" s="49" t="s">
        <v>54</v>
      </c>
      <c r="C65" s="49" t="s">
        <v>498</v>
      </c>
      <c r="D65" s="49" t="s">
        <v>101</v>
      </c>
      <c r="E65" s="160">
        <v>5008</v>
      </c>
      <c r="F65" s="50">
        <v>43068</v>
      </c>
      <c r="G65" s="58" t="s">
        <v>594</v>
      </c>
      <c r="H65" s="59" t="s">
        <v>38</v>
      </c>
      <c r="I65" s="59" t="s">
        <v>526</v>
      </c>
      <c r="J65" s="162"/>
      <c r="K65" s="162"/>
      <c r="L65" s="162"/>
      <c r="M65" s="162"/>
      <c r="N65" s="162"/>
      <c r="O65" s="162"/>
      <c r="P65" s="162"/>
      <c r="Q65" s="162"/>
      <c r="R65" s="162"/>
      <c r="S65" s="162"/>
      <c r="T65" s="162"/>
      <c r="U65" s="162"/>
      <c r="V65" s="162"/>
      <c r="W65" s="162"/>
      <c r="X65" s="162"/>
      <c r="Y65" s="162"/>
      <c r="Z65" s="162"/>
    </row>
    <row r="66" spans="1:26" ht="48.75" customHeight="1">
      <c r="A66" s="54" t="s">
        <v>595</v>
      </c>
      <c r="B66" s="52" t="s">
        <v>16</v>
      </c>
      <c r="C66" s="52" t="s">
        <v>45</v>
      </c>
      <c r="D66" s="52" t="s">
        <v>157</v>
      </c>
      <c r="E66" s="160">
        <v>4</v>
      </c>
      <c r="F66" s="53">
        <v>43019</v>
      </c>
      <c r="G66" s="60" t="s">
        <v>301</v>
      </c>
      <c r="H66" s="61" t="s">
        <v>38</v>
      </c>
      <c r="I66" s="61" t="s">
        <v>526</v>
      </c>
      <c r="J66" s="64"/>
      <c r="K66" s="64"/>
      <c r="L66" s="64"/>
      <c r="M66" s="64"/>
      <c r="N66" s="64"/>
      <c r="O66" s="64"/>
      <c r="P66" s="64"/>
      <c r="Q66" s="64"/>
      <c r="R66" s="64"/>
      <c r="S66" s="64"/>
      <c r="T66" s="64"/>
      <c r="U66" s="64"/>
      <c r="V66" s="64"/>
      <c r="W66" s="64"/>
      <c r="X66" s="64"/>
      <c r="Y66" s="64"/>
      <c r="Z66" s="64"/>
    </row>
    <row r="67" spans="1:26" ht="48.75" customHeight="1">
      <c r="A67" s="51" t="s">
        <v>596</v>
      </c>
      <c r="B67" s="49" t="s">
        <v>16</v>
      </c>
      <c r="C67" s="49" t="s">
        <v>45</v>
      </c>
      <c r="D67" s="49" t="s">
        <v>157</v>
      </c>
      <c r="E67" s="160">
        <v>5</v>
      </c>
      <c r="F67" s="50">
        <v>43019</v>
      </c>
      <c r="G67" s="58" t="s">
        <v>597</v>
      </c>
      <c r="H67" s="59" t="s">
        <v>38</v>
      </c>
      <c r="I67" s="59" t="s">
        <v>526</v>
      </c>
      <c r="J67" s="64"/>
      <c r="K67" s="64"/>
      <c r="L67" s="64"/>
      <c r="M67" s="64"/>
      <c r="N67" s="64"/>
      <c r="O67" s="64"/>
      <c r="P67" s="64"/>
      <c r="Q67" s="64"/>
      <c r="R67" s="64"/>
      <c r="S67" s="64"/>
      <c r="T67" s="64"/>
      <c r="U67" s="64"/>
      <c r="V67" s="64"/>
      <c r="W67" s="64"/>
      <c r="X67" s="64"/>
      <c r="Y67" s="64"/>
      <c r="Z67" s="64"/>
    </row>
    <row r="68" spans="1:26" ht="48.75" customHeight="1">
      <c r="A68" s="54" t="s">
        <v>598</v>
      </c>
      <c r="B68" s="52" t="s">
        <v>54</v>
      </c>
      <c r="C68" s="52" t="s">
        <v>85</v>
      </c>
      <c r="D68" s="52" t="s">
        <v>101</v>
      </c>
      <c r="E68" s="160">
        <v>390</v>
      </c>
      <c r="F68" s="53">
        <v>42885</v>
      </c>
      <c r="G68" s="60" t="s">
        <v>599</v>
      </c>
      <c r="H68" s="61" t="s">
        <v>38</v>
      </c>
      <c r="I68" s="61" t="s">
        <v>472</v>
      </c>
      <c r="J68" s="64"/>
      <c r="K68" s="64"/>
      <c r="L68" s="64"/>
      <c r="M68" s="64"/>
      <c r="N68" s="64"/>
      <c r="O68" s="64"/>
      <c r="P68" s="64"/>
      <c r="Q68" s="64"/>
      <c r="R68" s="64"/>
      <c r="S68" s="64"/>
      <c r="T68" s="64"/>
      <c r="U68" s="64"/>
      <c r="V68" s="64"/>
      <c r="W68" s="64"/>
      <c r="X68" s="64"/>
      <c r="Y68" s="64"/>
      <c r="Z68" s="64"/>
    </row>
    <row r="69" spans="1:26" ht="48.75" customHeight="1">
      <c r="A69" s="51" t="s">
        <v>600</v>
      </c>
      <c r="B69" s="49" t="s">
        <v>54</v>
      </c>
      <c r="C69" s="49" t="s">
        <v>306</v>
      </c>
      <c r="D69" s="49" t="s">
        <v>148</v>
      </c>
      <c r="E69" s="160">
        <v>894</v>
      </c>
      <c r="F69" s="50">
        <v>42883</v>
      </c>
      <c r="G69" s="58" t="s">
        <v>601</v>
      </c>
      <c r="H69" s="59" t="s">
        <v>602</v>
      </c>
      <c r="I69" s="59" t="s">
        <v>526</v>
      </c>
      <c r="J69" s="64"/>
      <c r="K69" s="64"/>
      <c r="L69" s="64"/>
      <c r="M69" s="64"/>
      <c r="N69" s="64"/>
      <c r="O69" s="64"/>
      <c r="P69" s="64"/>
      <c r="Q69" s="64"/>
      <c r="R69" s="64"/>
      <c r="S69" s="64"/>
      <c r="T69" s="64"/>
      <c r="U69" s="64"/>
      <c r="V69" s="64"/>
      <c r="W69" s="64"/>
      <c r="X69" s="64"/>
      <c r="Y69" s="64"/>
      <c r="Z69" s="64"/>
    </row>
    <row r="70" spans="1:26" ht="48.75" customHeight="1">
      <c r="A70" s="54" t="s">
        <v>603</v>
      </c>
      <c r="B70" s="52" t="s">
        <v>54</v>
      </c>
      <c r="C70" s="52" t="s">
        <v>306</v>
      </c>
      <c r="D70" s="52" t="s">
        <v>18</v>
      </c>
      <c r="E70" s="160">
        <v>648</v>
      </c>
      <c r="F70" s="53">
        <v>42844</v>
      </c>
      <c r="G70" s="60" t="s">
        <v>604</v>
      </c>
      <c r="H70" s="61" t="s">
        <v>38</v>
      </c>
      <c r="I70" s="61" t="s">
        <v>556</v>
      </c>
      <c r="J70" s="64"/>
      <c r="K70" s="64"/>
      <c r="L70" s="64"/>
      <c r="M70" s="64"/>
      <c r="N70" s="64"/>
      <c r="O70" s="64"/>
      <c r="P70" s="64"/>
      <c r="Q70" s="64"/>
      <c r="R70" s="64"/>
      <c r="S70" s="64"/>
      <c r="T70" s="64"/>
      <c r="U70" s="64"/>
      <c r="V70" s="64"/>
      <c r="W70" s="64"/>
      <c r="X70" s="64"/>
      <c r="Y70" s="64"/>
      <c r="Z70" s="64"/>
    </row>
    <row r="71" spans="1:26" ht="48.75" customHeight="1">
      <c r="A71" s="51" t="s">
        <v>593</v>
      </c>
      <c r="B71" s="49" t="s">
        <v>54</v>
      </c>
      <c r="C71" s="49" t="s">
        <v>498</v>
      </c>
      <c r="D71" s="49" t="s">
        <v>101</v>
      </c>
      <c r="E71" s="160">
        <v>1530</v>
      </c>
      <c r="F71" s="50">
        <v>42832</v>
      </c>
      <c r="G71" s="58" t="s">
        <v>605</v>
      </c>
      <c r="H71" s="59" t="s">
        <v>606</v>
      </c>
      <c r="I71" s="59" t="s">
        <v>526</v>
      </c>
      <c r="J71" s="64"/>
      <c r="K71" s="64"/>
      <c r="L71" s="64"/>
      <c r="M71" s="64"/>
      <c r="N71" s="64"/>
      <c r="O71" s="64"/>
      <c r="P71" s="64"/>
      <c r="Q71" s="64"/>
      <c r="R71" s="64"/>
      <c r="S71" s="64"/>
      <c r="T71" s="64"/>
      <c r="U71" s="64"/>
      <c r="V71" s="64"/>
      <c r="W71" s="64"/>
      <c r="X71" s="64"/>
      <c r="Y71" s="64"/>
      <c r="Z71" s="64"/>
    </row>
    <row r="72" spans="1:26" ht="48.75" customHeight="1">
      <c r="A72" s="54"/>
      <c r="B72" s="52" t="s">
        <v>54</v>
      </c>
      <c r="C72" s="52" t="s">
        <v>498</v>
      </c>
      <c r="D72" s="52" t="s">
        <v>18</v>
      </c>
      <c r="E72" s="160">
        <v>52</v>
      </c>
      <c r="F72" s="53">
        <v>42747</v>
      </c>
      <c r="G72" s="60" t="s">
        <v>607</v>
      </c>
      <c r="H72" s="61" t="s">
        <v>38</v>
      </c>
      <c r="I72" s="61" t="s">
        <v>608</v>
      </c>
      <c r="J72" s="64"/>
      <c r="K72" s="64"/>
      <c r="L72" s="64"/>
      <c r="M72" s="64"/>
      <c r="N72" s="64"/>
      <c r="O72" s="64"/>
      <c r="P72" s="64"/>
      <c r="Q72" s="64"/>
      <c r="R72" s="64"/>
      <c r="S72" s="64"/>
      <c r="T72" s="64"/>
      <c r="U72" s="64"/>
      <c r="V72" s="64"/>
      <c r="W72" s="64"/>
      <c r="X72" s="64"/>
      <c r="Y72" s="64"/>
      <c r="Z72" s="64"/>
    </row>
    <row r="73" spans="1:26" ht="48.75" customHeight="1">
      <c r="A73" s="51" t="s">
        <v>609</v>
      </c>
      <c r="B73" s="49" t="s">
        <v>54</v>
      </c>
      <c r="C73" s="49" t="s">
        <v>391</v>
      </c>
      <c r="D73" s="49" t="s">
        <v>56</v>
      </c>
      <c r="E73" s="160">
        <v>1822</v>
      </c>
      <c r="F73" s="50">
        <v>42739</v>
      </c>
      <c r="G73" s="58" t="s">
        <v>610</v>
      </c>
      <c r="H73" s="59" t="s">
        <v>38</v>
      </c>
      <c r="I73" s="59" t="s">
        <v>611</v>
      </c>
      <c r="J73" s="64"/>
      <c r="K73" s="64"/>
      <c r="L73" s="64"/>
      <c r="M73" s="64"/>
      <c r="N73" s="64"/>
      <c r="O73" s="64"/>
      <c r="P73" s="64"/>
      <c r="Q73" s="64"/>
      <c r="R73" s="64"/>
      <c r="S73" s="64"/>
      <c r="T73" s="64"/>
      <c r="U73" s="64"/>
      <c r="V73" s="64"/>
      <c r="W73" s="64"/>
      <c r="X73" s="64"/>
      <c r="Y73" s="64"/>
      <c r="Z73" s="64"/>
    </row>
    <row r="74" spans="1:26" ht="48.75" customHeight="1">
      <c r="A74" s="54" t="s">
        <v>612</v>
      </c>
      <c r="B74" s="52" t="s">
        <v>54</v>
      </c>
      <c r="C74" s="52" t="s">
        <v>391</v>
      </c>
      <c r="D74" s="52" t="s">
        <v>56</v>
      </c>
      <c r="E74" s="160">
        <v>1811</v>
      </c>
      <c r="F74" s="53">
        <v>42664</v>
      </c>
      <c r="G74" s="60" t="s">
        <v>613</v>
      </c>
      <c r="H74" s="61" t="s">
        <v>38</v>
      </c>
      <c r="I74" s="61" t="s">
        <v>526</v>
      </c>
      <c r="J74" s="64"/>
      <c r="K74" s="64"/>
      <c r="L74" s="64"/>
      <c r="M74" s="64"/>
      <c r="N74" s="64"/>
      <c r="O74" s="64"/>
      <c r="P74" s="64"/>
      <c r="Q74" s="64"/>
      <c r="R74" s="64"/>
      <c r="S74" s="64"/>
      <c r="T74" s="64"/>
      <c r="U74" s="64"/>
      <c r="V74" s="64"/>
      <c r="W74" s="64"/>
      <c r="X74" s="64"/>
      <c r="Y74" s="64"/>
      <c r="Z74" s="64"/>
    </row>
    <row r="75" spans="1:26" ht="48.75" customHeight="1">
      <c r="A75" s="51" t="s">
        <v>614</v>
      </c>
      <c r="B75" s="49" t="s">
        <v>54</v>
      </c>
      <c r="C75" s="49" t="s">
        <v>391</v>
      </c>
      <c r="D75" s="49" t="s">
        <v>56</v>
      </c>
      <c r="E75" s="160">
        <v>1780</v>
      </c>
      <c r="F75" s="50">
        <v>42492</v>
      </c>
      <c r="G75" s="58" t="s">
        <v>615</v>
      </c>
      <c r="H75" s="59" t="s">
        <v>38</v>
      </c>
      <c r="I75" s="59" t="s">
        <v>526</v>
      </c>
      <c r="J75" s="64"/>
      <c r="K75" s="64"/>
      <c r="L75" s="64"/>
      <c r="M75" s="64"/>
      <c r="N75" s="64"/>
      <c r="O75" s="64"/>
      <c r="P75" s="64"/>
      <c r="Q75" s="64"/>
      <c r="R75" s="64"/>
      <c r="S75" s="64"/>
      <c r="T75" s="64"/>
      <c r="U75" s="64"/>
      <c r="V75" s="64"/>
      <c r="W75" s="64"/>
      <c r="X75" s="64"/>
      <c r="Y75" s="64"/>
      <c r="Z75" s="64"/>
    </row>
    <row r="76" spans="1:26" ht="48.75" customHeight="1">
      <c r="A76" s="54" t="s">
        <v>616</v>
      </c>
      <c r="B76" s="52" t="s">
        <v>54</v>
      </c>
      <c r="C76" s="52" t="s">
        <v>498</v>
      </c>
      <c r="D76" s="52" t="s">
        <v>101</v>
      </c>
      <c r="E76" s="160">
        <v>2851</v>
      </c>
      <c r="F76" s="53">
        <v>42213</v>
      </c>
      <c r="G76" s="60" t="s">
        <v>617</v>
      </c>
      <c r="H76" s="61" t="s">
        <v>38</v>
      </c>
      <c r="I76" s="61" t="s">
        <v>618</v>
      </c>
      <c r="J76" s="64"/>
      <c r="K76" s="64"/>
      <c r="L76" s="64"/>
      <c r="M76" s="64"/>
      <c r="N76" s="64"/>
      <c r="O76" s="64"/>
      <c r="P76" s="64"/>
      <c r="Q76" s="64"/>
      <c r="R76" s="64"/>
      <c r="S76" s="64"/>
      <c r="T76" s="64"/>
      <c r="U76" s="64"/>
      <c r="V76" s="64"/>
      <c r="W76" s="64"/>
      <c r="X76" s="64"/>
      <c r="Y76" s="64"/>
      <c r="Z76" s="64"/>
    </row>
    <row r="77" spans="1:26" ht="48.75" customHeight="1">
      <c r="A77" s="51" t="s">
        <v>619</v>
      </c>
      <c r="B77" s="49" t="s">
        <v>54</v>
      </c>
      <c r="C77" s="49" t="s">
        <v>306</v>
      </c>
      <c r="D77" s="49" t="s">
        <v>18</v>
      </c>
      <c r="E77" s="160">
        <v>1072</v>
      </c>
      <c r="F77" s="50">
        <v>42150</v>
      </c>
      <c r="G77" s="58" t="s">
        <v>620</v>
      </c>
      <c r="H77" s="59" t="s">
        <v>38</v>
      </c>
      <c r="I77" s="59" t="s">
        <v>526</v>
      </c>
      <c r="J77" s="64"/>
      <c r="K77" s="64"/>
      <c r="L77" s="64"/>
      <c r="M77" s="64"/>
      <c r="N77" s="64"/>
      <c r="O77" s="64"/>
      <c r="P77" s="64"/>
      <c r="Q77" s="64"/>
      <c r="R77" s="64"/>
      <c r="S77" s="64"/>
      <c r="T77" s="64"/>
      <c r="U77" s="64"/>
      <c r="V77" s="64"/>
      <c r="W77" s="64"/>
      <c r="X77" s="64"/>
      <c r="Y77" s="64"/>
      <c r="Z77" s="64"/>
    </row>
    <row r="78" spans="1:26" ht="48.75" customHeight="1">
      <c r="A78" s="54" t="s">
        <v>621</v>
      </c>
      <c r="B78" s="52" t="s">
        <v>54</v>
      </c>
      <c r="C78" s="52" t="s">
        <v>306</v>
      </c>
      <c r="D78" s="52" t="s">
        <v>18</v>
      </c>
      <c r="E78" s="160">
        <v>1083</v>
      </c>
      <c r="F78" s="53">
        <v>42150</v>
      </c>
      <c r="G78" s="60" t="s">
        <v>622</v>
      </c>
      <c r="H78" s="61" t="s">
        <v>623</v>
      </c>
      <c r="I78" s="61" t="s">
        <v>526</v>
      </c>
      <c r="J78" s="162"/>
      <c r="K78" s="162"/>
      <c r="L78" s="162"/>
      <c r="M78" s="162"/>
      <c r="N78" s="162"/>
      <c r="O78" s="162"/>
      <c r="P78" s="162"/>
      <c r="Q78" s="162"/>
      <c r="R78" s="162"/>
      <c r="S78" s="162"/>
      <c r="T78" s="162"/>
      <c r="U78" s="162"/>
      <c r="V78" s="162"/>
      <c r="W78" s="162"/>
      <c r="X78" s="162"/>
      <c r="Y78" s="162"/>
      <c r="Z78" s="162"/>
    </row>
    <row r="79" spans="1:26" ht="48.75" customHeight="1">
      <c r="A79" s="51" t="s">
        <v>624</v>
      </c>
      <c r="B79" s="49" t="s">
        <v>54</v>
      </c>
      <c r="C79" s="49" t="s">
        <v>306</v>
      </c>
      <c r="D79" s="49" t="s">
        <v>18</v>
      </c>
      <c r="E79" s="160">
        <v>472</v>
      </c>
      <c r="F79" s="50">
        <v>42080</v>
      </c>
      <c r="G79" s="58" t="s">
        <v>625</v>
      </c>
      <c r="H79" s="59" t="s">
        <v>626</v>
      </c>
      <c r="I79" s="59" t="s">
        <v>627</v>
      </c>
      <c r="J79" s="64"/>
      <c r="K79" s="64"/>
      <c r="L79" s="64"/>
      <c r="M79" s="64"/>
      <c r="N79" s="64"/>
      <c r="O79" s="64"/>
      <c r="P79" s="64"/>
      <c r="Q79" s="64"/>
      <c r="R79" s="64"/>
      <c r="S79" s="64"/>
      <c r="T79" s="64"/>
      <c r="U79" s="64"/>
      <c r="V79" s="64"/>
      <c r="W79" s="64"/>
      <c r="X79" s="64"/>
      <c r="Y79" s="64"/>
      <c r="Z79" s="64"/>
    </row>
    <row r="80" spans="1:26" ht="48.75" customHeight="1">
      <c r="A80" s="54" t="s">
        <v>497</v>
      </c>
      <c r="B80" s="52" t="s">
        <v>16</v>
      </c>
      <c r="C80" s="52" t="s">
        <v>50</v>
      </c>
      <c r="D80" s="52" t="s">
        <v>18</v>
      </c>
      <c r="E80" s="160">
        <v>44</v>
      </c>
      <c r="F80" s="53">
        <v>42039</v>
      </c>
      <c r="G80" s="60" t="s">
        <v>628</v>
      </c>
      <c r="H80" s="61" t="s">
        <v>38</v>
      </c>
      <c r="I80" s="61" t="s">
        <v>461</v>
      </c>
      <c r="J80" s="64"/>
      <c r="K80" s="64"/>
      <c r="L80" s="64"/>
      <c r="M80" s="64"/>
      <c r="N80" s="64"/>
      <c r="O80" s="64"/>
      <c r="P80" s="64"/>
      <c r="Q80" s="64"/>
      <c r="R80" s="64"/>
      <c r="S80" s="64"/>
      <c r="T80" s="64"/>
      <c r="U80" s="64"/>
      <c r="V80" s="64"/>
      <c r="W80" s="64"/>
      <c r="X80" s="64"/>
      <c r="Y80" s="64"/>
      <c r="Z80" s="64"/>
    </row>
    <row r="81" spans="1:26" ht="48.75" customHeight="1">
      <c r="A81" s="51" t="s">
        <v>572</v>
      </c>
      <c r="B81" s="49" t="s">
        <v>54</v>
      </c>
      <c r="C81" s="49" t="s">
        <v>478</v>
      </c>
      <c r="D81" s="49" t="s">
        <v>18</v>
      </c>
      <c r="E81" s="160">
        <v>1477</v>
      </c>
      <c r="F81" s="50">
        <v>41856</v>
      </c>
      <c r="G81" s="58" t="s">
        <v>629</v>
      </c>
      <c r="H81" s="59" t="s">
        <v>630</v>
      </c>
      <c r="I81" s="59" t="s">
        <v>574</v>
      </c>
      <c r="J81" s="64"/>
      <c r="K81" s="64"/>
      <c r="L81" s="64"/>
      <c r="M81" s="64"/>
      <c r="N81" s="64"/>
      <c r="O81" s="64"/>
      <c r="P81" s="64"/>
      <c r="Q81" s="64"/>
      <c r="R81" s="64"/>
      <c r="S81" s="64"/>
      <c r="T81" s="64"/>
      <c r="U81" s="64"/>
      <c r="V81" s="64"/>
      <c r="W81" s="64"/>
      <c r="X81" s="64"/>
      <c r="Y81" s="64"/>
      <c r="Z81" s="64"/>
    </row>
    <row r="82" spans="1:26" ht="48.75" customHeight="1">
      <c r="A82" s="54" t="s">
        <v>631</v>
      </c>
      <c r="B82" s="52" t="s">
        <v>16</v>
      </c>
      <c r="C82" s="52" t="s">
        <v>50</v>
      </c>
      <c r="D82" s="52" t="s">
        <v>18</v>
      </c>
      <c r="E82" s="160">
        <v>172</v>
      </c>
      <c r="F82" s="53">
        <v>41759</v>
      </c>
      <c r="G82" s="60" t="s">
        <v>632</v>
      </c>
      <c r="H82" s="61" t="s">
        <v>38</v>
      </c>
      <c r="I82" s="61" t="s">
        <v>633</v>
      </c>
      <c r="J82" s="64"/>
      <c r="K82" s="64"/>
      <c r="L82" s="64"/>
      <c r="M82" s="64"/>
      <c r="N82" s="64"/>
      <c r="O82" s="64"/>
      <c r="P82" s="64"/>
      <c r="Q82" s="64"/>
      <c r="R82" s="64"/>
      <c r="S82" s="64"/>
      <c r="T82" s="64"/>
      <c r="U82" s="64"/>
      <c r="V82" s="64"/>
      <c r="W82" s="64"/>
      <c r="X82" s="64"/>
      <c r="Y82" s="64"/>
      <c r="Z82" s="64"/>
    </row>
    <row r="83" spans="1:26" ht="48.75" customHeight="1">
      <c r="A83" s="51" t="s">
        <v>634</v>
      </c>
      <c r="B83" s="49" t="s">
        <v>54</v>
      </c>
      <c r="C83" s="49" t="s">
        <v>306</v>
      </c>
      <c r="D83" s="49" t="s">
        <v>18</v>
      </c>
      <c r="E83" s="160">
        <v>2943</v>
      </c>
      <c r="F83" s="50">
        <v>41625</v>
      </c>
      <c r="G83" s="58" t="s">
        <v>635</v>
      </c>
      <c r="H83" s="59" t="s">
        <v>38</v>
      </c>
      <c r="I83" s="59" t="s">
        <v>563</v>
      </c>
      <c r="J83" s="64"/>
      <c r="K83" s="64"/>
      <c r="L83" s="64"/>
      <c r="M83" s="64"/>
      <c r="N83" s="64"/>
      <c r="O83" s="64"/>
      <c r="P83" s="64"/>
      <c r="Q83" s="64"/>
      <c r="R83" s="64"/>
      <c r="S83" s="64"/>
      <c r="T83" s="64"/>
      <c r="U83" s="64"/>
      <c r="V83" s="64"/>
      <c r="W83" s="64"/>
      <c r="X83" s="64"/>
      <c r="Y83" s="64"/>
      <c r="Z83" s="64"/>
    </row>
    <row r="84" spans="1:26" ht="48.75" customHeight="1">
      <c r="A84" s="54" t="s">
        <v>636</v>
      </c>
      <c r="B84" s="52" t="s">
        <v>54</v>
      </c>
      <c r="C84" s="52" t="s">
        <v>85</v>
      </c>
      <c r="D84" s="52" t="s">
        <v>637</v>
      </c>
      <c r="E84" s="160" t="s">
        <v>638</v>
      </c>
      <c r="F84" s="53">
        <v>41613</v>
      </c>
      <c r="G84" s="60" t="s">
        <v>639</v>
      </c>
      <c r="H84" s="61" t="s">
        <v>38</v>
      </c>
      <c r="I84" s="61" t="s">
        <v>526</v>
      </c>
      <c r="J84" s="64"/>
      <c r="K84" s="64"/>
      <c r="L84" s="64"/>
      <c r="M84" s="64"/>
      <c r="N84" s="64"/>
      <c r="O84" s="64"/>
      <c r="P84" s="64"/>
      <c r="Q84" s="64"/>
      <c r="R84" s="64"/>
      <c r="S84" s="64"/>
      <c r="T84" s="64"/>
      <c r="U84" s="64"/>
      <c r="V84" s="64"/>
      <c r="W84" s="64"/>
      <c r="X84" s="64"/>
      <c r="Y84" s="64"/>
      <c r="Z84" s="64"/>
    </row>
    <row r="85" spans="1:26" ht="48.75" customHeight="1">
      <c r="A85" s="51" t="s">
        <v>640</v>
      </c>
      <c r="B85" s="49" t="s">
        <v>16</v>
      </c>
      <c r="C85" s="49" t="s">
        <v>45</v>
      </c>
      <c r="D85" s="49" t="s">
        <v>157</v>
      </c>
      <c r="E85" s="160">
        <v>528</v>
      </c>
      <c r="F85" s="50">
        <v>41541</v>
      </c>
      <c r="G85" s="58" t="s">
        <v>641</v>
      </c>
      <c r="H85" s="59" t="s">
        <v>38</v>
      </c>
      <c r="I85" s="59" t="s">
        <v>563</v>
      </c>
      <c r="J85" s="64"/>
      <c r="K85" s="64"/>
      <c r="L85" s="64"/>
      <c r="M85" s="64"/>
      <c r="N85" s="64"/>
      <c r="O85" s="64"/>
      <c r="P85" s="64"/>
      <c r="Q85" s="64"/>
      <c r="R85" s="64"/>
      <c r="S85" s="64"/>
      <c r="T85" s="64"/>
      <c r="U85" s="64"/>
      <c r="V85" s="64"/>
      <c r="W85" s="64"/>
      <c r="X85" s="64"/>
      <c r="Y85" s="64"/>
      <c r="Z85" s="64"/>
    </row>
    <row r="86" spans="1:26" ht="48.75" customHeight="1">
      <c r="A86" s="54" t="s">
        <v>642</v>
      </c>
      <c r="B86" s="52" t="s">
        <v>54</v>
      </c>
      <c r="C86" s="52" t="s">
        <v>391</v>
      </c>
      <c r="D86" s="52" t="s">
        <v>56</v>
      </c>
      <c r="E86" s="160">
        <v>1635</v>
      </c>
      <c r="F86" s="53">
        <v>41436</v>
      </c>
      <c r="G86" s="60" t="s">
        <v>643</v>
      </c>
      <c r="H86" s="61" t="s">
        <v>38</v>
      </c>
      <c r="I86" s="61" t="s">
        <v>603</v>
      </c>
      <c r="J86" s="64"/>
      <c r="K86" s="64"/>
      <c r="L86" s="64"/>
      <c r="M86" s="64"/>
      <c r="N86" s="64"/>
      <c r="O86" s="64"/>
      <c r="P86" s="64"/>
      <c r="Q86" s="64"/>
      <c r="R86" s="64"/>
      <c r="S86" s="64"/>
      <c r="T86" s="64"/>
      <c r="U86" s="64"/>
      <c r="V86" s="64"/>
      <c r="W86" s="64"/>
      <c r="X86" s="64"/>
      <c r="Y86" s="64"/>
      <c r="Z86" s="64"/>
    </row>
    <row r="87" spans="1:26" ht="48.75" customHeight="1">
      <c r="A87" s="51" t="s">
        <v>644</v>
      </c>
      <c r="B87" s="49" t="s">
        <v>54</v>
      </c>
      <c r="C87" s="49" t="s">
        <v>306</v>
      </c>
      <c r="D87" s="49" t="s">
        <v>18</v>
      </c>
      <c r="E87" s="160">
        <v>723</v>
      </c>
      <c r="F87" s="50">
        <v>41379</v>
      </c>
      <c r="G87" s="58" t="s">
        <v>645</v>
      </c>
      <c r="H87" s="59" t="s">
        <v>1</v>
      </c>
      <c r="I87" s="59" t="s">
        <v>646</v>
      </c>
      <c r="J87" s="64"/>
      <c r="K87" s="64"/>
      <c r="L87" s="64"/>
      <c r="M87" s="64"/>
      <c r="N87" s="64"/>
      <c r="O87" s="64"/>
      <c r="P87" s="64"/>
      <c r="Q87" s="64"/>
      <c r="R87" s="64"/>
      <c r="S87" s="64"/>
      <c r="T87" s="64"/>
      <c r="U87" s="64"/>
      <c r="V87" s="64"/>
      <c r="W87" s="64"/>
      <c r="X87" s="64"/>
      <c r="Y87" s="64"/>
      <c r="Z87" s="64"/>
    </row>
    <row r="88" spans="1:26" ht="48.75" customHeight="1">
      <c r="A88" s="54" t="s">
        <v>647</v>
      </c>
      <c r="B88" s="52" t="s">
        <v>54</v>
      </c>
      <c r="C88" s="52" t="s">
        <v>498</v>
      </c>
      <c r="D88" s="52" t="s">
        <v>101</v>
      </c>
      <c r="E88" s="160">
        <v>1356</v>
      </c>
      <c r="F88" s="53">
        <v>41108</v>
      </c>
      <c r="G88" s="60" t="s">
        <v>648</v>
      </c>
      <c r="H88" s="61" t="s">
        <v>38</v>
      </c>
      <c r="I88" s="61" t="s">
        <v>649</v>
      </c>
      <c r="J88" s="64"/>
      <c r="K88" s="64"/>
      <c r="L88" s="64"/>
      <c r="M88" s="64"/>
      <c r="N88" s="64"/>
      <c r="O88" s="64"/>
      <c r="P88" s="64"/>
      <c r="Q88" s="64"/>
      <c r="R88" s="64"/>
      <c r="S88" s="64"/>
      <c r="T88" s="64"/>
      <c r="U88" s="64"/>
      <c r="V88" s="64"/>
      <c r="W88" s="64"/>
      <c r="X88" s="64"/>
      <c r="Y88" s="64"/>
      <c r="Z88" s="64"/>
    </row>
    <row r="89" spans="1:26" ht="48.75" customHeight="1">
      <c r="A89" s="51" t="s">
        <v>650</v>
      </c>
      <c r="B89" s="49" t="s">
        <v>54</v>
      </c>
      <c r="C89" s="49" t="s">
        <v>391</v>
      </c>
      <c r="D89" s="49" t="s">
        <v>56</v>
      </c>
      <c r="E89" s="160">
        <v>1562</v>
      </c>
      <c r="F89" s="50">
        <v>41101</v>
      </c>
      <c r="G89" s="58" t="s">
        <v>651</v>
      </c>
      <c r="H89" s="59" t="s">
        <v>38</v>
      </c>
      <c r="I89" s="59" t="s">
        <v>526</v>
      </c>
      <c r="J89" s="64"/>
      <c r="K89" s="64"/>
      <c r="L89" s="64"/>
      <c r="M89" s="64"/>
      <c r="N89" s="64"/>
      <c r="O89" s="64"/>
      <c r="P89" s="64"/>
      <c r="Q89" s="64"/>
      <c r="R89" s="64"/>
      <c r="S89" s="64"/>
      <c r="T89" s="64"/>
      <c r="U89" s="64"/>
      <c r="V89" s="64"/>
      <c r="W89" s="64"/>
      <c r="X89" s="64"/>
      <c r="Y89" s="64"/>
      <c r="Z89" s="64"/>
    </row>
    <row r="90" spans="1:26" ht="48.75" customHeight="1">
      <c r="A90" s="54" t="s">
        <v>652</v>
      </c>
      <c r="B90" s="52" t="s">
        <v>54</v>
      </c>
      <c r="C90" s="52" t="s">
        <v>653</v>
      </c>
      <c r="D90" s="52" t="s">
        <v>654</v>
      </c>
      <c r="E90" s="160" t="s">
        <v>655</v>
      </c>
      <c r="F90" s="53">
        <v>41080</v>
      </c>
      <c r="G90" s="60" t="s">
        <v>656</v>
      </c>
      <c r="H90" s="61" t="s">
        <v>38</v>
      </c>
      <c r="I90" s="61" t="s">
        <v>633</v>
      </c>
      <c r="J90" s="64"/>
      <c r="K90" s="64"/>
      <c r="L90" s="64"/>
      <c r="M90" s="64"/>
      <c r="N90" s="64"/>
      <c r="O90" s="64"/>
      <c r="P90" s="64"/>
      <c r="Q90" s="64"/>
      <c r="R90" s="64"/>
      <c r="S90" s="64"/>
      <c r="T90" s="64"/>
      <c r="U90" s="64"/>
      <c r="V90" s="64"/>
      <c r="W90" s="64"/>
      <c r="X90" s="64"/>
      <c r="Y90" s="64"/>
      <c r="Z90" s="64"/>
    </row>
    <row r="91" spans="1:26" ht="48.75" customHeight="1">
      <c r="A91" s="51" t="s">
        <v>657</v>
      </c>
      <c r="B91" s="49" t="s">
        <v>54</v>
      </c>
      <c r="C91" s="49" t="s">
        <v>498</v>
      </c>
      <c r="D91" s="49" t="s">
        <v>101</v>
      </c>
      <c r="E91" s="160">
        <v>652</v>
      </c>
      <c r="F91" s="50">
        <v>41029</v>
      </c>
      <c r="G91" s="58" t="s">
        <v>658</v>
      </c>
      <c r="H91" s="59" t="s">
        <v>659</v>
      </c>
      <c r="I91" s="59" t="s">
        <v>649</v>
      </c>
      <c r="J91" s="64"/>
      <c r="K91" s="64"/>
      <c r="L91" s="64"/>
      <c r="M91" s="64"/>
      <c r="N91" s="64"/>
      <c r="O91" s="64"/>
      <c r="P91" s="64"/>
      <c r="Q91" s="64"/>
      <c r="R91" s="64"/>
      <c r="S91" s="64"/>
      <c r="T91" s="64"/>
      <c r="U91" s="64"/>
      <c r="V91" s="64"/>
      <c r="W91" s="64"/>
      <c r="X91" s="64"/>
      <c r="Y91" s="64"/>
      <c r="Z91" s="64"/>
    </row>
    <row r="92" spans="1:26" ht="48.75" customHeight="1">
      <c r="A92" s="54" t="s">
        <v>660</v>
      </c>
      <c r="B92" s="52" t="s">
        <v>54</v>
      </c>
      <c r="C92" s="52" t="s">
        <v>391</v>
      </c>
      <c r="D92" s="52" t="s">
        <v>56</v>
      </c>
      <c r="E92" s="160">
        <v>1523</v>
      </c>
      <c r="F92" s="53">
        <v>41023</v>
      </c>
      <c r="G92" s="60" t="s">
        <v>661</v>
      </c>
      <c r="H92" s="61" t="s">
        <v>38</v>
      </c>
      <c r="I92" s="61" t="s">
        <v>662</v>
      </c>
      <c r="J92" s="64"/>
      <c r="K92" s="64"/>
      <c r="L92" s="64"/>
      <c r="M92" s="64"/>
      <c r="N92" s="64"/>
      <c r="O92" s="64"/>
      <c r="P92" s="64"/>
      <c r="Q92" s="64"/>
      <c r="R92" s="64"/>
      <c r="S92" s="64"/>
      <c r="T92" s="64"/>
      <c r="U92" s="64"/>
      <c r="V92" s="64"/>
      <c r="W92" s="64"/>
      <c r="X92" s="64"/>
      <c r="Y92" s="64"/>
      <c r="Z92" s="64"/>
    </row>
    <row r="93" spans="1:26" ht="48.75" customHeight="1">
      <c r="A93" s="51" t="s">
        <v>543</v>
      </c>
      <c r="B93" s="49" t="s">
        <v>54</v>
      </c>
      <c r="C93" s="49" t="s">
        <v>391</v>
      </c>
      <c r="D93" s="49" t="s">
        <v>56</v>
      </c>
      <c r="E93" s="160">
        <v>1503</v>
      </c>
      <c r="F93" s="50">
        <v>40876</v>
      </c>
      <c r="G93" s="58" t="s">
        <v>663</v>
      </c>
      <c r="H93" s="59" t="s">
        <v>38</v>
      </c>
      <c r="I93" s="59" t="s">
        <v>664</v>
      </c>
      <c r="J93" s="64"/>
      <c r="K93" s="64"/>
      <c r="L93" s="64"/>
      <c r="M93" s="64"/>
      <c r="N93" s="64"/>
      <c r="O93" s="64"/>
      <c r="P93" s="64"/>
      <c r="Q93" s="64"/>
      <c r="R93" s="64"/>
      <c r="S93" s="64"/>
      <c r="T93" s="64"/>
      <c r="U93" s="64"/>
      <c r="V93" s="64"/>
      <c r="W93" s="64"/>
      <c r="X93" s="64"/>
      <c r="Y93" s="64"/>
      <c r="Z93" s="64"/>
    </row>
    <row r="94" spans="1:26" ht="48.75" customHeight="1">
      <c r="A94" s="54" t="s">
        <v>665</v>
      </c>
      <c r="B94" s="52" t="s">
        <v>54</v>
      </c>
      <c r="C94" s="52" t="s">
        <v>306</v>
      </c>
      <c r="D94" s="52" t="s">
        <v>18</v>
      </c>
      <c r="E94" s="160">
        <v>4465</v>
      </c>
      <c r="F94" s="53">
        <v>40872</v>
      </c>
      <c r="G94" s="60" t="s">
        <v>666</v>
      </c>
      <c r="H94" s="61" t="s">
        <v>667</v>
      </c>
      <c r="I94" s="61" t="s">
        <v>563</v>
      </c>
      <c r="J94" s="64"/>
      <c r="K94" s="64"/>
      <c r="L94" s="64"/>
      <c r="M94" s="64"/>
      <c r="N94" s="64"/>
      <c r="O94" s="64"/>
      <c r="P94" s="64"/>
      <c r="Q94" s="64"/>
      <c r="R94" s="64"/>
      <c r="S94" s="64"/>
      <c r="T94" s="64"/>
      <c r="U94" s="64"/>
      <c r="V94" s="64"/>
      <c r="W94" s="64"/>
      <c r="X94" s="64"/>
      <c r="Y94" s="64"/>
      <c r="Z94" s="64"/>
    </row>
    <row r="95" spans="1:26" ht="48.75" customHeight="1">
      <c r="A95" s="51" t="s">
        <v>668</v>
      </c>
      <c r="B95" s="49" t="s">
        <v>54</v>
      </c>
      <c r="C95" s="49" t="s">
        <v>478</v>
      </c>
      <c r="D95" s="49" t="s">
        <v>101</v>
      </c>
      <c r="E95" s="160">
        <v>1918</v>
      </c>
      <c r="F95" s="50">
        <v>39969</v>
      </c>
      <c r="G95" s="58" t="s">
        <v>669</v>
      </c>
      <c r="H95" s="59" t="s">
        <v>38</v>
      </c>
      <c r="I95" s="59" t="s">
        <v>670</v>
      </c>
      <c r="J95" s="64"/>
      <c r="K95" s="64"/>
      <c r="L95" s="64"/>
      <c r="M95" s="64"/>
      <c r="N95" s="64"/>
      <c r="O95" s="64"/>
      <c r="P95" s="64"/>
      <c r="Q95" s="64"/>
      <c r="R95" s="64"/>
      <c r="S95" s="64"/>
      <c r="T95" s="64"/>
      <c r="U95" s="64"/>
      <c r="V95" s="64"/>
      <c r="W95" s="64"/>
      <c r="X95" s="64"/>
      <c r="Y95" s="64"/>
      <c r="Z95" s="64"/>
    </row>
    <row r="96" spans="1:26" ht="48.75" customHeight="1">
      <c r="A96" s="54" t="s">
        <v>671</v>
      </c>
      <c r="B96" s="52" t="s">
        <v>16</v>
      </c>
      <c r="C96" s="52" t="s">
        <v>45</v>
      </c>
      <c r="D96" s="52" t="s">
        <v>157</v>
      </c>
      <c r="E96" s="160">
        <v>336</v>
      </c>
      <c r="F96" s="53">
        <v>39715</v>
      </c>
      <c r="G96" s="60" t="s">
        <v>672</v>
      </c>
      <c r="H96" s="61" t="s">
        <v>38</v>
      </c>
      <c r="I96" s="61" t="s">
        <v>563</v>
      </c>
      <c r="J96" s="64"/>
      <c r="K96" s="64"/>
      <c r="L96" s="64"/>
      <c r="M96" s="64"/>
      <c r="N96" s="64"/>
      <c r="O96" s="64"/>
      <c r="P96" s="64"/>
      <c r="Q96" s="64"/>
      <c r="R96" s="64"/>
      <c r="S96" s="64"/>
      <c r="T96" s="64"/>
      <c r="U96" s="64"/>
      <c r="V96" s="64"/>
      <c r="W96" s="64"/>
      <c r="X96" s="64"/>
      <c r="Y96" s="64"/>
      <c r="Z96" s="64"/>
    </row>
    <row r="97" spans="1:26" ht="48.75" customHeight="1">
      <c r="A97" s="51" t="s">
        <v>673</v>
      </c>
      <c r="B97" s="49" t="s">
        <v>54</v>
      </c>
      <c r="C97" s="49" t="s">
        <v>478</v>
      </c>
      <c r="D97" s="49" t="s">
        <v>101</v>
      </c>
      <c r="E97" s="160">
        <v>2646</v>
      </c>
      <c r="F97" s="50">
        <v>39646</v>
      </c>
      <c r="G97" s="58" t="s">
        <v>674</v>
      </c>
      <c r="H97" s="59" t="s">
        <v>38</v>
      </c>
      <c r="I97" s="59" t="s">
        <v>675</v>
      </c>
      <c r="J97" s="64"/>
      <c r="K97" s="64"/>
      <c r="L97" s="64"/>
      <c r="M97" s="64"/>
      <c r="N97" s="64"/>
      <c r="O97" s="64"/>
      <c r="P97" s="64"/>
      <c r="Q97" s="64"/>
      <c r="R97" s="64"/>
      <c r="S97" s="64"/>
      <c r="T97" s="64"/>
      <c r="U97" s="64"/>
      <c r="V97" s="64"/>
      <c r="W97" s="64"/>
      <c r="X97" s="64"/>
      <c r="Y97" s="64"/>
      <c r="Z97" s="64"/>
    </row>
    <row r="98" spans="1:26" ht="48.75" customHeight="1">
      <c r="A98" s="54" t="s">
        <v>676</v>
      </c>
      <c r="B98" s="52" t="s">
        <v>54</v>
      </c>
      <c r="C98" s="52" t="s">
        <v>391</v>
      </c>
      <c r="D98" s="52" t="s">
        <v>56</v>
      </c>
      <c r="E98" s="160">
        <v>1221</v>
      </c>
      <c r="F98" s="53">
        <v>39645</v>
      </c>
      <c r="G98" s="60" t="s">
        <v>677</v>
      </c>
      <c r="H98" s="61" t="s">
        <v>38</v>
      </c>
      <c r="I98" s="61" t="s">
        <v>526</v>
      </c>
      <c r="J98" s="64"/>
      <c r="K98" s="64"/>
      <c r="L98" s="64"/>
      <c r="M98" s="64"/>
      <c r="N98" s="64"/>
      <c r="O98" s="64"/>
      <c r="P98" s="64"/>
      <c r="Q98" s="64"/>
      <c r="R98" s="64"/>
      <c r="S98" s="64"/>
      <c r="T98" s="64"/>
      <c r="U98" s="64"/>
      <c r="V98" s="64"/>
      <c r="W98" s="64"/>
      <c r="X98" s="64"/>
      <c r="Y98" s="64"/>
      <c r="Z98" s="64"/>
    </row>
    <row r="99" spans="1:26" ht="48.75" customHeight="1">
      <c r="A99" s="51" t="s">
        <v>678</v>
      </c>
      <c r="B99" s="49" t="s">
        <v>54</v>
      </c>
      <c r="C99" s="49" t="s">
        <v>478</v>
      </c>
      <c r="D99" s="49" t="s">
        <v>101</v>
      </c>
      <c r="E99" s="160">
        <v>1956</v>
      </c>
      <c r="F99" s="50">
        <v>39598</v>
      </c>
      <c r="G99" s="58" t="s">
        <v>679</v>
      </c>
      <c r="H99" s="59" t="s">
        <v>38</v>
      </c>
      <c r="I99" s="59" t="s">
        <v>680</v>
      </c>
      <c r="J99" s="64"/>
      <c r="K99" s="64"/>
      <c r="L99" s="64"/>
      <c r="M99" s="64"/>
      <c r="N99" s="64"/>
      <c r="O99" s="64"/>
      <c r="P99" s="64"/>
      <c r="Q99" s="64"/>
      <c r="R99" s="64"/>
      <c r="S99" s="64"/>
      <c r="T99" s="64"/>
      <c r="U99" s="64"/>
      <c r="V99" s="64"/>
      <c r="W99" s="64"/>
      <c r="X99" s="64"/>
      <c r="Y99" s="64"/>
      <c r="Z99" s="64"/>
    </row>
    <row r="100" spans="1:26" ht="48.75" customHeight="1">
      <c r="A100" s="54" t="s">
        <v>681</v>
      </c>
      <c r="B100" s="52" t="s">
        <v>54</v>
      </c>
      <c r="C100" s="52" t="s">
        <v>306</v>
      </c>
      <c r="D100" s="52" t="s">
        <v>18</v>
      </c>
      <c r="E100" s="160">
        <v>728</v>
      </c>
      <c r="F100" s="53">
        <v>39514</v>
      </c>
      <c r="G100" s="60" t="s">
        <v>682</v>
      </c>
      <c r="H100" s="61" t="s">
        <v>38</v>
      </c>
      <c r="I100" s="61" t="s">
        <v>683</v>
      </c>
      <c r="J100" s="64"/>
      <c r="K100" s="64"/>
      <c r="L100" s="64"/>
      <c r="M100" s="64"/>
      <c r="N100" s="64"/>
      <c r="O100" s="64"/>
      <c r="P100" s="64"/>
      <c r="Q100" s="64"/>
      <c r="R100" s="64"/>
      <c r="S100" s="64"/>
      <c r="T100" s="64"/>
      <c r="U100" s="64"/>
      <c r="V100" s="64"/>
      <c r="W100" s="64"/>
      <c r="X100" s="64"/>
      <c r="Y100" s="64"/>
      <c r="Z100" s="64"/>
    </row>
    <row r="101" spans="1:26" ht="48.75" customHeight="1">
      <c r="A101" s="51" t="s">
        <v>684</v>
      </c>
      <c r="B101" s="49" t="s">
        <v>54</v>
      </c>
      <c r="C101" s="49" t="s">
        <v>478</v>
      </c>
      <c r="D101" s="49" t="s">
        <v>101</v>
      </c>
      <c r="E101" s="160">
        <v>1401</v>
      </c>
      <c r="F101" s="50">
        <v>39216</v>
      </c>
      <c r="G101" s="58" t="s">
        <v>685</v>
      </c>
      <c r="H101" s="59" t="s">
        <v>38</v>
      </c>
      <c r="I101" s="59" t="s">
        <v>686</v>
      </c>
      <c r="J101" s="64"/>
      <c r="K101" s="64"/>
      <c r="L101" s="64"/>
      <c r="M101" s="64"/>
      <c r="N101" s="64"/>
      <c r="O101" s="64"/>
      <c r="P101" s="64"/>
      <c r="Q101" s="64"/>
      <c r="R101" s="64"/>
      <c r="S101" s="64"/>
      <c r="T101" s="64"/>
      <c r="U101" s="64"/>
      <c r="V101" s="64"/>
      <c r="W101" s="64"/>
      <c r="X101" s="64"/>
      <c r="Y101" s="64"/>
      <c r="Z101" s="64"/>
    </row>
    <row r="102" spans="1:26" ht="48.75" customHeight="1">
      <c r="A102" s="54" t="s">
        <v>687</v>
      </c>
      <c r="B102" s="52" t="s">
        <v>16</v>
      </c>
      <c r="C102" s="52" t="s">
        <v>50</v>
      </c>
      <c r="D102" s="52" t="s">
        <v>157</v>
      </c>
      <c r="E102" s="160">
        <v>276</v>
      </c>
      <c r="F102" s="53">
        <v>39140</v>
      </c>
      <c r="G102" s="60" t="s">
        <v>688</v>
      </c>
      <c r="H102" s="61" t="s">
        <v>689</v>
      </c>
      <c r="I102" s="61" t="s">
        <v>563</v>
      </c>
      <c r="J102" s="64"/>
      <c r="K102" s="64"/>
      <c r="L102" s="64"/>
      <c r="M102" s="64"/>
      <c r="N102" s="64"/>
      <c r="O102" s="64"/>
      <c r="P102" s="64"/>
      <c r="Q102" s="64"/>
      <c r="R102" s="64"/>
      <c r="S102" s="64"/>
      <c r="T102" s="64"/>
      <c r="U102" s="64"/>
      <c r="V102" s="64"/>
      <c r="W102" s="64"/>
      <c r="X102" s="64"/>
      <c r="Y102" s="64"/>
      <c r="Z102" s="64"/>
    </row>
    <row r="103" spans="1:26" ht="48.75" customHeight="1">
      <c r="A103" s="51" t="s">
        <v>690</v>
      </c>
      <c r="B103" s="49" t="s">
        <v>54</v>
      </c>
      <c r="C103" s="49" t="s">
        <v>391</v>
      </c>
      <c r="D103" s="49" t="s">
        <v>56</v>
      </c>
      <c r="E103" s="160">
        <v>1064</v>
      </c>
      <c r="F103" s="50">
        <v>38924</v>
      </c>
      <c r="G103" s="58" t="s">
        <v>691</v>
      </c>
      <c r="H103" s="59" t="s">
        <v>38</v>
      </c>
      <c r="I103" s="59" t="s">
        <v>472</v>
      </c>
      <c r="J103" s="64"/>
      <c r="K103" s="64"/>
      <c r="L103" s="64"/>
      <c r="M103" s="64"/>
      <c r="N103" s="64"/>
      <c r="O103" s="64"/>
      <c r="P103" s="64"/>
      <c r="Q103" s="64"/>
      <c r="R103" s="64"/>
      <c r="S103" s="64"/>
      <c r="T103" s="64"/>
      <c r="U103" s="64"/>
      <c r="V103" s="64"/>
      <c r="W103" s="64"/>
      <c r="X103" s="64"/>
      <c r="Y103" s="64"/>
      <c r="Z103" s="64"/>
    </row>
    <row r="104" spans="1:26" ht="48.75" customHeight="1">
      <c r="A104" s="54" t="s">
        <v>681</v>
      </c>
      <c r="B104" s="52" t="s">
        <v>54</v>
      </c>
      <c r="C104" s="52" t="s">
        <v>306</v>
      </c>
      <c r="D104" s="52" t="s">
        <v>18</v>
      </c>
      <c r="E104" s="160">
        <v>1931</v>
      </c>
      <c r="F104" s="53">
        <v>38880</v>
      </c>
      <c r="G104" s="60" t="s">
        <v>692</v>
      </c>
      <c r="H104" s="61" t="s">
        <v>693</v>
      </c>
      <c r="I104" s="61" t="s">
        <v>683</v>
      </c>
      <c r="J104" s="64"/>
      <c r="K104" s="64"/>
      <c r="L104" s="64"/>
      <c r="M104" s="64"/>
      <c r="N104" s="64"/>
      <c r="O104" s="64"/>
      <c r="P104" s="64"/>
      <c r="Q104" s="64"/>
      <c r="R104" s="64"/>
      <c r="S104" s="64"/>
      <c r="T104" s="64"/>
      <c r="U104" s="64"/>
      <c r="V104" s="64"/>
      <c r="W104" s="64"/>
      <c r="X104" s="64"/>
      <c r="Y104" s="64"/>
      <c r="Z104" s="64"/>
    </row>
    <row r="105" spans="1:26" ht="48.75" customHeight="1">
      <c r="A105" s="51" t="s">
        <v>497</v>
      </c>
      <c r="B105" s="49" t="s">
        <v>54</v>
      </c>
      <c r="C105" s="49" t="s">
        <v>478</v>
      </c>
      <c r="D105" s="49" t="s">
        <v>56</v>
      </c>
      <c r="E105" s="160">
        <v>1010</v>
      </c>
      <c r="F105" s="50">
        <v>38743</v>
      </c>
      <c r="G105" s="58" t="s">
        <v>694</v>
      </c>
      <c r="H105" s="59" t="s">
        <v>695</v>
      </c>
      <c r="I105" s="59" t="s">
        <v>649</v>
      </c>
      <c r="J105" s="64"/>
      <c r="K105" s="64"/>
      <c r="L105" s="64"/>
      <c r="M105" s="64"/>
      <c r="N105" s="64"/>
      <c r="O105" s="64"/>
      <c r="P105" s="64"/>
      <c r="Q105" s="64"/>
      <c r="R105" s="64"/>
      <c r="S105" s="64"/>
      <c r="T105" s="64"/>
      <c r="U105" s="64"/>
      <c r="V105" s="64"/>
      <c r="W105" s="64"/>
      <c r="X105" s="64"/>
      <c r="Y105" s="64"/>
      <c r="Z105" s="64"/>
    </row>
    <row r="106" spans="1:26" ht="48.75" customHeight="1">
      <c r="A106" s="54" t="s">
        <v>696</v>
      </c>
      <c r="B106" s="52" t="s">
        <v>54</v>
      </c>
      <c r="C106" s="52" t="s">
        <v>391</v>
      </c>
      <c r="D106" s="52" t="s">
        <v>56</v>
      </c>
      <c r="E106" s="160">
        <v>962</v>
      </c>
      <c r="F106" s="53">
        <v>38541</v>
      </c>
      <c r="G106" s="60" t="s">
        <v>226</v>
      </c>
      <c r="H106" s="61" t="s">
        <v>697</v>
      </c>
      <c r="I106" s="61" t="s">
        <v>526</v>
      </c>
      <c r="J106" s="64"/>
      <c r="K106" s="64"/>
      <c r="L106" s="64"/>
      <c r="M106" s="64"/>
      <c r="N106" s="64"/>
      <c r="O106" s="64"/>
      <c r="P106" s="64"/>
      <c r="Q106" s="64"/>
      <c r="R106" s="64"/>
      <c r="S106" s="64"/>
      <c r="T106" s="64"/>
      <c r="U106" s="64"/>
      <c r="V106" s="64"/>
      <c r="W106" s="64"/>
      <c r="X106" s="64"/>
      <c r="Y106" s="64"/>
      <c r="Z106" s="64"/>
    </row>
    <row r="107" spans="1:26" ht="48.75" customHeight="1">
      <c r="A107" s="51" t="s">
        <v>698</v>
      </c>
      <c r="B107" s="49" t="s">
        <v>54</v>
      </c>
      <c r="C107" s="49" t="s">
        <v>478</v>
      </c>
      <c r="D107" s="49" t="s">
        <v>101</v>
      </c>
      <c r="E107" s="160">
        <v>156</v>
      </c>
      <c r="F107" s="50">
        <v>38379</v>
      </c>
      <c r="G107" s="58" t="s">
        <v>699</v>
      </c>
      <c r="H107" s="59" t="s">
        <v>38</v>
      </c>
      <c r="I107" s="59" t="s">
        <v>700</v>
      </c>
      <c r="J107" s="64"/>
      <c r="K107" s="64"/>
      <c r="L107" s="64"/>
      <c r="M107" s="64"/>
      <c r="N107" s="64"/>
      <c r="O107" s="64"/>
      <c r="P107" s="64"/>
      <c r="Q107" s="64"/>
      <c r="R107" s="64"/>
      <c r="S107" s="64"/>
      <c r="T107" s="64"/>
      <c r="U107" s="64"/>
      <c r="V107" s="64"/>
      <c r="W107" s="64"/>
      <c r="X107" s="64"/>
      <c r="Y107" s="64"/>
      <c r="Z107" s="64"/>
    </row>
    <row r="108" spans="1:26" ht="48.75" customHeight="1">
      <c r="A108" s="54" t="s">
        <v>701</v>
      </c>
      <c r="B108" s="52" t="s">
        <v>54</v>
      </c>
      <c r="C108" s="52" t="s">
        <v>391</v>
      </c>
      <c r="D108" s="52" t="s">
        <v>56</v>
      </c>
      <c r="E108" s="160">
        <v>909</v>
      </c>
      <c r="F108" s="53">
        <v>38253</v>
      </c>
      <c r="G108" s="60" t="s">
        <v>702</v>
      </c>
      <c r="H108" s="61" t="s">
        <v>703</v>
      </c>
      <c r="I108" s="61" t="s">
        <v>704</v>
      </c>
      <c r="J108" s="64"/>
      <c r="K108" s="64"/>
      <c r="L108" s="64"/>
      <c r="M108" s="64"/>
      <c r="N108" s="64"/>
      <c r="O108" s="64"/>
      <c r="P108" s="64"/>
      <c r="Q108" s="64"/>
      <c r="R108" s="64"/>
      <c r="S108" s="64"/>
      <c r="T108" s="64"/>
      <c r="U108" s="64"/>
      <c r="V108" s="64"/>
      <c r="W108" s="64"/>
      <c r="X108" s="64"/>
      <c r="Y108" s="64"/>
      <c r="Z108" s="64"/>
    </row>
    <row r="109" spans="1:26" ht="48.75" customHeight="1">
      <c r="A109" s="51" t="s">
        <v>705</v>
      </c>
      <c r="B109" s="49" t="s">
        <v>54</v>
      </c>
      <c r="C109" s="49" t="s">
        <v>306</v>
      </c>
      <c r="D109" s="49" t="s">
        <v>18</v>
      </c>
      <c r="E109" s="160">
        <v>1703</v>
      </c>
      <c r="F109" s="50">
        <v>37470</v>
      </c>
      <c r="G109" s="58" t="s">
        <v>706</v>
      </c>
      <c r="H109" s="59" t="s">
        <v>707</v>
      </c>
      <c r="I109" s="59" t="s">
        <v>708</v>
      </c>
      <c r="J109" s="64"/>
      <c r="K109" s="64"/>
      <c r="L109" s="64"/>
      <c r="M109" s="64"/>
      <c r="N109" s="64"/>
      <c r="O109" s="64"/>
      <c r="P109" s="64"/>
      <c r="Q109" s="64"/>
      <c r="R109" s="64"/>
      <c r="S109" s="64"/>
      <c r="T109" s="64"/>
      <c r="U109" s="64"/>
      <c r="V109" s="64"/>
      <c r="W109" s="64"/>
      <c r="X109" s="64"/>
      <c r="Y109" s="64"/>
      <c r="Z109" s="64"/>
    </row>
    <row r="110" spans="1:26" ht="48.75" customHeight="1">
      <c r="A110" s="54"/>
      <c r="B110" s="52" t="s">
        <v>54</v>
      </c>
      <c r="C110" s="52" t="s">
        <v>391</v>
      </c>
      <c r="D110" s="52" t="s">
        <v>56</v>
      </c>
      <c r="E110" s="160">
        <v>734</v>
      </c>
      <c r="F110" s="53">
        <v>37300</v>
      </c>
      <c r="G110" s="60" t="s">
        <v>709</v>
      </c>
      <c r="H110" s="61" t="s">
        <v>710</v>
      </c>
      <c r="I110" s="61" t="s">
        <v>711</v>
      </c>
      <c r="J110" s="64"/>
      <c r="K110" s="64"/>
      <c r="L110" s="64"/>
      <c r="M110" s="64"/>
      <c r="N110" s="64"/>
      <c r="O110" s="64"/>
      <c r="P110" s="64"/>
      <c r="Q110" s="64"/>
      <c r="R110" s="64"/>
      <c r="S110" s="64"/>
      <c r="T110" s="64"/>
      <c r="U110" s="64"/>
      <c r="V110" s="64"/>
      <c r="W110" s="64"/>
      <c r="X110" s="64"/>
      <c r="Y110" s="64"/>
      <c r="Z110" s="64"/>
    </row>
    <row r="111" spans="1:26" ht="48.75" customHeight="1">
      <c r="A111" s="51" t="s">
        <v>712</v>
      </c>
      <c r="B111" s="49" t="s">
        <v>54</v>
      </c>
      <c r="C111" s="49" t="s">
        <v>478</v>
      </c>
      <c r="D111" s="49" t="s">
        <v>101</v>
      </c>
      <c r="E111" s="160">
        <v>1995</v>
      </c>
      <c r="F111" s="50">
        <v>36349</v>
      </c>
      <c r="G111" s="58" t="s">
        <v>713</v>
      </c>
      <c r="H111" s="59" t="s">
        <v>714</v>
      </c>
      <c r="I111" s="59" t="s">
        <v>715</v>
      </c>
      <c r="J111" s="64"/>
      <c r="K111" s="64"/>
      <c r="L111" s="64"/>
      <c r="M111" s="64"/>
      <c r="N111" s="64"/>
      <c r="O111" s="64"/>
      <c r="P111" s="64"/>
      <c r="Q111" s="64"/>
      <c r="R111" s="64"/>
      <c r="S111" s="64"/>
      <c r="T111" s="64"/>
      <c r="U111" s="64"/>
      <c r="V111" s="64"/>
      <c r="W111" s="64"/>
      <c r="X111" s="64"/>
      <c r="Y111" s="64"/>
      <c r="Z111" s="64"/>
    </row>
    <row r="112" spans="1:26" ht="48.75" customHeight="1">
      <c r="A112" s="54" t="s">
        <v>716</v>
      </c>
      <c r="B112" s="52" t="s">
        <v>54</v>
      </c>
      <c r="C112" s="52" t="s">
        <v>391</v>
      </c>
      <c r="D112" s="52" t="s">
        <v>56</v>
      </c>
      <c r="E112" s="160">
        <v>361</v>
      </c>
      <c r="F112" s="53">
        <v>35468</v>
      </c>
      <c r="G112" s="60" t="s">
        <v>717</v>
      </c>
      <c r="H112" s="61" t="s">
        <v>718</v>
      </c>
      <c r="I112" s="61" t="s">
        <v>526</v>
      </c>
      <c r="J112" s="64"/>
      <c r="K112" s="64"/>
      <c r="L112" s="64"/>
      <c r="M112" s="64"/>
      <c r="N112" s="64"/>
      <c r="O112" s="64"/>
      <c r="P112" s="64"/>
      <c r="Q112" s="64"/>
      <c r="R112" s="64"/>
      <c r="S112" s="64"/>
      <c r="T112" s="64"/>
      <c r="U112" s="64"/>
      <c r="V112" s="64"/>
      <c r="W112" s="64"/>
      <c r="X112" s="64"/>
      <c r="Y112" s="64"/>
      <c r="Z112" s="64"/>
    </row>
    <row r="113" spans="1:26" ht="48.75" customHeight="1">
      <c r="A113" s="51" t="s">
        <v>719</v>
      </c>
      <c r="B113" s="49" t="s">
        <v>54</v>
      </c>
      <c r="C113" s="49" t="s">
        <v>391</v>
      </c>
      <c r="D113" s="49" t="s">
        <v>56</v>
      </c>
      <c r="E113" s="160">
        <v>244</v>
      </c>
      <c r="F113" s="50">
        <v>35062</v>
      </c>
      <c r="G113" s="165" t="s">
        <v>720</v>
      </c>
      <c r="H113" s="59" t="s">
        <v>721</v>
      </c>
      <c r="I113" s="59" t="s">
        <v>563</v>
      </c>
      <c r="J113" s="64"/>
      <c r="K113" s="64"/>
      <c r="L113" s="64"/>
      <c r="M113" s="64"/>
      <c r="N113" s="64"/>
      <c r="O113" s="64"/>
      <c r="P113" s="64"/>
      <c r="Q113" s="64"/>
      <c r="R113" s="64"/>
      <c r="S113" s="64"/>
      <c r="T113" s="64"/>
      <c r="U113" s="64"/>
      <c r="V113" s="64"/>
      <c r="W113" s="64"/>
      <c r="X113" s="64"/>
      <c r="Y113" s="64"/>
      <c r="Z113" s="64"/>
    </row>
    <row r="114" spans="1:26" ht="48.75" customHeight="1">
      <c r="A114" s="62" t="s">
        <v>722</v>
      </c>
      <c r="B114" s="49" t="s">
        <v>54</v>
      </c>
      <c r="C114" s="52" t="s">
        <v>723</v>
      </c>
      <c r="D114" s="52" t="s">
        <v>18</v>
      </c>
      <c r="E114" s="63">
        <v>1469</v>
      </c>
      <c r="F114" s="53">
        <v>46020</v>
      </c>
      <c r="G114" s="60" t="s">
        <v>724</v>
      </c>
      <c r="H114" s="61"/>
      <c r="I114" s="61"/>
      <c r="J114" s="64"/>
      <c r="K114" s="64"/>
      <c r="L114" s="64"/>
      <c r="M114" s="64"/>
      <c r="N114" s="64"/>
      <c r="O114" s="64"/>
      <c r="P114" s="64"/>
      <c r="Q114" s="64"/>
      <c r="R114" s="64"/>
      <c r="S114" s="64"/>
      <c r="T114" s="64"/>
      <c r="U114" s="64"/>
      <c r="V114" s="64"/>
      <c r="W114" s="64"/>
      <c r="X114" s="64"/>
      <c r="Y114" s="64"/>
      <c r="Z114" s="64"/>
    </row>
    <row r="115" spans="1:26" ht="48.75" customHeight="1">
      <c r="A115" s="62" t="s">
        <v>722</v>
      </c>
      <c r="B115" s="49" t="s">
        <v>54</v>
      </c>
      <c r="C115" s="52" t="s">
        <v>723</v>
      </c>
      <c r="D115" s="52" t="s">
        <v>18</v>
      </c>
      <c r="E115" s="63">
        <v>159</v>
      </c>
      <c r="F115" s="53">
        <v>46072</v>
      </c>
      <c r="G115" s="60" t="s">
        <v>725</v>
      </c>
      <c r="H115" s="61" t="s">
        <v>726</v>
      </c>
      <c r="I115" s="61"/>
      <c r="J115" s="64"/>
      <c r="K115" s="64"/>
      <c r="L115" s="64"/>
      <c r="M115" s="64"/>
      <c r="N115" s="64"/>
      <c r="O115" s="64"/>
      <c r="P115" s="64"/>
      <c r="Q115" s="64"/>
      <c r="R115" s="64"/>
      <c r="S115" s="64"/>
      <c r="T115" s="64"/>
      <c r="U115" s="64"/>
      <c r="V115" s="64"/>
      <c r="W115" s="64"/>
      <c r="X115" s="64"/>
      <c r="Y115" s="64"/>
      <c r="Z115" s="64"/>
    </row>
    <row r="116" spans="1:26" ht="48.75" customHeight="1">
      <c r="A116" s="54" t="s">
        <v>727</v>
      </c>
      <c r="B116" s="52" t="s">
        <v>54</v>
      </c>
      <c r="C116" s="52" t="s">
        <v>728</v>
      </c>
      <c r="D116" s="52" t="s">
        <v>18</v>
      </c>
      <c r="E116" s="160">
        <v>1771</v>
      </c>
      <c r="F116" s="53">
        <v>34914</v>
      </c>
      <c r="G116" s="60" t="s">
        <v>729</v>
      </c>
      <c r="H116" s="61" t="s">
        <v>38</v>
      </c>
      <c r="I116" s="61" t="s">
        <v>730</v>
      </c>
      <c r="J116" s="64"/>
      <c r="K116" s="64"/>
      <c r="L116" s="64"/>
      <c r="M116" s="64"/>
      <c r="N116" s="64"/>
      <c r="O116" s="64"/>
      <c r="P116" s="64"/>
      <c r="Q116" s="64"/>
      <c r="R116" s="64"/>
      <c r="S116" s="64"/>
      <c r="T116" s="64"/>
      <c r="U116" s="64"/>
      <c r="V116" s="64"/>
      <c r="W116" s="64"/>
      <c r="X116" s="64"/>
      <c r="Y116" s="64"/>
      <c r="Z116" s="64"/>
    </row>
    <row r="117" spans="1:26" ht="48.75" customHeight="1">
      <c r="A117" s="51" t="s">
        <v>731</v>
      </c>
      <c r="B117" s="49" t="s">
        <v>54</v>
      </c>
      <c r="C117" s="49" t="s">
        <v>306</v>
      </c>
      <c r="D117" s="49" t="s">
        <v>18</v>
      </c>
      <c r="E117" s="160">
        <v>1295</v>
      </c>
      <c r="F117" s="50">
        <v>34507</v>
      </c>
      <c r="G117" s="58" t="s">
        <v>732</v>
      </c>
      <c r="H117" s="59" t="s">
        <v>733</v>
      </c>
      <c r="I117" s="59" t="s">
        <v>627</v>
      </c>
      <c r="J117" s="64"/>
      <c r="K117" s="64"/>
      <c r="L117" s="64"/>
      <c r="M117" s="64"/>
      <c r="N117" s="64"/>
      <c r="O117" s="64"/>
      <c r="P117" s="64"/>
      <c r="Q117" s="64"/>
      <c r="R117" s="64"/>
      <c r="S117" s="64"/>
      <c r="T117" s="64"/>
      <c r="U117" s="64"/>
      <c r="V117" s="64"/>
      <c r="W117" s="64"/>
      <c r="X117" s="64"/>
      <c r="Y117" s="64"/>
      <c r="Z117" s="64"/>
    </row>
    <row r="118" spans="1:26" ht="48.75" customHeight="1">
      <c r="A118" s="54" t="s">
        <v>734</v>
      </c>
      <c r="B118" s="52" t="s">
        <v>54</v>
      </c>
      <c r="C118" s="52" t="s">
        <v>391</v>
      </c>
      <c r="D118" s="52" t="s">
        <v>56</v>
      </c>
      <c r="E118" s="160">
        <v>100</v>
      </c>
      <c r="F118" s="53">
        <v>34326</v>
      </c>
      <c r="G118" s="60" t="s">
        <v>735</v>
      </c>
      <c r="H118" s="61" t="s">
        <v>38</v>
      </c>
      <c r="I118" s="61" t="s">
        <v>563</v>
      </c>
      <c r="J118" s="64"/>
      <c r="K118" s="64"/>
      <c r="L118" s="64"/>
      <c r="M118" s="64"/>
      <c r="N118" s="64"/>
      <c r="O118" s="64"/>
      <c r="P118" s="64"/>
      <c r="Q118" s="64"/>
      <c r="R118" s="64"/>
      <c r="S118" s="64"/>
      <c r="T118" s="64"/>
      <c r="U118" s="64"/>
      <c r="V118" s="64"/>
      <c r="W118" s="64"/>
      <c r="X118" s="64"/>
      <c r="Y118" s="64"/>
      <c r="Z118" s="64"/>
    </row>
    <row r="119" spans="1:26" ht="48.75" customHeight="1">
      <c r="A119" s="51" t="s">
        <v>736</v>
      </c>
      <c r="B119" s="49" t="s">
        <v>54</v>
      </c>
      <c r="C119" s="49" t="s">
        <v>306</v>
      </c>
      <c r="D119" s="49" t="s">
        <v>18</v>
      </c>
      <c r="E119" s="160">
        <v>1421</v>
      </c>
      <c r="F119" s="50">
        <v>34171</v>
      </c>
      <c r="G119" s="58" t="s">
        <v>172</v>
      </c>
      <c r="H119" s="59" t="s">
        <v>38</v>
      </c>
      <c r="I119" s="59" t="s">
        <v>526</v>
      </c>
      <c r="J119" s="64"/>
      <c r="K119" s="64"/>
      <c r="L119" s="64"/>
      <c r="M119" s="64"/>
      <c r="N119" s="64"/>
      <c r="O119" s="64"/>
      <c r="P119" s="64"/>
      <c r="Q119" s="64"/>
      <c r="R119" s="64"/>
      <c r="S119" s="64"/>
      <c r="T119" s="64"/>
      <c r="U119" s="64"/>
      <c r="V119" s="64"/>
      <c r="W119" s="64"/>
      <c r="X119" s="64"/>
      <c r="Y119" s="64"/>
      <c r="Z119" s="64"/>
    </row>
    <row r="120" spans="1:26" ht="48.75" customHeight="1">
      <c r="A120" s="54" t="s">
        <v>737</v>
      </c>
      <c r="B120" s="52" t="s">
        <v>54</v>
      </c>
      <c r="C120" s="52" t="s">
        <v>728</v>
      </c>
      <c r="D120" s="52" t="s">
        <v>101</v>
      </c>
      <c r="E120" s="160">
        <v>1075</v>
      </c>
      <c r="F120" s="53">
        <v>33687</v>
      </c>
      <c r="G120" s="60" t="s">
        <v>738</v>
      </c>
      <c r="H120" s="61" t="s">
        <v>38</v>
      </c>
      <c r="I120" s="61" t="s">
        <v>680</v>
      </c>
      <c r="J120" s="64"/>
      <c r="K120" s="64"/>
      <c r="L120" s="64"/>
      <c r="M120" s="64"/>
      <c r="N120" s="64"/>
      <c r="O120" s="64"/>
      <c r="P120" s="64"/>
      <c r="Q120" s="64"/>
      <c r="R120" s="64"/>
      <c r="S120" s="64"/>
      <c r="T120" s="64"/>
      <c r="U120" s="64"/>
      <c r="V120" s="64"/>
      <c r="W120" s="64"/>
      <c r="X120" s="64"/>
      <c r="Y120" s="64"/>
      <c r="Z120" s="64"/>
    </row>
    <row r="121" spans="1:26" ht="48.75" customHeight="1">
      <c r="A121" s="51" t="s">
        <v>739</v>
      </c>
      <c r="B121" s="49" t="s">
        <v>54</v>
      </c>
      <c r="C121" s="49" t="s">
        <v>174</v>
      </c>
      <c r="D121" s="49" t="s">
        <v>740</v>
      </c>
      <c r="E121" s="160" t="s">
        <v>741</v>
      </c>
      <c r="F121" s="50">
        <v>33423</v>
      </c>
      <c r="G121" s="58" t="s">
        <v>742</v>
      </c>
      <c r="H121" s="59" t="s">
        <v>38</v>
      </c>
      <c r="I121" s="59" t="s">
        <v>569</v>
      </c>
      <c r="J121" s="64"/>
      <c r="K121" s="64"/>
      <c r="L121" s="64"/>
      <c r="M121" s="64"/>
      <c r="N121" s="64"/>
      <c r="O121" s="64"/>
      <c r="P121" s="64"/>
      <c r="Q121" s="64"/>
      <c r="R121" s="64"/>
      <c r="S121" s="64"/>
      <c r="T121" s="64"/>
      <c r="U121" s="64"/>
      <c r="V121" s="64"/>
      <c r="W121" s="64"/>
      <c r="X121" s="64"/>
      <c r="Y121" s="64"/>
      <c r="Z121" s="64"/>
    </row>
    <row r="122" spans="1:26" ht="15" customHeight="1">
      <c r="A122" s="54" t="s">
        <v>743</v>
      </c>
      <c r="B122" s="52" t="s">
        <v>54</v>
      </c>
      <c r="C122" s="52" t="s">
        <v>653</v>
      </c>
      <c r="D122" s="52" t="s">
        <v>654</v>
      </c>
      <c r="E122" s="160" t="s">
        <v>744</v>
      </c>
      <c r="F122" s="53">
        <v>31837</v>
      </c>
      <c r="G122" s="60" t="s">
        <v>745</v>
      </c>
      <c r="H122" s="61" t="s">
        <v>38</v>
      </c>
      <c r="I122" s="61" t="s">
        <v>746</v>
      </c>
      <c r="J122" s="64"/>
      <c r="K122" s="64"/>
      <c r="L122" s="64"/>
      <c r="M122" s="64"/>
      <c r="N122" s="64"/>
      <c r="O122" s="64"/>
      <c r="P122" s="64"/>
      <c r="Q122" s="64"/>
      <c r="R122" s="64"/>
      <c r="S122" s="64"/>
      <c r="T122" s="64"/>
      <c r="U122" s="64"/>
      <c r="V122" s="64"/>
      <c r="W122" s="64"/>
      <c r="X122" s="64"/>
      <c r="Y122" s="64"/>
      <c r="Z122" s="64"/>
    </row>
    <row r="123" spans="1:26" ht="15" customHeight="1">
      <c r="A123" s="51" t="s">
        <v>747</v>
      </c>
      <c r="B123" s="49" t="s">
        <v>54</v>
      </c>
      <c r="C123" s="49" t="s">
        <v>748</v>
      </c>
      <c r="D123" s="49" t="s">
        <v>101</v>
      </c>
      <c r="E123" s="160">
        <v>2013</v>
      </c>
      <c r="F123" s="50">
        <v>31569</v>
      </c>
      <c r="G123" s="58" t="s">
        <v>749</v>
      </c>
      <c r="H123" s="59" t="s">
        <v>750</v>
      </c>
      <c r="I123" s="59" t="s">
        <v>751</v>
      </c>
      <c r="J123" s="64"/>
      <c r="K123" s="64"/>
      <c r="L123" s="64"/>
      <c r="M123" s="64"/>
      <c r="N123" s="64"/>
      <c r="O123" s="64"/>
      <c r="P123" s="64"/>
      <c r="Q123" s="64"/>
      <c r="R123" s="64"/>
      <c r="S123" s="64"/>
      <c r="T123" s="64"/>
      <c r="U123" s="64"/>
      <c r="V123" s="64"/>
      <c r="W123" s="64"/>
      <c r="X123" s="64"/>
      <c r="Y123" s="64"/>
      <c r="Z123" s="64"/>
    </row>
    <row r="124" spans="1:26" ht="14.25" customHeight="1">
      <c r="A124" s="54" t="s">
        <v>752</v>
      </c>
      <c r="B124" s="52" t="s">
        <v>54</v>
      </c>
      <c r="C124" s="52" t="s">
        <v>728</v>
      </c>
      <c r="D124" s="52" t="s">
        <v>101</v>
      </c>
      <c r="E124" s="160">
        <v>2400</v>
      </c>
      <c r="F124" s="53">
        <v>28997</v>
      </c>
      <c r="G124" s="60" t="s">
        <v>753</v>
      </c>
      <c r="H124" s="61" t="s">
        <v>38</v>
      </c>
      <c r="I124" s="61" t="s">
        <v>754</v>
      </c>
      <c r="J124" s="64"/>
      <c r="K124" s="64"/>
      <c r="L124" s="64"/>
      <c r="M124" s="64"/>
      <c r="N124" s="64"/>
      <c r="O124" s="64"/>
      <c r="P124" s="64"/>
      <c r="Q124" s="64"/>
      <c r="R124" s="64"/>
      <c r="S124" s="64"/>
      <c r="T124" s="64"/>
      <c r="U124" s="64"/>
      <c r="V124" s="64"/>
      <c r="W124" s="64"/>
      <c r="X124" s="64"/>
      <c r="Y124" s="64"/>
      <c r="Z124" s="64"/>
    </row>
    <row r="125" spans="1:26" ht="14.25" customHeight="1">
      <c r="A125" s="51" t="s">
        <v>755</v>
      </c>
      <c r="B125" s="49" t="s">
        <v>54</v>
      </c>
      <c r="C125" s="49" t="s">
        <v>306</v>
      </c>
      <c r="D125" s="49" t="s">
        <v>18</v>
      </c>
      <c r="E125" s="160">
        <v>1045</v>
      </c>
      <c r="F125" s="50">
        <v>28648</v>
      </c>
      <c r="G125" s="58" t="s">
        <v>756</v>
      </c>
      <c r="H125" s="59" t="s">
        <v>757</v>
      </c>
      <c r="I125" s="59" t="s">
        <v>563</v>
      </c>
      <c r="J125" s="64"/>
      <c r="K125" s="64"/>
      <c r="L125" s="64"/>
      <c r="M125" s="64"/>
      <c r="N125" s="64"/>
      <c r="O125" s="64"/>
      <c r="P125" s="64"/>
      <c r="Q125" s="64"/>
      <c r="R125" s="64"/>
      <c r="S125" s="64"/>
      <c r="T125" s="64"/>
      <c r="U125" s="64"/>
      <c r="V125" s="64"/>
      <c r="W125" s="64"/>
      <c r="X125" s="64"/>
      <c r="Y125" s="64"/>
      <c r="Z125" s="64"/>
    </row>
    <row r="126" spans="1:26" ht="18.75" customHeight="1">
      <c r="A126" s="54" t="s">
        <v>758</v>
      </c>
      <c r="B126" s="52" t="s">
        <v>54</v>
      </c>
      <c r="C126" s="52" t="s">
        <v>306</v>
      </c>
      <c r="D126" s="52" t="s">
        <v>18</v>
      </c>
      <c r="E126" s="160">
        <v>3135</v>
      </c>
      <c r="F126" s="53">
        <v>25198</v>
      </c>
      <c r="G126" s="60" t="s">
        <v>759</v>
      </c>
      <c r="H126" s="61" t="s">
        <v>760</v>
      </c>
      <c r="I126" s="61" t="s">
        <v>563</v>
      </c>
      <c r="J126" s="64"/>
      <c r="K126" s="64"/>
      <c r="L126" s="64"/>
      <c r="M126" s="64"/>
      <c r="N126" s="64"/>
      <c r="O126" s="64"/>
      <c r="P126" s="64"/>
      <c r="Q126" s="64"/>
      <c r="R126" s="64"/>
      <c r="S126" s="64"/>
      <c r="T126" s="64"/>
      <c r="U126" s="64"/>
      <c r="V126" s="64"/>
      <c r="W126" s="64"/>
      <c r="X126" s="64"/>
      <c r="Y126" s="64"/>
      <c r="Z126" s="64"/>
    </row>
    <row r="127" spans="1:26" ht="40.5" customHeight="1">
      <c r="A127" s="51" t="s">
        <v>761</v>
      </c>
      <c r="B127" s="49" t="s">
        <v>54</v>
      </c>
      <c r="C127" s="49" t="s">
        <v>306</v>
      </c>
      <c r="D127" s="49" t="s">
        <v>18</v>
      </c>
      <c r="E127" s="160">
        <v>2400</v>
      </c>
      <c r="F127" s="50">
        <v>25100</v>
      </c>
      <c r="G127" s="58" t="s">
        <v>762</v>
      </c>
      <c r="H127" s="165" t="s">
        <v>763</v>
      </c>
      <c r="I127" s="59" t="s">
        <v>704</v>
      </c>
      <c r="J127" s="64"/>
      <c r="K127" s="64"/>
      <c r="L127" s="64"/>
      <c r="M127" s="64"/>
      <c r="N127" s="64"/>
      <c r="O127" s="64"/>
      <c r="P127" s="64"/>
      <c r="Q127" s="64"/>
      <c r="R127" s="64"/>
      <c r="S127" s="64"/>
      <c r="T127" s="64"/>
      <c r="U127" s="64"/>
      <c r="V127" s="64"/>
      <c r="W127" s="64"/>
      <c r="X127" s="64"/>
      <c r="Y127" s="64"/>
      <c r="Z127" s="64"/>
    </row>
    <row r="128" spans="1:26" ht="42.75" customHeight="1">
      <c r="A128" s="65"/>
      <c r="B128" s="66"/>
      <c r="C128" s="66"/>
      <c r="D128" s="66"/>
      <c r="E128" s="67"/>
      <c r="F128" s="66"/>
      <c r="G128" s="66"/>
      <c r="H128" s="68"/>
      <c r="I128" s="68"/>
      <c r="J128" s="64"/>
      <c r="K128" s="64"/>
      <c r="L128" s="64"/>
      <c r="M128" s="64"/>
      <c r="N128" s="64"/>
      <c r="O128" s="64"/>
      <c r="P128" s="64"/>
      <c r="Q128" s="64"/>
      <c r="R128" s="64"/>
      <c r="S128" s="64"/>
      <c r="T128" s="64"/>
      <c r="U128" s="64"/>
      <c r="V128" s="64"/>
      <c r="W128" s="64"/>
      <c r="X128" s="64"/>
      <c r="Y128" s="64"/>
      <c r="Z128" s="64"/>
    </row>
    <row r="129" spans="1:26" ht="14.25" customHeight="1">
      <c r="A129" s="402" t="s">
        <v>365</v>
      </c>
      <c r="B129" s="496" t="s">
        <v>764</v>
      </c>
      <c r="C129" s="405"/>
      <c r="D129" s="406"/>
      <c r="E129" s="402" t="s">
        <v>178</v>
      </c>
      <c r="F129" s="496" t="s">
        <v>2129</v>
      </c>
      <c r="G129" s="406"/>
      <c r="H129" s="443" t="s">
        <v>179</v>
      </c>
      <c r="I129" s="406"/>
      <c r="J129" s="64"/>
      <c r="K129" s="64"/>
      <c r="L129" s="64"/>
      <c r="M129" s="64"/>
      <c r="N129" s="64"/>
      <c r="O129" s="64"/>
      <c r="P129" s="64"/>
      <c r="Q129" s="64"/>
      <c r="R129" s="64"/>
      <c r="S129" s="64"/>
      <c r="T129" s="64"/>
      <c r="U129" s="64"/>
      <c r="V129" s="64"/>
      <c r="W129" s="64"/>
      <c r="X129" s="64"/>
      <c r="Y129" s="64"/>
      <c r="Z129" s="64"/>
    </row>
    <row r="130" spans="1:26" ht="14.25" customHeight="1">
      <c r="A130" s="417"/>
      <c r="B130" s="419"/>
      <c r="C130" s="420"/>
      <c r="D130" s="421"/>
      <c r="E130" s="417"/>
      <c r="F130" s="419"/>
      <c r="G130" s="421"/>
      <c r="H130" s="407"/>
      <c r="I130" s="409"/>
      <c r="J130" s="64"/>
      <c r="K130" s="64"/>
      <c r="L130" s="64"/>
      <c r="M130" s="64"/>
      <c r="N130" s="64"/>
      <c r="O130" s="64"/>
      <c r="P130" s="64"/>
      <c r="Q130" s="64"/>
      <c r="R130" s="64"/>
      <c r="S130" s="64"/>
      <c r="T130" s="64"/>
      <c r="U130" s="64"/>
      <c r="V130" s="64"/>
      <c r="W130" s="64"/>
      <c r="X130" s="64"/>
      <c r="Y130" s="64"/>
      <c r="Z130" s="64"/>
    </row>
    <row r="131" spans="1:26" ht="14.25" customHeight="1">
      <c r="A131" s="403"/>
      <c r="B131" s="407"/>
      <c r="C131" s="408"/>
      <c r="D131" s="409"/>
      <c r="E131" s="403"/>
      <c r="F131" s="407"/>
      <c r="G131" s="409"/>
      <c r="H131" s="444" t="s">
        <v>426</v>
      </c>
      <c r="I131" s="416"/>
      <c r="J131" s="64"/>
      <c r="K131" s="64"/>
      <c r="L131" s="64"/>
      <c r="M131" s="64"/>
      <c r="N131" s="64"/>
      <c r="O131" s="64"/>
      <c r="P131" s="64"/>
      <c r="Q131" s="64"/>
      <c r="R131" s="64"/>
      <c r="S131" s="64"/>
      <c r="T131" s="64"/>
      <c r="U131" s="64"/>
      <c r="V131" s="64"/>
      <c r="W131" s="64"/>
      <c r="X131" s="64"/>
      <c r="Y131" s="64"/>
      <c r="Z131" s="64"/>
    </row>
    <row r="132" spans="1:26" ht="14.25" customHeight="1">
      <c r="A132" s="55" t="s">
        <v>180</v>
      </c>
      <c r="B132" s="444" t="s">
        <v>765</v>
      </c>
      <c r="C132" s="415"/>
      <c r="D132" s="416"/>
      <c r="E132" s="55" t="s">
        <v>180</v>
      </c>
      <c r="F132" s="497" t="s">
        <v>2055</v>
      </c>
      <c r="G132" s="416"/>
      <c r="H132" s="463" t="s">
        <v>428</v>
      </c>
      <c r="I132" s="416"/>
      <c r="J132" s="64"/>
      <c r="K132" s="64"/>
      <c r="L132" s="64"/>
      <c r="M132" s="64"/>
      <c r="N132" s="64"/>
      <c r="O132" s="64"/>
      <c r="P132" s="64"/>
      <c r="Q132" s="64"/>
      <c r="R132" s="64"/>
      <c r="S132" s="64"/>
      <c r="T132" s="64"/>
      <c r="U132" s="64"/>
      <c r="V132" s="64"/>
      <c r="W132" s="64"/>
      <c r="X132" s="64"/>
      <c r="Y132" s="64"/>
      <c r="Z132" s="64"/>
    </row>
    <row r="133" spans="1:26" ht="69.75" customHeight="1">
      <c r="A133" s="402" t="s">
        <v>181</v>
      </c>
      <c r="B133" s="492">
        <v>46136</v>
      </c>
      <c r="C133" s="405"/>
      <c r="D133" s="406"/>
      <c r="E133" s="55" t="s">
        <v>182</v>
      </c>
      <c r="F133" s="498" t="s">
        <v>2130</v>
      </c>
      <c r="G133" s="499"/>
      <c r="H133" s="444" t="s">
        <v>766</v>
      </c>
      <c r="I133" s="416"/>
      <c r="J133" s="64"/>
      <c r="K133" s="64"/>
      <c r="L133" s="64"/>
      <c r="M133" s="64"/>
      <c r="N133" s="64"/>
      <c r="O133" s="64"/>
      <c r="P133" s="64"/>
      <c r="Q133" s="64"/>
      <c r="R133" s="64"/>
      <c r="S133" s="64"/>
      <c r="T133" s="64"/>
      <c r="U133" s="64"/>
      <c r="V133" s="64"/>
      <c r="W133" s="64"/>
      <c r="X133" s="64"/>
      <c r="Y133" s="64"/>
      <c r="Z133" s="64"/>
    </row>
    <row r="134" spans="1:26" ht="29.25" customHeight="1">
      <c r="A134" s="403"/>
      <c r="B134" s="407"/>
      <c r="C134" s="408"/>
      <c r="D134" s="409"/>
      <c r="E134" s="55" t="s">
        <v>183</v>
      </c>
      <c r="F134" s="500">
        <v>46183</v>
      </c>
      <c r="G134" s="501"/>
      <c r="H134" s="444"/>
      <c r="I134" s="416"/>
      <c r="J134" s="64"/>
      <c r="K134" s="64"/>
      <c r="L134" s="64"/>
      <c r="M134" s="64"/>
      <c r="N134" s="64"/>
      <c r="O134" s="64"/>
      <c r="P134" s="64"/>
      <c r="Q134" s="64"/>
      <c r="R134" s="64"/>
      <c r="S134" s="64"/>
      <c r="T134" s="64"/>
      <c r="U134" s="64"/>
      <c r="V134" s="64"/>
      <c r="W134" s="64"/>
      <c r="X134" s="64"/>
      <c r="Y134" s="64"/>
      <c r="Z134" s="64"/>
    </row>
    <row r="135" spans="1:26" ht="14.25" customHeight="1">
      <c r="A135" s="69"/>
      <c r="B135" s="70"/>
      <c r="C135" s="71"/>
      <c r="D135" s="72"/>
      <c r="E135" s="72"/>
      <c r="F135" s="72"/>
      <c r="G135" s="71"/>
      <c r="H135" s="71"/>
      <c r="I135" s="71"/>
      <c r="J135" s="64"/>
      <c r="K135" s="64"/>
      <c r="L135" s="64"/>
      <c r="M135" s="64"/>
      <c r="N135" s="64"/>
      <c r="O135" s="64"/>
      <c r="P135" s="64"/>
      <c r="Q135" s="64"/>
      <c r="R135" s="64"/>
      <c r="S135" s="64"/>
      <c r="T135" s="64"/>
      <c r="U135" s="64"/>
      <c r="V135" s="64"/>
      <c r="W135" s="64"/>
      <c r="X135" s="64"/>
      <c r="Y135" s="64"/>
      <c r="Z135" s="64"/>
    </row>
    <row r="136" spans="1:26" ht="14.25" customHeight="1">
      <c r="A136" s="69"/>
      <c r="B136" s="70"/>
      <c r="C136" s="71"/>
      <c r="D136" s="72"/>
      <c r="E136" s="72"/>
      <c r="F136" s="72"/>
      <c r="G136" s="71"/>
      <c r="H136" s="71"/>
      <c r="I136" s="71"/>
      <c r="J136" s="64"/>
      <c r="K136" s="64"/>
      <c r="L136" s="64"/>
      <c r="M136" s="64"/>
      <c r="N136" s="64"/>
      <c r="O136" s="64"/>
      <c r="P136" s="64"/>
      <c r="Q136" s="64"/>
      <c r="R136" s="64"/>
      <c r="S136" s="64"/>
      <c r="T136" s="64"/>
      <c r="U136" s="64"/>
      <c r="V136" s="64"/>
      <c r="W136" s="64"/>
      <c r="X136" s="64"/>
      <c r="Y136" s="64"/>
      <c r="Z136" s="64"/>
    </row>
    <row r="137" spans="1:26" ht="14.25" customHeight="1">
      <c r="A137" s="69"/>
      <c r="B137" s="70"/>
      <c r="C137" s="71"/>
      <c r="D137" s="72"/>
      <c r="E137" s="72"/>
      <c r="F137" s="72"/>
      <c r="G137" s="71"/>
      <c r="H137" s="71"/>
      <c r="I137" s="71"/>
      <c r="J137" s="64"/>
      <c r="K137" s="64"/>
      <c r="L137" s="64"/>
      <c r="M137" s="64"/>
      <c r="N137" s="64"/>
      <c r="O137" s="64"/>
      <c r="P137" s="64"/>
      <c r="Q137" s="64"/>
      <c r="R137" s="64"/>
      <c r="S137" s="64"/>
      <c r="T137" s="64"/>
      <c r="U137" s="64"/>
      <c r="V137" s="64"/>
      <c r="W137" s="64"/>
      <c r="X137" s="64"/>
      <c r="Y137" s="64"/>
      <c r="Z137" s="64"/>
    </row>
    <row r="138" spans="1:26" ht="14.25" customHeight="1">
      <c r="A138" s="69"/>
      <c r="B138" s="70"/>
      <c r="C138" s="71"/>
      <c r="D138" s="72"/>
      <c r="E138" s="72"/>
      <c r="F138" s="72"/>
      <c r="G138" s="71"/>
      <c r="H138" s="71"/>
      <c r="I138" s="71"/>
      <c r="J138" s="64"/>
      <c r="K138" s="64"/>
      <c r="L138" s="64"/>
      <c r="M138" s="64"/>
      <c r="N138" s="64"/>
      <c r="O138" s="64"/>
      <c r="P138" s="64"/>
      <c r="Q138" s="64"/>
      <c r="R138" s="64"/>
      <c r="S138" s="64"/>
      <c r="T138" s="64"/>
      <c r="U138" s="64"/>
      <c r="V138" s="64"/>
      <c r="W138" s="64"/>
      <c r="X138" s="64"/>
      <c r="Y138" s="64"/>
      <c r="Z138" s="64"/>
    </row>
    <row r="139" spans="1:26" ht="14.25" customHeight="1">
      <c r="A139" s="69"/>
      <c r="B139" s="70"/>
      <c r="C139" s="71"/>
      <c r="D139" s="72"/>
      <c r="E139" s="72"/>
      <c r="F139" s="72"/>
      <c r="G139" s="71"/>
      <c r="H139" s="71"/>
      <c r="I139" s="71"/>
      <c r="J139" s="64"/>
      <c r="K139" s="64"/>
      <c r="L139" s="64"/>
      <c r="M139" s="64"/>
      <c r="N139" s="64"/>
      <c r="O139" s="64"/>
      <c r="P139" s="64"/>
      <c r="Q139" s="64"/>
      <c r="R139" s="64"/>
      <c r="S139" s="64"/>
      <c r="T139" s="64"/>
      <c r="U139" s="64"/>
      <c r="V139" s="64"/>
      <c r="W139" s="64"/>
      <c r="X139" s="64"/>
      <c r="Y139" s="64"/>
      <c r="Z139" s="64"/>
    </row>
    <row r="140" spans="1:26" ht="14.25" customHeight="1">
      <c r="A140" s="69"/>
      <c r="B140" s="70"/>
      <c r="C140" s="71"/>
      <c r="D140" s="72"/>
      <c r="E140" s="72"/>
      <c r="F140" s="72"/>
      <c r="G140" s="71"/>
      <c r="H140" s="71"/>
      <c r="I140" s="71"/>
      <c r="J140" s="64"/>
      <c r="K140" s="64"/>
      <c r="L140" s="64"/>
      <c r="M140" s="64"/>
      <c r="N140" s="64"/>
      <c r="O140" s="64"/>
      <c r="P140" s="64"/>
      <c r="Q140" s="64"/>
      <c r="R140" s="64"/>
      <c r="S140" s="64"/>
      <c r="T140" s="64"/>
      <c r="U140" s="64"/>
      <c r="V140" s="64"/>
      <c r="W140" s="64"/>
      <c r="X140" s="64"/>
      <c r="Y140" s="64"/>
      <c r="Z140" s="64"/>
    </row>
    <row r="141" spans="1:26" ht="14.25" customHeight="1">
      <c r="A141" s="69"/>
      <c r="B141" s="70"/>
      <c r="C141" s="71"/>
      <c r="D141" s="72"/>
      <c r="E141" s="72"/>
      <c r="F141" s="72"/>
      <c r="G141" s="71"/>
      <c r="H141" s="71"/>
      <c r="I141" s="71"/>
      <c r="J141" s="64"/>
      <c r="K141" s="64"/>
      <c r="L141" s="64"/>
      <c r="M141" s="64"/>
      <c r="N141" s="64"/>
      <c r="O141" s="64"/>
      <c r="P141" s="64"/>
      <c r="Q141" s="64"/>
      <c r="R141" s="64"/>
      <c r="S141" s="64"/>
      <c r="T141" s="64"/>
      <c r="U141" s="64"/>
      <c r="V141" s="64"/>
      <c r="W141" s="64"/>
      <c r="X141" s="64"/>
      <c r="Y141" s="64"/>
      <c r="Z141" s="64"/>
    </row>
    <row r="142" spans="1:26" ht="14.25" customHeight="1">
      <c r="A142" s="69"/>
      <c r="B142" s="70"/>
      <c r="C142" s="71"/>
      <c r="D142" s="72"/>
      <c r="E142" s="72"/>
      <c r="F142" s="72"/>
      <c r="G142" s="71"/>
      <c r="H142" s="71"/>
      <c r="I142" s="71"/>
      <c r="J142" s="64"/>
      <c r="K142" s="64"/>
      <c r="L142" s="64"/>
      <c r="M142" s="64"/>
      <c r="N142" s="64"/>
      <c r="O142" s="64"/>
      <c r="P142" s="64"/>
      <c r="Q142" s="64"/>
      <c r="R142" s="64"/>
      <c r="S142" s="64"/>
      <c r="T142" s="64"/>
      <c r="U142" s="64"/>
      <c r="V142" s="64"/>
      <c r="W142" s="64"/>
      <c r="X142" s="64"/>
      <c r="Y142" s="64"/>
      <c r="Z142" s="64"/>
    </row>
    <row r="143" spans="1:26" ht="14.25" customHeight="1">
      <c r="A143" s="69"/>
      <c r="B143" s="70"/>
      <c r="C143" s="71"/>
      <c r="D143" s="72"/>
      <c r="E143" s="72"/>
      <c r="F143" s="72"/>
      <c r="G143" s="71"/>
      <c r="H143" s="71"/>
      <c r="I143" s="71"/>
      <c r="J143" s="64"/>
      <c r="K143" s="64"/>
      <c r="L143" s="64"/>
      <c r="M143" s="64"/>
      <c r="N143" s="64"/>
      <c r="O143" s="64"/>
      <c r="P143" s="64"/>
      <c r="Q143" s="64"/>
      <c r="R143" s="64"/>
      <c r="S143" s="64"/>
      <c r="T143" s="64"/>
      <c r="U143" s="64"/>
      <c r="V143" s="64"/>
      <c r="W143" s="64"/>
      <c r="X143" s="64"/>
      <c r="Y143" s="64"/>
      <c r="Z143" s="64"/>
    </row>
    <row r="144" spans="1:26" ht="14.25" customHeight="1">
      <c r="A144" s="69"/>
      <c r="B144" s="70"/>
      <c r="C144" s="71"/>
      <c r="D144" s="72"/>
      <c r="E144" s="72"/>
      <c r="F144" s="72"/>
      <c r="G144" s="71"/>
      <c r="H144" s="71"/>
      <c r="I144" s="71"/>
      <c r="J144" s="64"/>
      <c r="K144" s="64"/>
      <c r="L144" s="64"/>
      <c r="M144" s="64"/>
      <c r="N144" s="64"/>
      <c r="O144" s="64"/>
      <c r="P144" s="64"/>
      <c r="Q144" s="64"/>
      <c r="R144" s="64"/>
      <c r="S144" s="64"/>
      <c r="T144" s="64"/>
      <c r="U144" s="64"/>
      <c r="V144" s="64"/>
      <c r="W144" s="64"/>
      <c r="X144" s="64"/>
      <c r="Y144" s="64"/>
      <c r="Z144" s="64"/>
    </row>
    <row r="145" spans="1:26" ht="14.25" customHeight="1">
      <c r="A145" s="69"/>
      <c r="B145" s="70"/>
      <c r="C145" s="71"/>
      <c r="D145" s="72"/>
      <c r="E145" s="72"/>
      <c r="F145" s="72"/>
      <c r="G145" s="71"/>
      <c r="H145" s="71"/>
      <c r="I145" s="71"/>
      <c r="J145" s="64"/>
      <c r="K145" s="64"/>
      <c r="L145" s="64"/>
      <c r="M145" s="64"/>
      <c r="N145" s="64"/>
      <c r="O145" s="64"/>
      <c r="P145" s="64"/>
      <c r="Q145" s="64"/>
      <c r="R145" s="64"/>
      <c r="S145" s="64"/>
      <c r="T145" s="64"/>
      <c r="U145" s="64"/>
      <c r="V145" s="64"/>
      <c r="W145" s="64"/>
      <c r="X145" s="64"/>
      <c r="Y145" s="64"/>
      <c r="Z145" s="64"/>
    </row>
    <row r="146" spans="1:26" ht="14.25" customHeight="1">
      <c r="A146" s="69"/>
      <c r="B146" s="70"/>
      <c r="C146" s="71"/>
      <c r="D146" s="72"/>
      <c r="E146" s="72"/>
      <c r="F146" s="72"/>
      <c r="G146" s="71"/>
      <c r="H146" s="71"/>
      <c r="I146" s="71"/>
      <c r="J146" s="64"/>
      <c r="K146" s="64"/>
      <c r="L146" s="64"/>
      <c r="M146" s="64"/>
      <c r="N146" s="64"/>
      <c r="O146" s="64"/>
      <c r="P146" s="64"/>
      <c r="Q146" s="64"/>
      <c r="R146" s="64"/>
      <c r="S146" s="64"/>
      <c r="T146" s="64"/>
      <c r="U146" s="64"/>
      <c r="V146" s="64"/>
      <c r="W146" s="64"/>
      <c r="X146" s="64"/>
      <c r="Y146" s="64"/>
      <c r="Z146" s="64"/>
    </row>
    <row r="147" spans="1:26" ht="14.25" customHeight="1">
      <c r="A147" s="69"/>
      <c r="B147" s="70"/>
      <c r="C147" s="71"/>
      <c r="D147" s="72"/>
      <c r="E147" s="72"/>
      <c r="F147" s="72"/>
      <c r="G147" s="71"/>
      <c r="H147" s="71"/>
      <c r="I147" s="71"/>
      <c r="J147" s="64"/>
      <c r="K147" s="64"/>
      <c r="L147" s="64"/>
      <c r="M147" s="64"/>
      <c r="N147" s="64"/>
      <c r="O147" s="64"/>
      <c r="P147" s="64"/>
      <c r="Q147" s="64"/>
      <c r="R147" s="64"/>
      <c r="S147" s="64"/>
      <c r="T147" s="64"/>
      <c r="U147" s="64"/>
      <c r="V147" s="64"/>
      <c r="W147" s="64"/>
      <c r="X147" s="64"/>
      <c r="Y147" s="64"/>
      <c r="Z147" s="64"/>
    </row>
    <row r="148" spans="1:26" ht="14.25" customHeight="1">
      <c r="A148" s="69"/>
      <c r="B148" s="70"/>
      <c r="C148" s="71"/>
      <c r="D148" s="72"/>
      <c r="E148" s="72"/>
      <c r="F148" s="72"/>
      <c r="G148" s="71"/>
      <c r="H148" s="71"/>
      <c r="I148" s="71"/>
      <c r="J148" s="64"/>
      <c r="K148" s="64"/>
      <c r="L148" s="64"/>
      <c r="M148" s="64"/>
      <c r="N148" s="64"/>
      <c r="O148" s="64"/>
      <c r="P148" s="64"/>
      <c r="Q148" s="64"/>
      <c r="R148" s="64"/>
      <c r="S148" s="64"/>
      <c r="T148" s="64"/>
      <c r="U148" s="64"/>
      <c r="V148" s="64"/>
      <c r="W148" s="64"/>
      <c r="X148" s="64"/>
      <c r="Y148" s="64"/>
      <c r="Z148" s="64"/>
    </row>
    <row r="149" spans="1:26" ht="14.25" customHeight="1">
      <c r="A149" s="69"/>
      <c r="B149" s="70"/>
      <c r="C149" s="71"/>
      <c r="D149" s="72"/>
      <c r="E149" s="72"/>
      <c r="F149" s="72"/>
      <c r="G149" s="71"/>
      <c r="H149" s="71"/>
      <c r="I149" s="71"/>
      <c r="J149" s="64"/>
      <c r="K149" s="64"/>
      <c r="L149" s="64"/>
      <c r="M149" s="64"/>
      <c r="N149" s="64"/>
      <c r="O149" s="64"/>
      <c r="P149" s="64"/>
      <c r="Q149" s="64"/>
      <c r="R149" s="64"/>
      <c r="S149" s="64"/>
      <c r="T149" s="64"/>
      <c r="U149" s="64"/>
      <c r="V149" s="64"/>
      <c r="W149" s="64"/>
      <c r="X149" s="64"/>
      <c r="Y149" s="64"/>
      <c r="Z149" s="64"/>
    </row>
    <row r="150" spans="1:26" ht="14.25" customHeight="1">
      <c r="A150" s="69"/>
      <c r="B150" s="70"/>
      <c r="C150" s="71"/>
      <c r="D150" s="72"/>
      <c r="E150" s="72"/>
      <c r="F150" s="72"/>
      <c r="G150" s="71"/>
      <c r="H150" s="71"/>
      <c r="I150" s="71"/>
      <c r="J150" s="64"/>
      <c r="K150" s="64"/>
      <c r="L150" s="64"/>
      <c r="M150" s="64"/>
      <c r="N150" s="64"/>
      <c r="O150" s="64"/>
      <c r="P150" s="64"/>
      <c r="Q150" s="64"/>
      <c r="R150" s="64"/>
      <c r="S150" s="64"/>
      <c r="T150" s="64"/>
      <c r="U150" s="64"/>
      <c r="V150" s="64"/>
      <c r="W150" s="64"/>
      <c r="X150" s="64"/>
      <c r="Y150" s="64"/>
      <c r="Z150" s="64"/>
    </row>
    <row r="151" spans="1:26" ht="14.25" customHeight="1">
      <c r="A151" s="69"/>
      <c r="B151" s="70"/>
      <c r="C151" s="71"/>
      <c r="D151" s="72"/>
      <c r="E151" s="72"/>
      <c r="F151" s="72"/>
      <c r="G151" s="71"/>
      <c r="H151" s="71"/>
      <c r="I151" s="71"/>
      <c r="J151" s="64"/>
      <c r="K151" s="64"/>
      <c r="L151" s="64"/>
      <c r="M151" s="64"/>
      <c r="N151" s="64"/>
      <c r="O151" s="64"/>
      <c r="P151" s="64"/>
      <c r="Q151" s="64"/>
      <c r="R151" s="64"/>
      <c r="S151" s="64"/>
      <c r="T151" s="64"/>
      <c r="U151" s="64"/>
      <c r="V151" s="64"/>
      <c r="W151" s="64"/>
      <c r="X151" s="64"/>
      <c r="Y151" s="64"/>
      <c r="Z151" s="64"/>
    </row>
    <row r="152" spans="1:26" ht="14.25" customHeight="1">
      <c r="A152" s="69"/>
      <c r="B152" s="70"/>
      <c r="C152" s="71"/>
      <c r="D152" s="72"/>
      <c r="E152" s="72"/>
      <c r="F152" s="72"/>
      <c r="G152" s="71"/>
      <c r="H152" s="71"/>
      <c r="I152" s="71"/>
      <c r="J152" s="64"/>
      <c r="K152" s="64"/>
      <c r="L152" s="64"/>
      <c r="M152" s="64"/>
      <c r="N152" s="64"/>
      <c r="O152" s="64"/>
      <c r="P152" s="64"/>
      <c r="Q152" s="64"/>
      <c r="R152" s="64"/>
      <c r="S152" s="64"/>
      <c r="T152" s="64"/>
      <c r="U152" s="64"/>
      <c r="V152" s="64"/>
      <c r="W152" s="64"/>
      <c r="X152" s="64"/>
      <c r="Y152" s="64"/>
      <c r="Z152" s="64"/>
    </row>
    <row r="153" spans="1:26" ht="14.25" customHeight="1">
      <c r="A153" s="69"/>
      <c r="B153" s="70"/>
      <c r="C153" s="71"/>
      <c r="D153" s="72"/>
      <c r="E153" s="72"/>
      <c r="F153" s="72"/>
      <c r="G153" s="71"/>
      <c r="H153" s="71"/>
      <c r="I153" s="71"/>
      <c r="J153" s="64"/>
      <c r="K153" s="64"/>
      <c r="L153" s="64"/>
      <c r="M153" s="64"/>
      <c r="N153" s="64"/>
      <c r="O153" s="64"/>
      <c r="P153" s="64"/>
      <c r="Q153" s="64"/>
      <c r="R153" s="64"/>
      <c r="S153" s="64"/>
      <c r="T153" s="64"/>
      <c r="U153" s="64"/>
      <c r="V153" s="64"/>
      <c r="W153" s="64"/>
      <c r="X153" s="64"/>
      <c r="Y153" s="64"/>
      <c r="Z153" s="64"/>
    </row>
    <row r="154" spans="1:26" ht="14.25" customHeight="1">
      <c r="A154" s="69"/>
      <c r="B154" s="70"/>
      <c r="C154" s="71"/>
      <c r="D154" s="72"/>
      <c r="E154" s="72"/>
      <c r="F154" s="72"/>
      <c r="G154" s="71"/>
      <c r="H154" s="71"/>
      <c r="I154" s="71"/>
      <c r="J154" s="64"/>
      <c r="K154" s="64"/>
      <c r="L154" s="64"/>
      <c r="M154" s="64"/>
      <c r="N154" s="64"/>
      <c r="O154" s="64"/>
      <c r="P154" s="64"/>
      <c r="Q154" s="64"/>
      <c r="R154" s="64"/>
      <c r="S154" s="64"/>
      <c r="T154" s="64"/>
      <c r="U154" s="64"/>
      <c r="V154" s="64"/>
      <c r="W154" s="64"/>
      <c r="X154" s="64"/>
      <c r="Y154" s="64"/>
      <c r="Z154" s="64"/>
    </row>
    <row r="155" spans="1:26" ht="14.25" customHeight="1">
      <c r="A155" s="69"/>
      <c r="B155" s="70"/>
      <c r="C155" s="71"/>
      <c r="D155" s="72"/>
      <c r="E155" s="72"/>
      <c r="F155" s="72"/>
      <c r="G155" s="71"/>
      <c r="H155" s="71"/>
      <c r="I155" s="71"/>
      <c r="J155" s="64"/>
      <c r="K155" s="64"/>
      <c r="L155" s="64"/>
      <c r="M155" s="64"/>
      <c r="N155" s="64"/>
      <c r="O155" s="64"/>
      <c r="P155" s="64"/>
      <c r="Q155" s="64"/>
      <c r="R155" s="64"/>
      <c r="S155" s="64"/>
      <c r="T155" s="64"/>
      <c r="U155" s="64"/>
      <c r="V155" s="64"/>
      <c r="W155" s="64"/>
      <c r="X155" s="64"/>
      <c r="Y155" s="64"/>
      <c r="Z155" s="64"/>
    </row>
    <row r="156" spans="1:26" ht="14.25" customHeight="1">
      <c r="A156" s="69"/>
      <c r="B156" s="70"/>
      <c r="C156" s="71"/>
      <c r="D156" s="72"/>
      <c r="E156" s="72"/>
      <c r="F156" s="72"/>
      <c r="G156" s="71"/>
      <c r="H156" s="71"/>
      <c r="I156" s="71"/>
      <c r="J156" s="64"/>
      <c r="K156" s="64"/>
      <c r="L156" s="64"/>
      <c r="M156" s="64"/>
      <c r="N156" s="64"/>
      <c r="O156" s="64"/>
      <c r="P156" s="64"/>
      <c r="Q156" s="64"/>
      <c r="R156" s="64"/>
      <c r="S156" s="64"/>
      <c r="T156" s="64"/>
      <c r="U156" s="64"/>
      <c r="V156" s="64"/>
      <c r="W156" s="64"/>
      <c r="X156" s="64"/>
      <c r="Y156" s="64"/>
      <c r="Z156" s="64"/>
    </row>
    <row r="157" spans="1:26" ht="14.25" customHeight="1">
      <c r="A157" s="69"/>
      <c r="B157" s="70"/>
      <c r="C157" s="71"/>
      <c r="D157" s="72"/>
      <c r="E157" s="72"/>
      <c r="F157" s="72"/>
      <c r="G157" s="71"/>
      <c r="H157" s="71"/>
      <c r="I157" s="71"/>
      <c r="J157" s="64"/>
      <c r="K157" s="64"/>
      <c r="L157" s="64"/>
      <c r="M157" s="64"/>
      <c r="N157" s="64"/>
      <c r="O157" s="64"/>
      <c r="P157" s="64"/>
      <c r="Q157" s="64"/>
      <c r="R157" s="64"/>
      <c r="S157" s="64"/>
      <c r="T157" s="64"/>
      <c r="U157" s="64"/>
      <c r="V157" s="64"/>
      <c r="W157" s="64"/>
      <c r="X157" s="64"/>
      <c r="Y157" s="64"/>
      <c r="Z157" s="64"/>
    </row>
    <row r="158" spans="1:26" ht="14.25" customHeight="1">
      <c r="A158" s="69"/>
      <c r="B158" s="70"/>
      <c r="C158" s="71"/>
      <c r="D158" s="72"/>
      <c r="E158" s="72"/>
      <c r="F158" s="72"/>
      <c r="G158" s="71"/>
      <c r="H158" s="71"/>
      <c r="I158" s="71"/>
      <c r="J158" s="64"/>
      <c r="K158" s="64"/>
      <c r="L158" s="64"/>
      <c r="M158" s="64"/>
      <c r="N158" s="64"/>
      <c r="O158" s="64"/>
      <c r="P158" s="64"/>
      <c r="Q158" s="64"/>
      <c r="R158" s="64"/>
      <c r="S158" s="64"/>
      <c r="T158" s="64"/>
      <c r="U158" s="64"/>
      <c r="V158" s="64"/>
      <c r="W158" s="64"/>
      <c r="X158" s="64"/>
      <c r="Y158" s="64"/>
      <c r="Z158" s="64"/>
    </row>
    <row r="159" spans="1:26" ht="14.25" customHeight="1">
      <c r="A159" s="69"/>
      <c r="B159" s="70"/>
      <c r="C159" s="71"/>
      <c r="D159" s="72"/>
      <c r="E159" s="72"/>
      <c r="F159" s="72"/>
      <c r="G159" s="71"/>
      <c r="H159" s="71"/>
      <c r="I159" s="71"/>
      <c r="J159" s="64"/>
      <c r="K159" s="64"/>
      <c r="L159" s="64"/>
      <c r="M159" s="64"/>
      <c r="N159" s="64"/>
      <c r="O159" s="64"/>
      <c r="P159" s="64"/>
      <c r="Q159" s="64"/>
      <c r="R159" s="64"/>
      <c r="S159" s="64"/>
      <c r="T159" s="64"/>
      <c r="U159" s="64"/>
      <c r="V159" s="64"/>
      <c r="W159" s="64"/>
      <c r="X159" s="64"/>
      <c r="Y159" s="64"/>
      <c r="Z159" s="64"/>
    </row>
    <row r="160" spans="1:26" ht="14.25" customHeight="1">
      <c r="A160" s="69"/>
      <c r="B160" s="70"/>
      <c r="C160" s="71"/>
      <c r="D160" s="72"/>
      <c r="E160" s="72"/>
      <c r="F160" s="72"/>
      <c r="G160" s="71"/>
      <c r="H160" s="71"/>
      <c r="I160" s="71"/>
      <c r="J160" s="64"/>
      <c r="K160" s="64"/>
      <c r="L160" s="64"/>
      <c r="M160" s="64"/>
      <c r="N160" s="64"/>
      <c r="O160" s="64"/>
      <c r="P160" s="64"/>
      <c r="Q160" s="64"/>
      <c r="R160" s="64"/>
      <c r="S160" s="64"/>
      <c r="T160" s="64"/>
      <c r="U160" s="64"/>
      <c r="V160" s="64"/>
      <c r="W160" s="64"/>
      <c r="X160" s="64"/>
      <c r="Y160" s="64"/>
      <c r="Z160" s="64"/>
    </row>
    <row r="161" spans="1:26" ht="14.25" customHeight="1">
      <c r="A161" s="69"/>
      <c r="B161" s="70"/>
      <c r="C161" s="71"/>
      <c r="D161" s="72"/>
      <c r="E161" s="72"/>
      <c r="F161" s="72"/>
      <c r="G161" s="71"/>
      <c r="H161" s="71"/>
      <c r="I161" s="71"/>
      <c r="J161" s="64"/>
      <c r="K161" s="64"/>
      <c r="L161" s="64"/>
      <c r="M161" s="64"/>
      <c r="N161" s="64"/>
      <c r="O161" s="64"/>
      <c r="P161" s="64"/>
      <c r="Q161" s="64"/>
      <c r="R161" s="64"/>
      <c r="S161" s="64"/>
      <c r="T161" s="64"/>
      <c r="U161" s="64"/>
      <c r="V161" s="64"/>
      <c r="W161" s="64"/>
      <c r="X161" s="64"/>
      <c r="Y161" s="64"/>
      <c r="Z161" s="64"/>
    </row>
    <row r="162" spans="1:26" ht="14.25" customHeight="1">
      <c r="A162" s="69"/>
      <c r="B162" s="70"/>
      <c r="C162" s="71"/>
      <c r="D162" s="72"/>
      <c r="E162" s="72"/>
      <c r="F162" s="72"/>
      <c r="G162" s="71"/>
      <c r="H162" s="71"/>
      <c r="I162" s="71"/>
      <c r="J162" s="64"/>
      <c r="K162" s="64"/>
      <c r="L162" s="64"/>
      <c r="M162" s="64"/>
      <c r="N162" s="64"/>
      <c r="O162" s="64"/>
      <c r="P162" s="64"/>
      <c r="Q162" s="64"/>
      <c r="R162" s="64"/>
      <c r="S162" s="64"/>
      <c r="T162" s="64"/>
      <c r="U162" s="64"/>
      <c r="V162" s="64"/>
      <c r="W162" s="64"/>
      <c r="X162" s="64"/>
      <c r="Y162" s="64"/>
      <c r="Z162" s="64"/>
    </row>
    <row r="163" spans="1:26" ht="14.25" customHeight="1">
      <c r="A163" s="69"/>
      <c r="B163" s="70"/>
      <c r="C163" s="71"/>
      <c r="D163" s="72"/>
      <c r="E163" s="72"/>
      <c r="F163" s="72"/>
      <c r="G163" s="71"/>
      <c r="H163" s="71"/>
      <c r="I163" s="71"/>
      <c r="J163" s="64"/>
      <c r="K163" s="64"/>
      <c r="L163" s="64"/>
      <c r="M163" s="64"/>
      <c r="N163" s="64"/>
      <c r="O163" s="64"/>
      <c r="P163" s="64"/>
      <c r="Q163" s="64"/>
      <c r="R163" s="64"/>
      <c r="S163" s="64"/>
      <c r="T163" s="64"/>
      <c r="U163" s="64"/>
      <c r="V163" s="64"/>
      <c r="W163" s="64"/>
      <c r="X163" s="64"/>
      <c r="Y163" s="64"/>
      <c r="Z163" s="64"/>
    </row>
    <row r="164" spans="1:26" ht="14.25" customHeight="1">
      <c r="A164" s="69"/>
      <c r="B164" s="70"/>
      <c r="C164" s="71"/>
      <c r="D164" s="72"/>
      <c r="E164" s="72"/>
      <c r="F164" s="72"/>
      <c r="G164" s="71"/>
      <c r="H164" s="71"/>
      <c r="I164" s="71"/>
      <c r="J164" s="64"/>
      <c r="K164" s="64"/>
      <c r="L164" s="64"/>
      <c r="M164" s="64"/>
      <c r="N164" s="64"/>
      <c r="O164" s="64"/>
      <c r="P164" s="64"/>
      <c r="Q164" s="64"/>
      <c r="R164" s="64"/>
      <c r="S164" s="64"/>
      <c r="T164" s="64"/>
      <c r="U164" s="64"/>
      <c r="V164" s="64"/>
      <c r="W164" s="64"/>
      <c r="X164" s="64"/>
      <c r="Y164" s="64"/>
      <c r="Z164" s="64"/>
    </row>
    <row r="165" spans="1:26" ht="14.25" customHeight="1">
      <c r="A165" s="69"/>
      <c r="B165" s="70"/>
      <c r="C165" s="71"/>
      <c r="D165" s="72"/>
      <c r="E165" s="72"/>
      <c r="F165" s="72"/>
      <c r="G165" s="71"/>
      <c r="H165" s="71"/>
      <c r="I165" s="71"/>
      <c r="J165" s="64"/>
      <c r="K165" s="64"/>
      <c r="L165" s="64"/>
      <c r="M165" s="64"/>
      <c r="N165" s="64"/>
      <c r="O165" s="64"/>
      <c r="P165" s="64"/>
      <c r="Q165" s="64"/>
      <c r="R165" s="64"/>
      <c r="S165" s="64"/>
      <c r="T165" s="64"/>
      <c r="U165" s="64"/>
      <c r="V165" s="64"/>
      <c r="W165" s="64"/>
      <c r="X165" s="64"/>
      <c r="Y165" s="64"/>
      <c r="Z165" s="64"/>
    </row>
    <row r="166" spans="1:26" ht="14.25" customHeight="1">
      <c r="A166" s="69"/>
      <c r="B166" s="70"/>
      <c r="C166" s="71"/>
      <c r="D166" s="72"/>
      <c r="E166" s="72"/>
      <c r="F166" s="72"/>
      <c r="G166" s="71"/>
      <c r="H166" s="71"/>
      <c r="I166" s="71"/>
      <c r="J166" s="64"/>
      <c r="K166" s="64"/>
      <c r="L166" s="64"/>
      <c r="M166" s="64"/>
      <c r="N166" s="64"/>
      <c r="O166" s="64"/>
      <c r="P166" s="64"/>
      <c r="Q166" s="64"/>
      <c r="R166" s="64"/>
      <c r="S166" s="64"/>
      <c r="T166" s="64"/>
      <c r="U166" s="64"/>
      <c r="V166" s="64"/>
      <c r="W166" s="64"/>
      <c r="X166" s="64"/>
      <c r="Y166" s="64"/>
      <c r="Z166" s="64"/>
    </row>
    <row r="167" spans="1:26" ht="14.25" customHeight="1">
      <c r="A167" s="69"/>
      <c r="B167" s="70"/>
      <c r="C167" s="71"/>
      <c r="D167" s="72"/>
      <c r="E167" s="72"/>
      <c r="F167" s="72"/>
      <c r="G167" s="71"/>
      <c r="H167" s="71"/>
      <c r="I167" s="71"/>
      <c r="J167" s="64"/>
      <c r="K167" s="64"/>
      <c r="L167" s="64"/>
      <c r="M167" s="64"/>
      <c r="N167" s="64"/>
      <c r="O167" s="64"/>
      <c r="P167" s="64"/>
      <c r="Q167" s="64"/>
      <c r="R167" s="64"/>
      <c r="S167" s="64"/>
      <c r="T167" s="64"/>
      <c r="U167" s="64"/>
      <c r="V167" s="64"/>
      <c r="W167" s="64"/>
      <c r="X167" s="64"/>
      <c r="Y167" s="64"/>
      <c r="Z167" s="64"/>
    </row>
    <row r="168" spans="1:26" ht="14.25" customHeight="1">
      <c r="A168" s="69"/>
      <c r="B168" s="70"/>
      <c r="C168" s="71"/>
      <c r="D168" s="72"/>
      <c r="E168" s="72"/>
      <c r="F168" s="72"/>
      <c r="G168" s="71"/>
      <c r="H168" s="71"/>
      <c r="I168" s="71"/>
      <c r="J168" s="64"/>
      <c r="K168" s="64"/>
      <c r="L168" s="64"/>
      <c r="M168" s="64"/>
      <c r="N168" s="64"/>
      <c r="O168" s="64"/>
      <c r="P168" s="64"/>
      <c r="Q168" s="64"/>
      <c r="R168" s="64"/>
      <c r="S168" s="64"/>
      <c r="T168" s="64"/>
      <c r="U168" s="64"/>
      <c r="V168" s="64"/>
      <c r="W168" s="64"/>
      <c r="X168" s="64"/>
      <c r="Y168" s="64"/>
      <c r="Z168" s="64"/>
    </row>
    <row r="169" spans="1:26" ht="14.25" customHeight="1">
      <c r="A169" s="69"/>
      <c r="B169" s="70"/>
      <c r="C169" s="71"/>
      <c r="D169" s="72"/>
      <c r="E169" s="72"/>
      <c r="F169" s="72"/>
      <c r="G169" s="71"/>
      <c r="H169" s="71"/>
      <c r="I169" s="71"/>
      <c r="J169" s="64"/>
      <c r="K169" s="64"/>
      <c r="L169" s="64"/>
      <c r="M169" s="64"/>
      <c r="N169" s="64"/>
      <c r="O169" s="64"/>
      <c r="P169" s="64"/>
      <c r="Q169" s="64"/>
      <c r="R169" s="64"/>
      <c r="S169" s="64"/>
      <c r="T169" s="64"/>
      <c r="U169" s="64"/>
      <c r="V169" s="64"/>
      <c r="W169" s="64"/>
      <c r="X169" s="64"/>
      <c r="Y169" s="64"/>
      <c r="Z169" s="64"/>
    </row>
    <row r="170" spans="1:26" ht="14.25" customHeight="1">
      <c r="A170" s="69"/>
      <c r="B170" s="70"/>
      <c r="C170" s="71"/>
      <c r="D170" s="72"/>
      <c r="E170" s="72"/>
      <c r="F170" s="72"/>
      <c r="G170" s="71"/>
      <c r="H170" s="71"/>
      <c r="I170" s="71"/>
      <c r="J170" s="64"/>
      <c r="K170" s="64"/>
      <c r="L170" s="64"/>
      <c r="M170" s="64"/>
      <c r="N170" s="64"/>
      <c r="O170" s="64"/>
      <c r="P170" s="64"/>
      <c r="Q170" s="64"/>
      <c r="R170" s="64"/>
      <c r="S170" s="64"/>
      <c r="T170" s="64"/>
      <c r="U170" s="64"/>
      <c r="V170" s="64"/>
      <c r="W170" s="64"/>
      <c r="X170" s="64"/>
      <c r="Y170" s="64"/>
      <c r="Z170" s="64"/>
    </row>
    <row r="171" spans="1:26" ht="14.25" customHeight="1">
      <c r="A171" s="69"/>
      <c r="B171" s="70"/>
      <c r="C171" s="71"/>
      <c r="D171" s="72"/>
      <c r="E171" s="72"/>
      <c r="F171" s="72"/>
      <c r="G171" s="71"/>
      <c r="H171" s="71"/>
      <c r="I171" s="71"/>
      <c r="J171" s="64"/>
      <c r="K171" s="64"/>
      <c r="L171" s="64"/>
      <c r="M171" s="64"/>
      <c r="N171" s="64"/>
      <c r="O171" s="64"/>
      <c r="P171" s="64"/>
      <c r="Q171" s="64"/>
      <c r="R171" s="64"/>
      <c r="S171" s="64"/>
      <c r="T171" s="64"/>
      <c r="U171" s="64"/>
      <c r="V171" s="64"/>
      <c r="W171" s="64"/>
      <c r="X171" s="64"/>
      <c r="Y171" s="64"/>
      <c r="Z171" s="64"/>
    </row>
    <row r="172" spans="1:26" ht="14.25" customHeight="1">
      <c r="A172" s="69"/>
      <c r="B172" s="70"/>
      <c r="C172" s="71"/>
      <c r="D172" s="72"/>
      <c r="E172" s="72"/>
      <c r="F172" s="72"/>
      <c r="G172" s="71"/>
      <c r="H172" s="71"/>
      <c r="I172" s="71"/>
      <c r="J172" s="64"/>
      <c r="K172" s="64"/>
      <c r="L172" s="64"/>
      <c r="M172" s="64"/>
      <c r="N172" s="64"/>
      <c r="O172" s="64"/>
      <c r="P172" s="64"/>
      <c r="Q172" s="64"/>
      <c r="R172" s="64"/>
      <c r="S172" s="64"/>
      <c r="T172" s="64"/>
      <c r="U172" s="64"/>
      <c r="V172" s="64"/>
      <c r="W172" s="64"/>
      <c r="X172" s="64"/>
      <c r="Y172" s="64"/>
      <c r="Z172" s="64"/>
    </row>
    <row r="173" spans="1:26" ht="14.25" customHeight="1">
      <c r="A173" s="69"/>
      <c r="B173" s="70"/>
      <c r="C173" s="71"/>
      <c r="D173" s="72"/>
      <c r="E173" s="72"/>
      <c r="F173" s="72"/>
      <c r="G173" s="71"/>
      <c r="H173" s="71"/>
      <c r="I173" s="71"/>
      <c r="J173" s="64"/>
      <c r="K173" s="64"/>
      <c r="L173" s="64"/>
      <c r="M173" s="64"/>
      <c r="N173" s="64"/>
      <c r="O173" s="64"/>
      <c r="P173" s="64"/>
      <c r="Q173" s="64"/>
      <c r="R173" s="64"/>
      <c r="S173" s="64"/>
      <c r="T173" s="64"/>
      <c r="U173" s="64"/>
      <c r="V173" s="64"/>
      <c r="W173" s="64"/>
      <c r="X173" s="64"/>
      <c r="Y173" s="64"/>
      <c r="Z173" s="64"/>
    </row>
    <row r="174" spans="1:26" ht="14.25" customHeight="1">
      <c r="A174" s="69"/>
      <c r="B174" s="70"/>
      <c r="C174" s="71"/>
      <c r="D174" s="72"/>
      <c r="E174" s="72"/>
      <c r="F174" s="72"/>
      <c r="G174" s="71"/>
      <c r="H174" s="71"/>
      <c r="I174" s="71"/>
      <c r="J174" s="64"/>
      <c r="K174" s="64"/>
      <c r="L174" s="64"/>
      <c r="M174" s="64"/>
      <c r="N174" s="64"/>
      <c r="O174" s="64"/>
      <c r="P174" s="64"/>
      <c r="Q174" s="64"/>
      <c r="R174" s="64"/>
      <c r="S174" s="64"/>
      <c r="T174" s="64"/>
      <c r="U174" s="64"/>
      <c r="V174" s="64"/>
      <c r="W174" s="64"/>
      <c r="X174" s="64"/>
      <c r="Y174" s="64"/>
      <c r="Z174" s="64"/>
    </row>
    <row r="175" spans="1:26" ht="14.25" customHeight="1">
      <c r="A175" s="69"/>
      <c r="B175" s="70"/>
      <c r="C175" s="71"/>
      <c r="D175" s="72"/>
      <c r="E175" s="72"/>
      <c r="F175" s="72"/>
      <c r="G175" s="71"/>
      <c r="H175" s="71"/>
      <c r="I175" s="71"/>
      <c r="J175" s="64"/>
      <c r="K175" s="64"/>
      <c r="L175" s="64"/>
      <c r="M175" s="64"/>
      <c r="N175" s="64"/>
      <c r="O175" s="64"/>
      <c r="P175" s="64"/>
      <c r="Q175" s="64"/>
      <c r="R175" s="64"/>
      <c r="S175" s="64"/>
      <c r="T175" s="64"/>
      <c r="U175" s="64"/>
      <c r="V175" s="64"/>
      <c r="W175" s="64"/>
      <c r="X175" s="64"/>
      <c r="Y175" s="64"/>
      <c r="Z175" s="64"/>
    </row>
    <row r="176" spans="1:26" ht="14.25" customHeight="1">
      <c r="A176" s="69"/>
      <c r="B176" s="70"/>
      <c r="C176" s="71"/>
      <c r="D176" s="72"/>
      <c r="E176" s="72"/>
      <c r="F176" s="72"/>
      <c r="G176" s="71"/>
      <c r="H176" s="71"/>
      <c r="I176" s="71"/>
      <c r="J176" s="64"/>
      <c r="K176" s="64"/>
      <c r="L176" s="64"/>
      <c r="M176" s="64"/>
      <c r="N176" s="64"/>
      <c r="O176" s="64"/>
      <c r="P176" s="64"/>
      <c r="Q176" s="64"/>
      <c r="R176" s="64"/>
      <c r="S176" s="64"/>
      <c r="T176" s="64"/>
      <c r="U176" s="64"/>
      <c r="V176" s="64"/>
      <c r="W176" s="64"/>
      <c r="X176" s="64"/>
      <c r="Y176" s="64"/>
      <c r="Z176" s="64"/>
    </row>
    <row r="177" spans="1:26" ht="14.25" customHeight="1">
      <c r="A177" s="69"/>
      <c r="B177" s="70"/>
      <c r="C177" s="71"/>
      <c r="D177" s="72"/>
      <c r="E177" s="72"/>
      <c r="F177" s="72"/>
      <c r="G177" s="71"/>
      <c r="H177" s="71"/>
      <c r="I177" s="71"/>
      <c r="J177" s="64"/>
      <c r="K177" s="64"/>
      <c r="L177" s="64"/>
      <c r="M177" s="64"/>
      <c r="N177" s="64"/>
      <c r="O177" s="64"/>
      <c r="P177" s="64"/>
      <c r="Q177" s="64"/>
      <c r="R177" s="64"/>
      <c r="S177" s="64"/>
      <c r="T177" s="64"/>
      <c r="U177" s="64"/>
      <c r="V177" s="64"/>
      <c r="W177" s="64"/>
      <c r="X177" s="64"/>
      <c r="Y177" s="64"/>
      <c r="Z177" s="64"/>
    </row>
    <row r="178" spans="1:26" ht="14.25" customHeight="1">
      <c r="A178" s="69"/>
      <c r="B178" s="70"/>
      <c r="C178" s="71"/>
      <c r="D178" s="72"/>
      <c r="E178" s="72"/>
      <c r="F178" s="72"/>
      <c r="G178" s="71"/>
      <c r="H178" s="71"/>
      <c r="I178" s="71"/>
      <c r="J178" s="64"/>
      <c r="K178" s="64"/>
      <c r="L178" s="64"/>
      <c r="M178" s="64"/>
      <c r="N178" s="64"/>
      <c r="O178" s="64"/>
      <c r="P178" s="64"/>
      <c r="Q178" s="64"/>
      <c r="R178" s="64"/>
      <c r="S178" s="64"/>
      <c r="T178" s="64"/>
      <c r="U178" s="64"/>
      <c r="V178" s="64"/>
      <c r="W178" s="64"/>
      <c r="X178" s="64"/>
      <c r="Y178" s="64"/>
      <c r="Z178" s="64"/>
    </row>
    <row r="179" spans="1:26" ht="14.25" customHeight="1">
      <c r="A179" s="69"/>
      <c r="B179" s="70"/>
      <c r="C179" s="71"/>
      <c r="D179" s="72"/>
      <c r="E179" s="72"/>
      <c r="F179" s="72"/>
      <c r="G179" s="71"/>
      <c r="H179" s="71"/>
      <c r="I179" s="71"/>
      <c r="J179" s="64"/>
      <c r="K179" s="64"/>
      <c r="L179" s="64"/>
      <c r="M179" s="64"/>
      <c r="N179" s="64"/>
      <c r="O179" s="64"/>
      <c r="P179" s="64"/>
      <c r="Q179" s="64"/>
      <c r="R179" s="64"/>
      <c r="S179" s="64"/>
      <c r="T179" s="64"/>
      <c r="U179" s="64"/>
      <c r="V179" s="64"/>
      <c r="W179" s="64"/>
      <c r="X179" s="64"/>
      <c r="Y179" s="64"/>
      <c r="Z179" s="64"/>
    </row>
    <row r="180" spans="1:26" ht="14.25" customHeight="1">
      <c r="A180" s="69"/>
      <c r="B180" s="70"/>
      <c r="C180" s="71"/>
      <c r="D180" s="72"/>
      <c r="E180" s="72"/>
      <c r="F180" s="72"/>
      <c r="G180" s="71"/>
      <c r="H180" s="71"/>
      <c r="I180" s="71"/>
      <c r="J180" s="64"/>
      <c r="K180" s="64"/>
      <c r="L180" s="64"/>
      <c r="M180" s="64"/>
      <c r="N180" s="64"/>
      <c r="O180" s="64"/>
      <c r="P180" s="64"/>
      <c r="Q180" s="64"/>
      <c r="R180" s="64"/>
      <c r="S180" s="64"/>
      <c r="T180" s="64"/>
      <c r="U180" s="64"/>
      <c r="V180" s="64"/>
      <c r="W180" s="64"/>
      <c r="X180" s="64"/>
      <c r="Y180" s="64"/>
      <c r="Z180" s="64"/>
    </row>
    <row r="181" spans="1:26" ht="14.25" customHeight="1">
      <c r="A181" s="69"/>
      <c r="B181" s="70"/>
      <c r="C181" s="71"/>
      <c r="D181" s="72"/>
      <c r="E181" s="72"/>
      <c r="F181" s="72"/>
      <c r="G181" s="71"/>
      <c r="H181" s="71"/>
      <c r="I181" s="71"/>
      <c r="J181" s="64"/>
      <c r="K181" s="64"/>
      <c r="L181" s="64"/>
      <c r="M181" s="64"/>
      <c r="N181" s="64"/>
      <c r="O181" s="64"/>
      <c r="P181" s="64"/>
      <c r="Q181" s="64"/>
      <c r="R181" s="64"/>
      <c r="S181" s="64"/>
      <c r="T181" s="64"/>
      <c r="U181" s="64"/>
      <c r="V181" s="64"/>
      <c r="W181" s="64"/>
      <c r="X181" s="64"/>
      <c r="Y181" s="64"/>
      <c r="Z181" s="64"/>
    </row>
    <row r="182" spans="1:26" ht="14.25" customHeight="1">
      <c r="A182" s="69"/>
      <c r="B182" s="70"/>
      <c r="C182" s="71"/>
      <c r="D182" s="72"/>
      <c r="E182" s="72"/>
      <c r="F182" s="72"/>
      <c r="G182" s="71"/>
      <c r="H182" s="71"/>
      <c r="I182" s="71"/>
      <c r="J182" s="64"/>
      <c r="K182" s="64"/>
      <c r="L182" s="64"/>
      <c r="M182" s="64"/>
      <c r="N182" s="64"/>
      <c r="O182" s="64"/>
      <c r="P182" s="64"/>
      <c r="Q182" s="64"/>
      <c r="R182" s="64"/>
      <c r="S182" s="64"/>
      <c r="T182" s="64"/>
      <c r="U182" s="64"/>
      <c r="V182" s="64"/>
      <c r="W182" s="64"/>
      <c r="X182" s="64"/>
      <c r="Y182" s="64"/>
      <c r="Z182" s="64"/>
    </row>
    <row r="183" spans="1:26" ht="14.25" customHeight="1">
      <c r="A183" s="69"/>
      <c r="B183" s="70"/>
      <c r="C183" s="71"/>
      <c r="D183" s="72"/>
      <c r="E183" s="72"/>
      <c r="F183" s="72"/>
      <c r="G183" s="71"/>
      <c r="H183" s="71"/>
      <c r="I183" s="71"/>
      <c r="J183" s="64"/>
      <c r="K183" s="64"/>
      <c r="L183" s="64"/>
      <c r="M183" s="64"/>
      <c r="N183" s="64"/>
      <c r="O183" s="64"/>
      <c r="P183" s="64"/>
      <c r="Q183" s="64"/>
      <c r="R183" s="64"/>
      <c r="S183" s="64"/>
      <c r="T183" s="64"/>
      <c r="U183" s="64"/>
      <c r="V183" s="64"/>
      <c r="W183" s="64"/>
      <c r="X183" s="64"/>
      <c r="Y183" s="64"/>
      <c r="Z183" s="64"/>
    </row>
    <row r="184" spans="1:26" ht="14.25" customHeight="1">
      <c r="A184" s="69"/>
      <c r="B184" s="70"/>
      <c r="C184" s="71"/>
      <c r="D184" s="72"/>
      <c r="E184" s="72"/>
      <c r="F184" s="72"/>
      <c r="G184" s="71"/>
      <c r="H184" s="71"/>
      <c r="I184" s="71"/>
      <c r="J184" s="64"/>
      <c r="K184" s="64"/>
      <c r="L184" s="64"/>
      <c r="M184" s="64"/>
      <c r="N184" s="64"/>
      <c r="O184" s="64"/>
      <c r="P184" s="64"/>
      <c r="Q184" s="64"/>
      <c r="R184" s="64"/>
      <c r="S184" s="64"/>
      <c r="T184" s="64"/>
      <c r="U184" s="64"/>
      <c r="V184" s="64"/>
      <c r="W184" s="64"/>
      <c r="X184" s="64"/>
      <c r="Y184" s="64"/>
      <c r="Z184" s="64"/>
    </row>
    <row r="185" spans="1:26" ht="14.25" customHeight="1">
      <c r="A185" s="69"/>
      <c r="B185" s="70"/>
      <c r="C185" s="71"/>
      <c r="D185" s="72"/>
      <c r="E185" s="72"/>
      <c r="F185" s="72"/>
      <c r="G185" s="71"/>
      <c r="H185" s="71"/>
      <c r="I185" s="71"/>
      <c r="J185" s="64"/>
      <c r="K185" s="64"/>
      <c r="L185" s="64"/>
      <c r="M185" s="64"/>
      <c r="N185" s="64"/>
      <c r="O185" s="64"/>
      <c r="P185" s="64"/>
      <c r="Q185" s="64"/>
      <c r="R185" s="64"/>
      <c r="S185" s="64"/>
      <c r="T185" s="64"/>
      <c r="U185" s="64"/>
      <c r="V185" s="64"/>
      <c r="W185" s="64"/>
      <c r="X185" s="64"/>
      <c r="Y185" s="64"/>
      <c r="Z185" s="64"/>
    </row>
    <row r="186" spans="1:26" ht="14.25" customHeight="1">
      <c r="A186" s="69"/>
      <c r="B186" s="70"/>
      <c r="C186" s="71"/>
      <c r="D186" s="72"/>
      <c r="E186" s="72"/>
      <c r="F186" s="72"/>
      <c r="G186" s="71"/>
      <c r="H186" s="71"/>
      <c r="I186" s="71"/>
      <c r="J186" s="64"/>
      <c r="K186" s="64"/>
      <c r="L186" s="64"/>
      <c r="M186" s="64"/>
      <c r="N186" s="64"/>
      <c r="O186" s="64"/>
      <c r="P186" s="64"/>
      <c r="Q186" s="64"/>
      <c r="R186" s="64"/>
      <c r="S186" s="64"/>
      <c r="T186" s="64"/>
      <c r="U186" s="64"/>
      <c r="V186" s="64"/>
      <c r="W186" s="64"/>
      <c r="X186" s="64"/>
      <c r="Y186" s="64"/>
      <c r="Z186" s="64"/>
    </row>
    <row r="187" spans="1:26" ht="14.25" customHeight="1">
      <c r="A187" s="69"/>
      <c r="B187" s="70"/>
      <c r="C187" s="71"/>
      <c r="D187" s="72"/>
      <c r="E187" s="72"/>
      <c r="F187" s="72"/>
      <c r="G187" s="71"/>
      <c r="H187" s="71"/>
      <c r="I187" s="71"/>
      <c r="J187" s="64"/>
      <c r="K187" s="64"/>
      <c r="L187" s="64"/>
      <c r="M187" s="64"/>
      <c r="N187" s="64"/>
      <c r="O187" s="64"/>
      <c r="P187" s="64"/>
      <c r="Q187" s="64"/>
      <c r="R187" s="64"/>
      <c r="S187" s="64"/>
      <c r="T187" s="64"/>
      <c r="U187" s="64"/>
      <c r="V187" s="64"/>
      <c r="W187" s="64"/>
      <c r="X187" s="64"/>
      <c r="Y187" s="64"/>
      <c r="Z187" s="64"/>
    </row>
    <row r="188" spans="1:26" ht="14.25" customHeight="1">
      <c r="A188" s="69"/>
      <c r="B188" s="70"/>
      <c r="C188" s="71"/>
      <c r="D188" s="72"/>
      <c r="E188" s="72"/>
      <c r="F188" s="72"/>
      <c r="G188" s="71"/>
      <c r="H188" s="71"/>
      <c r="I188" s="71"/>
      <c r="J188" s="64"/>
      <c r="K188" s="64"/>
      <c r="L188" s="64"/>
      <c r="M188" s="64"/>
      <c r="N188" s="64"/>
      <c r="O188" s="64"/>
      <c r="P188" s="64"/>
      <c r="Q188" s="64"/>
      <c r="R188" s="64"/>
      <c r="S188" s="64"/>
      <c r="T188" s="64"/>
      <c r="U188" s="64"/>
      <c r="V188" s="64"/>
      <c r="W188" s="64"/>
      <c r="X188" s="64"/>
      <c r="Y188" s="64"/>
      <c r="Z188" s="64"/>
    </row>
    <row r="189" spans="1:26" ht="14.25" customHeight="1">
      <c r="A189" s="69"/>
      <c r="B189" s="70"/>
      <c r="C189" s="71"/>
      <c r="D189" s="72"/>
      <c r="E189" s="72"/>
      <c r="F189" s="72"/>
      <c r="G189" s="71"/>
      <c r="H189" s="71"/>
      <c r="I189" s="71"/>
      <c r="J189" s="64"/>
      <c r="K189" s="64"/>
      <c r="L189" s="64"/>
      <c r="M189" s="64"/>
      <c r="N189" s="64"/>
      <c r="O189" s="64"/>
      <c r="P189" s="64"/>
      <c r="Q189" s="64"/>
      <c r="R189" s="64"/>
      <c r="S189" s="64"/>
      <c r="T189" s="64"/>
      <c r="U189" s="64"/>
      <c r="V189" s="64"/>
      <c r="W189" s="64"/>
      <c r="X189" s="64"/>
      <c r="Y189" s="64"/>
      <c r="Z189" s="64"/>
    </row>
    <row r="190" spans="1:26" ht="14.25" customHeight="1">
      <c r="A190" s="69"/>
      <c r="B190" s="70"/>
      <c r="C190" s="71"/>
      <c r="D190" s="72"/>
      <c r="E190" s="72"/>
      <c r="F190" s="72"/>
      <c r="G190" s="71"/>
      <c r="H190" s="71"/>
      <c r="I190" s="71"/>
      <c r="J190" s="64"/>
      <c r="K190" s="64"/>
      <c r="L190" s="64"/>
      <c r="M190" s="64"/>
      <c r="N190" s="64"/>
      <c r="O190" s="64"/>
      <c r="P190" s="64"/>
      <c r="Q190" s="64"/>
      <c r="R190" s="64"/>
      <c r="S190" s="64"/>
      <c r="T190" s="64"/>
      <c r="U190" s="64"/>
      <c r="V190" s="64"/>
      <c r="W190" s="64"/>
      <c r="X190" s="64"/>
      <c r="Y190" s="64"/>
      <c r="Z190" s="64"/>
    </row>
    <row r="191" spans="1:26" ht="14.25" customHeight="1">
      <c r="A191" s="69"/>
      <c r="B191" s="70"/>
      <c r="C191" s="71"/>
      <c r="D191" s="72"/>
      <c r="E191" s="72"/>
      <c r="F191" s="72"/>
      <c r="G191" s="71"/>
      <c r="H191" s="71"/>
      <c r="I191" s="71"/>
      <c r="J191" s="64"/>
      <c r="K191" s="64"/>
      <c r="L191" s="64"/>
      <c r="M191" s="64"/>
      <c r="N191" s="64"/>
      <c r="O191" s="64"/>
      <c r="P191" s="64"/>
      <c r="Q191" s="64"/>
      <c r="R191" s="64"/>
      <c r="S191" s="64"/>
      <c r="T191" s="64"/>
      <c r="U191" s="64"/>
      <c r="V191" s="64"/>
      <c r="W191" s="64"/>
      <c r="X191" s="64"/>
      <c r="Y191" s="64"/>
      <c r="Z191" s="64"/>
    </row>
    <row r="192" spans="1:26" ht="14.25" customHeight="1">
      <c r="A192" s="69"/>
      <c r="B192" s="70"/>
      <c r="C192" s="71"/>
      <c r="D192" s="72"/>
      <c r="E192" s="72"/>
      <c r="F192" s="72"/>
      <c r="G192" s="71"/>
      <c r="H192" s="71"/>
      <c r="I192" s="71"/>
      <c r="J192" s="64"/>
      <c r="K192" s="64"/>
      <c r="L192" s="64"/>
      <c r="M192" s="64"/>
      <c r="N192" s="64"/>
      <c r="O192" s="64"/>
      <c r="P192" s="64"/>
      <c r="Q192" s="64"/>
      <c r="R192" s="64"/>
      <c r="S192" s="64"/>
      <c r="T192" s="64"/>
      <c r="U192" s="64"/>
      <c r="V192" s="64"/>
      <c r="W192" s="64"/>
      <c r="X192" s="64"/>
      <c r="Y192" s="64"/>
      <c r="Z192" s="64"/>
    </row>
    <row r="193" spans="1:26" ht="14.25" customHeight="1">
      <c r="A193" s="69"/>
      <c r="B193" s="70"/>
      <c r="C193" s="71"/>
      <c r="D193" s="72"/>
      <c r="E193" s="72"/>
      <c r="F193" s="72"/>
      <c r="G193" s="71"/>
      <c r="H193" s="71"/>
      <c r="I193" s="71"/>
      <c r="J193" s="64"/>
      <c r="K193" s="64"/>
      <c r="L193" s="64"/>
      <c r="M193" s="64"/>
      <c r="N193" s="64"/>
      <c r="O193" s="64"/>
      <c r="P193" s="64"/>
      <c r="Q193" s="64"/>
      <c r="R193" s="64"/>
      <c r="S193" s="64"/>
      <c r="T193" s="64"/>
      <c r="U193" s="64"/>
      <c r="V193" s="64"/>
      <c r="W193" s="64"/>
      <c r="X193" s="64"/>
      <c r="Y193" s="64"/>
      <c r="Z193" s="64"/>
    </row>
    <row r="194" spans="1:26" ht="14.25" customHeight="1">
      <c r="A194" s="69"/>
      <c r="B194" s="70"/>
      <c r="C194" s="71"/>
      <c r="D194" s="72"/>
      <c r="E194" s="72"/>
      <c r="F194" s="72"/>
      <c r="G194" s="71"/>
      <c r="H194" s="71"/>
      <c r="I194" s="71"/>
      <c r="J194" s="64"/>
      <c r="K194" s="64"/>
      <c r="L194" s="64"/>
      <c r="M194" s="64"/>
      <c r="N194" s="64"/>
      <c r="O194" s="64"/>
      <c r="P194" s="64"/>
      <c r="Q194" s="64"/>
      <c r="R194" s="64"/>
      <c r="S194" s="64"/>
      <c r="T194" s="64"/>
      <c r="U194" s="64"/>
      <c r="V194" s="64"/>
      <c r="W194" s="64"/>
      <c r="X194" s="64"/>
      <c r="Y194" s="64"/>
      <c r="Z194" s="64"/>
    </row>
    <row r="195" spans="1:26" ht="14.25" customHeight="1">
      <c r="A195" s="69"/>
      <c r="B195" s="70"/>
      <c r="C195" s="71"/>
      <c r="D195" s="72"/>
      <c r="E195" s="72"/>
      <c r="F195" s="72"/>
      <c r="G195" s="71"/>
      <c r="H195" s="71"/>
      <c r="I195" s="71"/>
      <c r="J195" s="64"/>
      <c r="K195" s="64"/>
      <c r="L195" s="64"/>
      <c r="M195" s="64"/>
      <c r="N195" s="64"/>
      <c r="O195" s="64"/>
      <c r="P195" s="64"/>
      <c r="Q195" s="64"/>
      <c r="R195" s="64"/>
      <c r="S195" s="64"/>
      <c r="T195" s="64"/>
      <c r="U195" s="64"/>
      <c r="V195" s="64"/>
      <c r="W195" s="64"/>
      <c r="X195" s="64"/>
      <c r="Y195" s="64"/>
      <c r="Z195" s="64"/>
    </row>
    <row r="196" spans="1:26" ht="14.25" customHeight="1">
      <c r="A196" s="69"/>
      <c r="B196" s="70"/>
      <c r="C196" s="71"/>
      <c r="D196" s="72"/>
      <c r="E196" s="72"/>
      <c r="F196" s="72"/>
      <c r="G196" s="71"/>
      <c r="H196" s="71"/>
      <c r="I196" s="71"/>
      <c r="J196" s="64"/>
      <c r="K196" s="64"/>
      <c r="L196" s="64"/>
      <c r="M196" s="64"/>
      <c r="N196" s="64"/>
      <c r="O196" s="64"/>
      <c r="P196" s="64"/>
      <c r="Q196" s="64"/>
      <c r="R196" s="64"/>
      <c r="S196" s="64"/>
      <c r="T196" s="64"/>
      <c r="U196" s="64"/>
      <c r="V196" s="64"/>
      <c r="W196" s="64"/>
      <c r="X196" s="64"/>
      <c r="Y196" s="64"/>
      <c r="Z196" s="64"/>
    </row>
    <row r="197" spans="1:26" ht="14.25" customHeight="1">
      <c r="A197" s="69"/>
      <c r="B197" s="70"/>
      <c r="C197" s="71"/>
      <c r="D197" s="72"/>
      <c r="E197" s="72"/>
      <c r="F197" s="72"/>
      <c r="G197" s="71"/>
      <c r="H197" s="71"/>
      <c r="I197" s="71"/>
      <c r="J197" s="64"/>
      <c r="K197" s="64"/>
      <c r="L197" s="64"/>
      <c r="M197" s="64"/>
      <c r="N197" s="64"/>
      <c r="O197" s="64"/>
      <c r="P197" s="64"/>
      <c r="Q197" s="64"/>
      <c r="R197" s="64"/>
      <c r="S197" s="64"/>
      <c r="T197" s="64"/>
      <c r="U197" s="64"/>
      <c r="V197" s="64"/>
      <c r="W197" s="64"/>
      <c r="X197" s="64"/>
      <c r="Y197" s="64"/>
      <c r="Z197" s="64"/>
    </row>
    <row r="198" spans="1:26" ht="14.25" customHeight="1">
      <c r="A198" s="69"/>
      <c r="B198" s="70"/>
      <c r="C198" s="71"/>
      <c r="D198" s="72"/>
      <c r="E198" s="72"/>
      <c r="F198" s="72"/>
      <c r="G198" s="71"/>
      <c r="H198" s="71"/>
      <c r="I198" s="71"/>
      <c r="J198" s="64"/>
      <c r="K198" s="64"/>
      <c r="L198" s="64"/>
      <c r="M198" s="64"/>
      <c r="N198" s="64"/>
      <c r="O198" s="64"/>
      <c r="P198" s="64"/>
      <c r="Q198" s="64"/>
      <c r="R198" s="64"/>
      <c r="S198" s="64"/>
      <c r="T198" s="64"/>
      <c r="U198" s="64"/>
      <c r="V198" s="64"/>
      <c r="W198" s="64"/>
      <c r="X198" s="64"/>
      <c r="Y198" s="64"/>
      <c r="Z198" s="64"/>
    </row>
    <row r="199" spans="1:26" ht="14.25" customHeight="1">
      <c r="A199" s="69"/>
      <c r="B199" s="70"/>
      <c r="C199" s="71"/>
      <c r="D199" s="72"/>
      <c r="E199" s="72"/>
      <c r="F199" s="72"/>
      <c r="G199" s="71"/>
      <c r="H199" s="71"/>
      <c r="I199" s="71"/>
      <c r="J199" s="64"/>
      <c r="K199" s="64"/>
      <c r="L199" s="64"/>
      <c r="M199" s="64"/>
      <c r="N199" s="64"/>
      <c r="O199" s="64"/>
      <c r="P199" s="64"/>
      <c r="Q199" s="64"/>
      <c r="R199" s="64"/>
      <c r="S199" s="64"/>
      <c r="T199" s="64"/>
      <c r="U199" s="64"/>
      <c r="V199" s="64"/>
      <c r="W199" s="64"/>
      <c r="X199" s="64"/>
      <c r="Y199" s="64"/>
      <c r="Z199" s="64"/>
    </row>
    <row r="200" spans="1:26" ht="14.25" customHeight="1">
      <c r="A200" s="69"/>
      <c r="B200" s="70"/>
      <c r="C200" s="71"/>
      <c r="D200" s="72"/>
      <c r="E200" s="72"/>
      <c r="F200" s="72"/>
      <c r="G200" s="71"/>
      <c r="H200" s="71"/>
      <c r="I200" s="71"/>
      <c r="J200" s="64"/>
      <c r="K200" s="64"/>
      <c r="L200" s="64"/>
      <c r="M200" s="64"/>
      <c r="N200" s="64"/>
      <c r="O200" s="64"/>
      <c r="P200" s="64"/>
      <c r="Q200" s="64"/>
      <c r="R200" s="64"/>
      <c r="S200" s="64"/>
      <c r="T200" s="64"/>
      <c r="U200" s="64"/>
      <c r="V200" s="64"/>
      <c r="W200" s="64"/>
      <c r="X200" s="64"/>
      <c r="Y200" s="64"/>
      <c r="Z200" s="64"/>
    </row>
    <row r="201" spans="1:26" ht="14.25" customHeight="1">
      <c r="A201" s="69"/>
      <c r="B201" s="70"/>
      <c r="C201" s="71"/>
      <c r="D201" s="72"/>
      <c r="E201" s="72"/>
      <c r="F201" s="72"/>
      <c r="G201" s="71"/>
      <c r="H201" s="71"/>
      <c r="I201" s="71"/>
      <c r="J201" s="64"/>
      <c r="K201" s="64"/>
      <c r="L201" s="64"/>
      <c r="M201" s="64"/>
      <c r="N201" s="64"/>
      <c r="O201" s="64"/>
      <c r="P201" s="64"/>
      <c r="Q201" s="64"/>
      <c r="R201" s="64"/>
      <c r="S201" s="64"/>
      <c r="T201" s="64"/>
      <c r="U201" s="64"/>
      <c r="V201" s="64"/>
      <c r="W201" s="64"/>
      <c r="X201" s="64"/>
      <c r="Y201" s="64"/>
      <c r="Z201" s="64"/>
    </row>
    <row r="202" spans="1:26" ht="14.25" customHeight="1">
      <c r="A202" s="69"/>
      <c r="B202" s="70"/>
      <c r="C202" s="71"/>
      <c r="D202" s="72"/>
      <c r="E202" s="72"/>
      <c r="F202" s="72"/>
      <c r="G202" s="71"/>
      <c r="H202" s="71"/>
      <c r="I202" s="71"/>
      <c r="J202" s="64"/>
      <c r="K202" s="64"/>
      <c r="L202" s="64"/>
      <c r="M202" s="64"/>
      <c r="N202" s="64"/>
      <c r="O202" s="64"/>
      <c r="P202" s="64"/>
      <c r="Q202" s="64"/>
      <c r="R202" s="64"/>
      <c r="S202" s="64"/>
      <c r="T202" s="64"/>
      <c r="U202" s="64"/>
      <c r="V202" s="64"/>
      <c r="W202" s="64"/>
      <c r="X202" s="64"/>
      <c r="Y202" s="64"/>
      <c r="Z202" s="64"/>
    </row>
    <row r="203" spans="1:26" ht="14.25" customHeight="1">
      <c r="A203" s="69"/>
      <c r="B203" s="70"/>
      <c r="C203" s="71"/>
      <c r="D203" s="72"/>
      <c r="E203" s="72"/>
      <c r="F203" s="72"/>
      <c r="G203" s="71"/>
      <c r="H203" s="71"/>
      <c r="I203" s="71"/>
      <c r="J203" s="64"/>
      <c r="K203" s="64"/>
      <c r="L203" s="64"/>
      <c r="M203" s="64"/>
      <c r="N203" s="64"/>
      <c r="O203" s="64"/>
      <c r="P203" s="64"/>
      <c r="Q203" s="64"/>
      <c r="R203" s="64"/>
      <c r="S203" s="64"/>
      <c r="T203" s="64"/>
      <c r="U203" s="64"/>
      <c r="V203" s="64"/>
      <c r="W203" s="64"/>
      <c r="X203" s="64"/>
      <c r="Y203" s="64"/>
      <c r="Z203" s="64"/>
    </row>
    <row r="204" spans="1:26" ht="14.25" customHeight="1">
      <c r="A204" s="69"/>
      <c r="B204" s="70"/>
      <c r="C204" s="71"/>
      <c r="D204" s="72"/>
      <c r="E204" s="72"/>
      <c r="F204" s="72"/>
      <c r="G204" s="71"/>
      <c r="H204" s="71"/>
      <c r="I204" s="71"/>
      <c r="J204" s="64"/>
      <c r="K204" s="64"/>
      <c r="L204" s="64"/>
      <c r="M204" s="64"/>
      <c r="N204" s="64"/>
      <c r="O204" s="64"/>
      <c r="P204" s="64"/>
      <c r="Q204" s="64"/>
      <c r="R204" s="64"/>
      <c r="S204" s="64"/>
      <c r="T204" s="64"/>
      <c r="U204" s="64"/>
      <c r="V204" s="64"/>
      <c r="W204" s="64"/>
      <c r="X204" s="64"/>
      <c r="Y204" s="64"/>
      <c r="Z204" s="64"/>
    </row>
    <row r="205" spans="1:26" ht="14.25" customHeight="1">
      <c r="A205" s="69"/>
      <c r="B205" s="70"/>
      <c r="C205" s="71"/>
      <c r="D205" s="72"/>
      <c r="E205" s="72"/>
      <c r="F205" s="72"/>
      <c r="G205" s="71"/>
      <c r="H205" s="71"/>
      <c r="I205" s="71"/>
      <c r="J205" s="64"/>
      <c r="K205" s="64"/>
      <c r="L205" s="64"/>
      <c r="M205" s="64"/>
      <c r="N205" s="64"/>
      <c r="O205" s="64"/>
      <c r="P205" s="64"/>
      <c r="Q205" s="64"/>
      <c r="R205" s="64"/>
      <c r="S205" s="64"/>
      <c r="T205" s="64"/>
      <c r="U205" s="64"/>
      <c r="V205" s="64"/>
      <c r="W205" s="64"/>
      <c r="X205" s="64"/>
      <c r="Y205" s="64"/>
      <c r="Z205" s="64"/>
    </row>
    <row r="206" spans="1:26" ht="14.25" customHeight="1">
      <c r="A206" s="69"/>
      <c r="B206" s="70"/>
      <c r="C206" s="71"/>
      <c r="D206" s="72"/>
      <c r="E206" s="72"/>
      <c r="F206" s="72"/>
      <c r="G206" s="71"/>
      <c r="H206" s="71"/>
      <c r="I206" s="71"/>
      <c r="J206" s="64"/>
      <c r="K206" s="64"/>
      <c r="L206" s="64"/>
      <c r="M206" s="64"/>
      <c r="N206" s="64"/>
      <c r="O206" s="64"/>
      <c r="P206" s="64"/>
      <c r="Q206" s="64"/>
      <c r="R206" s="64"/>
      <c r="S206" s="64"/>
      <c r="T206" s="64"/>
      <c r="U206" s="64"/>
      <c r="V206" s="64"/>
      <c r="W206" s="64"/>
      <c r="X206" s="64"/>
      <c r="Y206" s="64"/>
      <c r="Z206" s="64"/>
    </row>
    <row r="207" spans="1:26" ht="14.25" customHeight="1">
      <c r="A207" s="69"/>
      <c r="B207" s="70"/>
      <c r="C207" s="71"/>
      <c r="D207" s="72"/>
      <c r="E207" s="72"/>
      <c r="F207" s="72"/>
      <c r="G207" s="71"/>
      <c r="H207" s="71"/>
      <c r="I207" s="71"/>
      <c r="J207" s="64"/>
      <c r="K207" s="64"/>
      <c r="L207" s="64"/>
      <c r="M207" s="64"/>
      <c r="N207" s="64"/>
      <c r="O207" s="64"/>
      <c r="P207" s="64"/>
      <c r="Q207" s="64"/>
      <c r="R207" s="64"/>
      <c r="S207" s="64"/>
      <c r="T207" s="64"/>
      <c r="U207" s="64"/>
      <c r="V207" s="64"/>
      <c r="W207" s="64"/>
      <c r="X207" s="64"/>
      <c r="Y207" s="64"/>
      <c r="Z207" s="64"/>
    </row>
    <row r="208" spans="1:26" ht="14.25" customHeight="1">
      <c r="A208" s="69"/>
      <c r="B208" s="70"/>
      <c r="C208" s="71"/>
      <c r="D208" s="72"/>
      <c r="E208" s="72"/>
      <c r="F208" s="72"/>
      <c r="G208" s="71"/>
      <c r="H208" s="71"/>
      <c r="I208" s="71"/>
      <c r="J208" s="64"/>
      <c r="K208" s="64"/>
      <c r="L208" s="64"/>
      <c r="M208" s="64"/>
      <c r="N208" s="64"/>
      <c r="O208" s="64"/>
      <c r="P208" s="64"/>
      <c r="Q208" s="64"/>
      <c r="R208" s="64"/>
      <c r="S208" s="64"/>
      <c r="T208" s="64"/>
      <c r="U208" s="64"/>
      <c r="V208" s="64"/>
      <c r="W208" s="64"/>
      <c r="X208" s="64"/>
      <c r="Y208" s="64"/>
      <c r="Z208" s="64"/>
    </row>
    <row r="209" spans="1:26" ht="14.25" customHeight="1">
      <c r="A209" s="69"/>
      <c r="B209" s="70"/>
      <c r="C209" s="71"/>
      <c r="D209" s="72"/>
      <c r="E209" s="72"/>
      <c r="F209" s="72"/>
      <c r="G209" s="71"/>
      <c r="H209" s="71"/>
      <c r="I209" s="71"/>
      <c r="J209" s="64"/>
      <c r="K209" s="64"/>
      <c r="L209" s="64"/>
      <c r="M209" s="64"/>
      <c r="N209" s="64"/>
      <c r="O209" s="64"/>
      <c r="P209" s="64"/>
      <c r="Q209" s="64"/>
      <c r="R209" s="64"/>
      <c r="S209" s="64"/>
      <c r="T209" s="64"/>
      <c r="U209" s="64"/>
      <c r="V209" s="64"/>
      <c r="W209" s="64"/>
      <c r="X209" s="64"/>
      <c r="Y209" s="64"/>
      <c r="Z209" s="64"/>
    </row>
    <row r="210" spans="1:26" ht="14.25" customHeight="1">
      <c r="A210" s="69"/>
      <c r="B210" s="70"/>
      <c r="C210" s="71"/>
      <c r="D210" s="72"/>
      <c r="E210" s="72"/>
      <c r="F210" s="72"/>
      <c r="G210" s="71"/>
      <c r="H210" s="71"/>
      <c r="I210" s="71"/>
      <c r="J210" s="64"/>
      <c r="K210" s="64"/>
      <c r="L210" s="64"/>
      <c r="M210" s="64"/>
      <c r="N210" s="64"/>
      <c r="O210" s="64"/>
      <c r="P210" s="64"/>
      <c r="Q210" s="64"/>
      <c r="R210" s="64"/>
      <c r="S210" s="64"/>
      <c r="T210" s="64"/>
      <c r="U210" s="64"/>
      <c r="V210" s="64"/>
      <c r="W210" s="64"/>
      <c r="X210" s="64"/>
      <c r="Y210" s="64"/>
      <c r="Z210" s="64"/>
    </row>
    <row r="211" spans="1:26" ht="14.25" customHeight="1">
      <c r="A211" s="69"/>
      <c r="B211" s="70"/>
      <c r="C211" s="71"/>
      <c r="D211" s="72"/>
      <c r="E211" s="72"/>
      <c r="F211" s="72"/>
      <c r="G211" s="71"/>
      <c r="H211" s="71"/>
      <c r="I211" s="71"/>
      <c r="J211" s="64"/>
      <c r="K211" s="64"/>
      <c r="L211" s="64"/>
      <c r="M211" s="64"/>
      <c r="N211" s="64"/>
      <c r="O211" s="64"/>
      <c r="P211" s="64"/>
      <c r="Q211" s="64"/>
      <c r="R211" s="64"/>
      <c r="S211" s="64"/>
      <c r="T211" s="64"/>
      <c r="U211" s="64"/>
      <c r="V211" s="64"/>
      <c r="W211" s="64"/>
      <c r="X211" s="64"/>
      <c r="Y211" s="64"/>
      <c r="Z211" s="64"/>
    </row>
    <row r="212" spans="1:26" ht="14.25" customHeight="1">
      <c r="A212" s="69"/>
      <c r="B212" s="70"/>
      <c r="C212" s="71"/>
      <c r="D212" s="72"/>
      <c r="E212" s="72"/>
      <c r="F212" s="72"/>
      <c r="G212" s="71"/>
      <c r="H212" s="71"/>
      <c r="I212" s="71"/>
      <c r="J212" s="64"/>
      <c r="K212" s="64"/>
      <c r="L212" s="64"/>
      <c r="M212" s="64"/>
      <c r="N212" s="64"/>
      <c r="O212" s="64"/>
      <c r="P212" s="64"/>
      <c r="Q212" s="64"/>
      <c r="R212" s="64"/>
      <c r="S212" s="64"/>
      <c r="T212" s="64"/>
      <c r="U212" s="64"/>
      <c r="V212" s="64"/>
      <c r="W212" s="64"/>
      <c r="X212" s="64"/>
      <c r="Y212" s="64"/>
      <c r="Z212" s="64"/>
    </row>
    <row r="213" spans="1:26" ht="14.25" customHeight="1">
      <c r="A213" s="69"/>
      <c r="B213" s="70"/>
      <c r="C213" s="71"/>
      <c r="D213" s="72"/>
      <c r="E213" s="72"/>
      <c r="F213" s="72"/>
      <c r="G213" s="71"/>
      <c r="H213" s="71"/>
      <c r="I213" s="71"/>
      <c r="J213" s="64"/>
      <c r="K213" s="64"/>
      <c r="L213" s="64"/>
      <c r="M213" s="64"/>
      <c r="N213" s="64"/>
      <c r="O213" s="64"/>
      <c r="P213" s="64"/>
      <c r="Q213" s="64"/>
      <c r="R213" s="64"/>
      <c r="S213" s="64"/>
      <c r="T213" s="64"/>
      <c r="U213" s="64"/>
      <c r="V213" s="64"/>
      <c r="W213" s="64"/>
      <c r="X213" s="64"/>
      <c r="Y213" s="64"/>
      <c r="Z213" s="64"/>
    </row>
    <row r="214" spans="1:26" ht="14.25" customHeight="1">
      <c r="A214" s="69"/>
      <c r="B214" s="70"/>
      <c r="C214" s="71"/>
      <c r="D214" s="72"/>
      <c r="E214" s="72"/>
      <c r="F214" s="72"/>
      <c r="G214" s="71"/>
      <c r="H214" s="71"/>
      <c r="I214" s="71"/>
      <c r="J214" s="64"/>
      <c r="K214" s="64"/>
      <c r="L214" s="64"/>
      <c r="M214" s="64"/>
      <c r="N214" s="64"/>
      <c r="O214" s="64"/>
      <c r="P214" s="64"/>
      <c r="Q214" s="64"/>
      <c r="R214" s="64"/>
      <c r="S214" s="64"/>
      <c r="T214" s="64"/>
      <c r="U214" s="64"/>
      <c r="V214" s="64"/>
      <c r="W214" s="64"/>
      <c r="X214" s="64"/>
      <c r="Y214" s="64"/>
      <c r="Z214" s="64"/>
    </row>
    <row r="215" spans="1:26" ht="14.25" customHeight="1">
      <c r="A215" s="69"/>
      <c r="B215" s="70"/>
      <c r="C215" s="71"/>
      <c r="D215" s="72"/>
      <c r="E215" s="72"/>
      <c r="F215" s="72"/>
      <c r="G215" s="71"/>
      <c r="H215" s="71"/>
      <c r="I215" s="71"/>
      <c r="J215" s="64"/>
      <c r="K215" s="64"/>
      <c r="L215" s="64"/>
      <c r="M215" s="64"/>
      <c r="N215" s="64"/>
      <c r="O215" s="64"/>
      <c r="P215" s="64"/>
      <c r="Q215" s="64"/>
      <c r="R215" s="64"/>
      <c r="S215" s="64"/>
      <c r="T215" s="64"/>
      <c r="U215" s="64"/>
      <c r="V215" s="64"/>
      <c r="W215" s="64"/>
      <c r="X215" s="64"/>
      <c r="Y215" s="64"/>
      <c r="Z215" s="64"/>
    </row>
    <row r="216" spans="1:26" ht="14.25" customHeight="1">
      <c r="A216" s="69"/>
      <c r="B216" s="70"/>
      <c r="C216" s="71"/>
      <c r="D216" s="72"/>
      <c r="E216" s="72"/>
      <c r="F216" s="72"/>
      <c r="G216" s="71"/>
      <c r="H216" s="71"/>
      <c r="I216" s="71"/>
      <c r="J216" s="64"/>
      <c r="K216" s="64"/>
      <c r="L216" s="64"/>
      <c r="M216" s="64"/>
      <c r="N216" s="64"/>
      <c r="O216" s="64"/>
      <c r="P216" s="64"/>
      <c r="Q216" s="64"/>
      <c r="R216" s="64"/>
      <c r="S216" s="64"/>
      <c r="T216" s="64"/>
      <c r="U216" s="64"/>
      <c r="V216" s="64"/>
      <c r="W216" s="64"/>
      <c r="X216" s="64"/>
      <c r="Y216" s="64"/>
      <c r="Z216" s="64"/>
    </row>
    <row r="217" spans="1:26" ht="14.25" customHeight="1">
      <c r="A217" s="69"/>
      <c r="B217" s="70"/>
      <c r="C217" s="71"/>
      <c r="D217" s="72"/>
      <c r="E217" s="72"/>
      <c r="F217" s="72"/>
      <c r="G217" s="71"/>
      <c r="H217" s="71"/>
      <c r="I217" s="71"/>
      <c r="J217" s="64"/>
      <c r="K217" s="64"/>
      <c r="L217" s="64"/>
      <c r="M217" s="64"/>
      <c r="N217" s="64"/>
      <c r="O217" s="64"/>
      <c r="P217" s="64"/>
      <c r="Q217" s="64"/>
      <c r="R217" s="64"/>
      <c r="S217" s="64"/>
      <c r="T217" s="64"/>
      <c r="U217" s="64"/>
      <c r="V217" s="64"/>
      <c r="W217" s="64"/>
      <c r="X217" s="64"/>
      <c r="Y217" s="64"/>
      <c r="Z217" s="64"/>
    </row>
    <row r="218" spans="1:26" ht="14.25" customHeight="1">
      <c r="A218" s="69"/>
      <c r="B218" s="70"/>
      <c r="C218" s="71"/>
      <c r="D218" s="72"/>
      <c r="E218" s="72"/>
      <c r="F218" s="72"/>
      <c r="G218" s="71"/>
      <c r="H218" s="71"/>
      <c r="I218" s="71"/>
      <c r="J218" s="64"/>
      <c r="K218" s="64"/>
      <c r="L218" s="64"/>
      <c r="M218" s="64"/>
      <c r="N218" s="64"/>
      <c r="O218" s="64"/>
      <c r="P218" s="64"/>
      <c r="Q218" s="64"/>
      <c r="R218" s="64"/>
      <c r="S218" s="64"/>
      <c r="T218" s="64"/>
      <c r="U218" s="64"/>
      <c r="V218" s="64"/>
      <c r="W218" s="64"/>
      <c r="X218" s="64"/>
      <c r="Y218" s="64"/>
      <c r="Z218" s="64"/>
    </row>
    <row r="219" spans="1:26" ht="14.25" customHeight="1">
      <c r="A219" s="69"/>
      <c r="B219" s="70"/>
      <c r="C219" s="71"/>
      <c r="D219" s="72"/>
      <c r="E219" s="72"/>
      <c r="F219" s="72"/>
      <c r="G219" s="71"/>
      <c r="H219" s="71"/>
      <c r="I219" s="71"/>
      <c r="J219" s="64"/>
      <c r="K219" s="64"/>
      <c r="L219" s="64"/>
      <c r="M219" s="64"/>
      <c r="N219" s="64"/>
      <c r="O219" s="64"/>
      <c r="P219" s="64"/>
      <c r="Q219" s="64"/>
      <c r="R219" s="64"/>
      <c r="S219" s="64"/>
      <c r="T219" s="64"/>
      <c r="U219" s="64"/>
      <c r="V219" s="64"/>
      <c r="W219" s="64"/>
      <c r="X219" s="64"/>
      <c r="Y219" s="64"/>
      <c r="Z219" s="64"/>
    </row>
    <row r="220" spans="1:26" ht="14.25" customHeight="1">
      <c r="A220" s="69"/>
      <c r="B220" s="70"/>
      <c r="C220" s="71"/>
      <c r="D220" s="72"/>
      <c r="E220" s="72"/>
      <c r="F220" s="72"/>
      <c r="G220" s="71"/>
      <c r="H220" s="71"/>
      <c r="I220" s="71"/>
      <c r="J220" s="64"/>
      <c r="K220" s="64"/>
      <c r="L220" s="64"/>
      <c r="M220" s="64"/>
      <c r="N220" s="64"/>
      <c r="O220" s="64"/>
      <c r="P220" s="64"/>
      <c r="Q220" s="64"/>
      <c r="R220" s="64"/>
      <c r="S220" s="64"/>
      <c r="T220" s="64"/>
      <c r="U220" s="64"/>
      <c r="V220" s="64"/>
      <c r="W220" s="64"/>
      <c r="X220" s="64"/>
      <c r="Y220" s="64"/>
      <c r="Z220" s="64"/>
    </row>
    <row r="221" spans="1:26" ht="14.25" customHeight="1">
      <c r="A221" s="69"/>
      <c r="B221" s="70"/>
      <c r="C221" s="71"/>
      <c r="D221" s="72"/>
      <c r="E221" s="72"/>
      <c r="F221" s="72"/>
      <c r="G221" s="71"/>
      <c r="H221" s="71"/>
      <c r="I221" s="71"/>
      <c r="J221" s="64"/>
      <c r="K221" s="64"/>
      <c r="L221" s="64"/>
      <c r="M221" s="64"/>
      <c r="N221" s="64"/>
      <c r="O221" s="64"/>
      <c r="P221" s="64"/>
      <c r="Q221" s="64"/>
      <c r="R221" s="64"/>
      <c r="S221" s="64"/>
      <c r="T221" s="64"/>
      <c r="U221" s="64"/>
      <c r="V221" s="64"/>
      <c r="W221" s="64"/>
      <c r="X221" s="64"/>
      <c r="Y221" s="64"/>
      <c r="Z221" s="64"/>
    </row>
    <row r="222" spans="1:26" ht="14.25" customHeight="1">
      <c r="A222" s="69"/>
      <c r="B222" s="70"/>
      <c r="C222" s="71"/>
      <c r="D222" s="72"/>
      <c r="E222" s="72"/>
      <c r="F222" s="72"/>
      <c r="G222" s="71"/>
      <c r="H222" s="71"/>
      <c r="I222" s="71"/>
      <c r="J222" s="64"/>
      <c r="K222" s="64"/>
      <c r="L222" s="64"/>
      <c r="M222" s="64"/>
      <c r="N222" s="64"/>
      <c r="O222" s="64"/>
      <c r="P222" s="64"/>
      <c r="Q222" s="64"/>
      <c r="R222" s="64"/>
      <c r="S222" s="64"/>
      <c r="T222" s="64"/>
      <c r="U222" s="64"/>
      <c r="V222" s="64"/>
      <c r="W222" s="64"/>
      <c r="X222" s="64"/>
      <c r="Y222" s="64"/>
      <c r="Z222" s="64"/>
    </row>
    <row r="223" spans="1:26" ht="14.25" customHeight="1">
      <c r="A223" s="69"/>
      <c r="B223" s="70"/>
      <c r="C223" s="71"/>
      <c r="D223" s="72"/>
      <c r="E223" s="72"/>
      <c r="F223" s="72"/>
      <c r="G223" s="71"/>
      <c r="H223" s="71"/>
      <c r="I223" s="71"/>
      <c r="J223" s="64"/>
      <c r="K223" s="64"/>
      <c r="L223" s="64"/>
      <c r="M223" s="64"/>
      <c r="N223" s="64"/>
      <c r="O223" s="64"/>
      <c r="P223" s="64"/>
      <c r="Q223" s="64"/>
      <c r="R223" s="64"/>
      <c r="S223" s="64"/>
      <c r="T223" s="64"/>
      <c r="U223" s="64"/>
      <c r="V223" s="64"/>
      <c r="W223" s="64"/>
      <c r="X223" s="64"/>
      <c r="Y223" s="64"/>
      <c r="Z223" s="64"/>
    </row>
    <row r="224" spans="1:26" ht="14.25" customHeight="1">
      <c r="A224" s="69"/>
      <c r="B224" s="70"/>
      <c r="C224" s="71"/>
      <c r="D224" s="72"/>
      <c r="E224" s="72"/>
      <c r="F224" s="72"/>
      <c r="G224" s="71"/>
      <c r="H224" s="71"/>
      <c r="I224" s="71"/>
      <c r="J224" s="64"/>
      <c r="K224" s="64"/>
      <c r="L224" s="64"/>
      <c r="M224" s="64"/>
      <c r="N224" s="64"/>
      <c r="O224" s="64"/>
      <c r="P224" s="64"/>
      <c r="Q224" s="64"/>
      <c r="R224" s="64"/>
      <c r="S224" s="64"/>
      <c r="T224" s="64"/>
      <c r="U224" s="64"/>
      <c r="V224" s="64"/>
      <c r="W224" s="64"/>
      <c r="X224" s="64"/>
      <c r="Y224" s="64"/>
      <c r="Z224" s="64"/>
    </row>
    <row r="225" spans="1:26" ht="14.25" customHeight="1">
      <c r="A225" s="69"/>
      <c r="B225" s="70"/>
      <c r="C225" s="71"/>
      <c r="D225" s="72"/>
      <c r="E225" s="72"/>
      <c r="F225" s="72"/>
      <c r="G225" s="71"/>
      <c r="H225" s="71"/>
      <c r="I225" s="71"/>
      <c r="J225" s="64"/>
      <c r="K225" s="64"/>
      <c r="L225" s="64"/>
      <c r="M225" s="64"/>
      <c r="N225" s="64"/>
      <c r="O225" s="64"/>
      <c r="P225" s="64"/>
      <c r="Q225" s="64"/>
      <c r="R225" s="64"/>
      <c r="S225" s="64"/>
      <c r="T225" s="64"/>
      <c r="U225" s="64"/>
      <c r="V225" s="64"/>
      <c r="W225" s="64"/>
      <c r="X225" s="64"/>
      <c r="Y225" s="64"/>
      <c r="Z225" s="64"/>
    </row>
    <row r="226" spans="1:26" ht="14.25" customHeight="1">
      <c r="A226" s="69"/>
      <c r="B226" s="70"/>
      <c r="C226" s="71"/>
      <c r="D226" s="72"/>
      <c r="E226" s="72"/>
      <c r="F226" s="72"/>
      <c r="G226" s="71"/>
      <c r="H226" s="71"/>
      <c r="I226" s="71"/>
      <c r="J226" s="64"/>
      <c r="K226" s="64"/>
      <c r="L226" s="64"/>
      <c r="M226" s="64"/>
      <c r="N226" s="64"/>
      <c r="O226" s="64"/>
      <c r="P226" s="64"/>
      <c r="Q226" s="64"/>
      <c r="R226" s="64"/>
      <c r="S226" s="64"/>
      <c r="T226" s="64"/>
      <c r="U226" s="64"/>
      <c r="V226" s="64"/>
      <c r="W226" s="64"/>
      <c r="X226" s="64"/>
      <c r="Y226" s="64"/>
      <c r="Z226" s="64"/>
    </row>
    <row r="227" spans="1:26" ht="14.25" customHeight="1">
      <c r="A227" s="69"/>
      <c r="B227" s="70"/>
      <c r="C227" s="71"/>
      <c r="D227" s="72"/>
      <c r="E227" s="72"/>
      <c r="F227" s="72"/>
      <c r="G227" s="71"/>
      <c r="H227" s="71"/>
      <c r="I227" s="71"/>
      <c r="J227" s="64"/>
      <c r="K227" s="64"/>
      <c r="L227" s="64"/>
      <c r="M227" s="64"/>
      <c r="N227" s="64"/>
      <c r="O227" s="64"/>
      <c r="P227" s="64"/>
      <c r="Q227" s="64"/>
      <c r="R227" s="64"/>
      <c r="S227" s="64"/>
      <c r="T227" s="64"/>
      <c r="U227" s="64"/>
      <c r="V227" s="64"/>
      <c r="W227" s="64"/>
      <c r="X227" s="64"/>
      <c r="Y227" s="64"/>
      <c r="Z227" s="64"/>
    </row>
    <row r="228" spans="1:26" ht="14.25" customHeight="1">
      <c r="A228" s="69"/>
      <c r="B228" s="70"/>
      <c r="C228" s="71"/>
      <c r="D228" s="72"/>
      <c r="E228" s="72"/>
      <c r="F228" s="72"/>
      <c r="G228" s="71"/>
      <c r="H228" s="71"/>
      <c r="I228" s="71"/>
      <c r="J228" s="64"/>
      <c r="K228" s="64"/>
      <c r="L228" s="64"/>
      <c r="M228" s="64"/>
      <c r="N228" s="64"/>
      <c r="O228" s="64"/>
      <c r="P228" s="64"/>
      <c r="Q228" s="64"/>
      <c r="R228" s="64"/>
      <c r="S228" s="64"/>
      <c r="T228" s="64"/>
      <c r="U228" s="64"/>
      <c r="V228" s="64"/>
      <c r="W228" s="64"/>
      <c r="X228" s="64"/>
      <c r="Y228" s="64"/>
      <c r="Z228" s="64"/>
    </row>
    <row r="229" spans="1:26" ht="14.25" customHeight="1">
      <c r="A229" s="69"/>
      <c r="B229" s="70"/>
      <c r="C229" s="71"/>
      <c r="D229" s="72"/>
      <c r="E229" s="72"/>
      <c r="F229" s="72"/>
      <c r="G229" s="71"/>
      <c r="H229" s="71"/>
      <c r="I229" s="71"/>
      <c r="J229" s="64"/>
      <c r="K229" s="64"/>
      <c r="L229" s="64"/>
      <c r="M229" s="64"/>
      <c r="N229" s="64"/>
      <c r="O229" s="64"/>
      <c r="P229" s="64"/>
      <c r="Q229" s="64"/>
      <c r="R229" s="64"/>
      <c r="S229" s="64"/>
      <c r="T229" s="64"/>
      <c r="U229" s="64"/>
      <c r="V229" s="64"/>
      <c r="W229" s="64"/>
      <c r="X229" s="64"/>
      <c r="Y229" s="64"/>
      <c r="Z229" s="64"/>
    </row>
    <row r="230" spans="1:26" ht="14.25" customHeight="1">
      <c r="A230" s="69"/>
      <c r="B230" s="70"/>
      <c r="C230" s="71"/>
      <c r="D230" s="72"/>
      <c r="E230" s="72"/>
      <c r="F230" s="72"/>
      <c r="G230" s="71"/>
      <c r="H230" s="71"/>
      <c r="I230" s="71"/>
      <c r="J230" s="64"/>
      <c r="K230" s="64"/>
      <c r="L230" s="64"/>
      <c r="M230" s="64"/>
      <c r="N230" s="64"/>
      <c r="O230" s="64"/>
      <c r="P230" s="64"/>
      <c r="Q230" s="64"/>
      <c r="R230" s="64"/>
      <c r="S230" s="64"/>
      <c r="T230" s="64"/>
      <c r="U230" s="64"/>
      <c r="V230" s="64"/>
      <c r="W230" s="64"/>
      <c r="X230" s="64"/>
      <c r="Y230" s="64"/>
      <c r="Z230" s="64"/>
    </row>
    <row r="231" spans="1:26" ht="14.25" customHeight="1">
      <c r="A231" s="69"/>
      <c r="B231" s="70"/>
      <c r="C231" s="71"/>
      <c r="D231" s="72"/>
      <c r="E231" s="72"/>
      <c r="F231" s="72"/>
      <c r="G231" s="71"/>
      <c r="H231" s="71"/>
      <c r="I231" s="71"/>
      <c r="J231" s="64"/>
      <c r="K231" s="64"/>
      <c r="L231" s="64"/>
      <c r="M231" s="64"/>
      <c r="N231" s="64"/>
      <c r="O231" s="64"/>
      <c r="P231" s="64"/>
      <c r="Q231" s="64"/>
      <c r="R231" s="64"/>
      <c r="S231" s="64"/>
      <c r="T231" s="64"/>
      <c r="U231" s="64"/>
      <c r="V231" s="64"/>
      <c r="W231" s="64"/>
      <c r="X231" s="64"/>
      <c r="Y231" s="64"/>
      <c r="Z231" s="64"/>
    </row>
    <row r="232" spans="1:26" ht="14.25" customHeight="1">
      <c r="A232" s="69"/>
      <c r="B232" s="70"/>
      <c r="C232" s="71"/>
      <c r="D232" s="72"/>
      <c r="E232" s="72"/>
      <c r="F232" s="72"/>
      <c r="G232" s="71"/>
      <c r="H232" s="71"/>
      <c r="I232" s="71"/>
      <c r="J232" s="64"/>
      <c r="K232" s="64"/>
      <c r="L232" s="64"/>
      <c r="M232" s="64"/>
      <c r="N232" s="64"/>
      <c r="O232" s="64"/>
      <c r="P232" s="64"/>
      <c r="Q232" s="64"/>
      <c r="R232" s="64"/>
      <c r="S232" s="64"/>
      <c r="T232" s="64"/>
      <c r="U232" s="64"/>
      <c r="V232" s="64"/>
      <c r="W232" s="64"/>
      <c r="X232" s="64"/>
      <c r="Y232" s="64"/>
      <c r="Z232" s="64"/>
    </row>
    <row r="233" spans="1:26" ht="14.25" customHeight="1">
      <c r="A233" s="69"/>
      <c r="B233" s="70"/>
      <c r="C233" s="71"/>
      <c r="D233" s="72"/>
      <c r="E233" s="72"/>
      <c r="F233" s="72"/>
      <c r="G233" s="71"/>
      <c r="H233" s="71"/>
      <c r="I233" s="71"/>
      <c r="J233" s="64"/>
      <c r="K233" s="64"/>
      <c r="L233" s="64"/>
      <c r="M233" s="64"/>
      <c r="N233" s="64"/>
      <c r="O233" s="64"/>
      <c r="P233" s="64"/>
      <c r="Q233" s="64"/>
      <c r="R233" s="64"/>
      <c r="S233" s="64"/>
      <c r="T233" s="64"/>
      <c r="U233" s="64"/>
      <c r="V233" s="64"/>
      <c r="W233" s="64"/>
      <c r="X233" s="64"/>
      <c r="Y233" s="64"/>
      <c r="Z233" s="64"/>
    </row>
    <row r="234" spans="1:26" ht="14.25" customHeight="1">
      <c r="A234" s="69"/>
      <c r="B234" s="70"/>
      <c r="C234" s="71"/>
      <c r="D234" s="72"/>
      <c r="E234" s="72"/>
      <c r="F234" s="72"/>
      <c r="G234" s="71"/>
      <c r="H234" s="71"/>
      <c r="I234" s="71"/>
      <c r="J234" s="64"/>
      <c r="K234" s="64"/>
      <c r="L234" s="64"/>
      <c r="M234" s="64"/>
      <c r="N234" s="64"/>
      <c r="O234" s="64"/>
      <c r="P234" s="64"/>
      <c r="Q234" s="64"/>
      <c r="R234" s="64"/>
      <c r="S234" s="64"/>
      <c r="T234" s="64"/>
      <c r="U234" s="64"/>
      <c r="V234" s="64"/>
      <c r="W234" s="64"/>
      <c r="X234" s="64"/>
      <c r="Y234" s="64"/>
      <c r="Z234" s="64"/>
    </row>
    <row r="235" spans="1:26" ht="14.25" customHeight="1">
      <c r="A235" s="69"/>
      <c r="B235" s="70"/>
      <c r="C235" s="71"/>
      <c r="D235" s="72"/>
      <c r="E235" s="72"/>
      <c r="F235" s="72"/>
      <c r="G235" s="71"/>
      <c r="H235" s="71"/>
      <c r="I235" s="71"/>
      <c r="J235" s="64"/>
      <c r="K235" s="64"/>
      <c r="L235" s="64"/>
      <c r="M235" s="64"/>
      <c r="N235" s="64"/>
      <c r="O235" s="64"/>
      <c r="P235" s="64"/>
      <c r="Q235" s="64"/>
      <c r="R235" s="64"/>
      <c r="S235" s="64"/>
      <c r="T235" s="64"/>
      <c r="U235" s="64"/>
      <c r="V235" s="64"/>
      <c r="W235" s="64"/>
      <c r="X235" s="64"/>
      <c r="Y235" s="64"/>
      <c r="Z235" s="64"/>
    </row>
    <row r="236" spans="1:26" ht="14.25" customHeight="1">
      <c r="A236" s="69"/>
      <c r="B236" s="70"/>
      <c r="C236" s="71"/>
      <c r="D236" s="72"/>
      <c r="E236" s="72"/>
      <c r="F236" s="72"/>
      <c r="G236" s="71"/>
      <c r="H236" s="71"/>
      <c r="I236" s="71"/>
      <c r="J236" s="64"/>
      <c r="K236" s="64"/>
      <c r="L236" s="64"/>
      <c r="M236" s="64"/>
      <c r="N236" s="64"/>
      <c r="O236" s="64"/>
      <c r="P236" s="64"/>
      <c r="Q236" s="64"/>
      <c r="R236" s="64"/>
      <c r="S236" s="64"/>
      <c r="T236" s="64"/>
      <c r="U236" s="64"/>
      <c r="V236" s="64"/>
      <c r="W236" s="64"/>
      <c r="X236" s="64"/>
      <c r="Y236" s="64"/>
      <c r="Z236" s="64"/>
    </row>
    <row r="237" spans="1:26" ht="14.25" customHeight="1">
      <c r="A237" s="69"/>
      <c r="B237" s="70"/>
      <c r="C237" s="71"/>
      <c r="D237" s="72"/>
      <c r="E237" s="72"/>
      <c r="F237" s="72"/>
      <c r="G237" s="71"/>
      <c r="H237" s="71"/>
      <c r="I237" s="71"/>
      <c r="J237" s="64"/>
      <c r="K237" s="64"/>
      <c r="L237" s="64"/>
      <c r="M237" s="64"/>
      <c r="N237" s="64"/>
      <c r="O237" s="64"/>
      <c r="P237" s="64"/>
      <c r="Q237" s="64"/>
      <c r="R237" s="64"/>
      <c r="S237" s="64"/>
      <c r="T237" s="64"/>
      <c r="U237" s="64"/>
      <c r="V237" s="64"/>
      <c r="W237" s="64"/>
      <c r="X237" s="64"/>
      <c r="Y237" s="64"/>
      <c r="Z237" s="64"/>
    </row>
    <row r="238" spans="1:26" ht="14.25" customHeight="1">
      <c r="A238" s="69"/>
      <c r="B238" s="70"/>
      <c r="C238" s="71"/>
      <c r="D238" s="72"/>
      <c r="E238" s="72"/>
      <c r="F238" s="72"/>
      <c r="G238" s="71"/>
      <c r="H238" s="71"/>
      <c r="I238" s="71"/>
      <c r="J238" s="64"/>
      <c r="K238" s="64"/>
      <c r="L238" s="64"/>
      <c r="M238" s="64"/>
      <c r="N238" s="64"/>
      <c r="O238" s="64"/>
      <c r="P238" s="64"/>
      <c r="Q238" s="64"/>
      <c r="R238" s="64"/>
      <c r="S238" s="64"/>
      <c r="T238" s="64"/>
      <c r="U238" s="64"/>
      <c r="V238" s="64"/>
      <c r="W238" s="64"/>
      <c r="X238" s="64"/>
      <c r="Y238" s="64"/>
      <c r="Z238" s="64"/>
    </row>
    <row r="239" spans="1:26" ht="14.25" customHeight="1">
      <c r="A239" s="69"/>
      <c r="B239" s="70"/>
      <c r="C239" s="71"/>
      <c r="D239" s="72"/>
      <c r="E239" s="72"/>
      <c r="F239" s="72"/>
      <c r="G239" s="71"/>
      <c r="H239" s="71"/>
      <c r="I239" s="71"/>
      <c r="J239" s="64"/>
      <c r="K239" s="64"/>
      <c r="L239" s="64"/>
      <c r="M239" s="64"/>
      <c r="N239" s="64"/>
      <c r="O239" s="64"/>
      <c r="P239" s="64"/>
      <c r="Q239" s="64"/>
      <c r="R239" s="64"/>
      <c r="S239" s="64"/>
      <c r="T239" s="64"/>
      <c r="U239" s="64"/>
      <c r="V239" s="64"/>
      <c r="W239" s="64"/>
      <c r="X239" s="64"/>
      <c r="Y239" s="64"/>
      <c r="Z239" s="64"/>
    </row>
    <row r="240" spans="1:26" ht="14.25" customHeight="1">
      <c r="A240" s="69"/>
      <c r="B240" s="70"/>
      <c r="C240" s="71"/>
      <c r="D240" s="72"/>
      <c r="E240" s="72"/>
      <c r="F240" s="72"/>
      <c r="G240" s="71"/>
      <c r="H240" s="71"/>
      <c r="I240" s="71"/>
      <c r="J240" s="64"/>
      <c r="K240" s="64"/>
      <c r="L240" s="64"/>
      <c r="M240" s="64"/>
      <c r="N240" s="64"/>
      <c r="O240" s="64"/>
      <c r="P240" s="64"/>
      <c r="Q240" s="64"/>
      <c r="R240" s="64"/>
      <c r="S240" s="64"/>
      <c r="T240" s="64"/>
      <c r="U240" s="64"/>
      <c r="V240" s="64"/>
      <c r="W240" s="64"/>
      <c r="X240" s="64"/>
      <c r="Y240" s="64"/>
      <c r="Z240" s="64"/>
    </row>
    <row r="241" spans="1:26" ht="14.25" customHeight="1">
      <c r="A241" s="69"/>
      <c r="B241" s="70"/>
      <c r="C241" s="71"/>
      <c r="D241" s="72"/>
      <c r="E241" s="72"/>
      <c r="F241" s="72"/>
      <c r="G241" s="71"/>
      <c r="H241" s="71"/>
      <c r="I241" s="71"/>
      <c r="J241" s="64"/>
      <c r="K241" s="64"/>
      <c r="L241" s="64"/>
      <c r="M241" s="64"/>
      <c r="N241" s="64"/>
      <c r="O241" s="64"/>
      <c r="P241" s="64"/>
      <c r="Q241" s="64"/>
      <c r="R241" s="64"/>
      <c r="S241" s="64"/>
      <c r="T241" s="64"/>
      <c r="U241" s="64"/>
      <c r="V241" s="64"/>
      <c r="W241" s="64"/>
      <c r="X241" s="64"/>
      <c r="Y241" s="64"/>
      <c r="Z241" s="64"/>
    </row>
    <row r="242" spans="1:26" ht="14.25" customHeight="1">
      <c r="A242" s="69"/>
      <c r="B242" s="70"/>
      <c r="C242" s="71"/>
      <c r="D242" s="72"/>
      <c r="E242" s="72"/>
      <c r="F242" s="72"/>
      <c r="G242" s="71"/>
      <c r="H242" s="71"/>
      <c r="I242" s="71"/>
      <c r="J242" s="64"/>
      <c r="K242" s="64"/>
      <c r="L242" s="64"/>
      <c r="M242" s="64"/>
      <c r="N242" s="64"/>
      <c r="O242" s="64"/>
      <c r="P242" s="64"/>
      <c r="Q242" s="64"/>
      <c r="R242" s="64"/>
      <c r="S242" s="64"/>
      <c r="T242" s="64"/>
      <c r="U242" s="64"/>
      <c r="V242" s="64"/>
      <c r="W242" s="64"/>
      <c r="X242" s="64"/>
      <c r="Y242" s="64"/>
      <c r="Z242" s="64"/>
    </row>
    <row r="243" spans="1:26" ht="14.25" customHeight="1">
      <c r="A243" s="69"/>
      <c r="B243" s="70"/>
      <c r="C243" s="71"/>
      <c r="D243" s="72"/>
      <c r="E243" s="72"/>
      <c r="F243" s="72"/>
      <c r="G243" s="71"/>
      <c r="H243" s="71"/>
      <c r="I243" s="71"/>
      <c r="J243" s="64"/>
      <c r="K243" s="64"/>
      <c r="L243" s="64"/>
      <c r="M243" s="64"/>
      <c r="N243" s="64"/>
      <c r="O243" s="64"/>
      <c r="P243" s="64"/>
      <c r="Q243" s="64"/>
      <c r="R243" s="64"/>
      <c r="S243" s="64"/>
      <c r="T243" s="64"/>
      <c r="U243" s="64"/>
      <c r="V243" s="64"/>
      <c r="W243" s="64"/>
      <c r="X243" s="64"/>
      <c r="Y243" s="64"/>
      <c r="Z243" s="64"/>
    </row>
    <row r="244" spans="1:26" ht="14.25" customHeight="1">
      <c r="A244" s="69"/>
      <c r="B244" s="70"/>
      <c r="C244" s="71"/>
      <c r="D244" s="72"/>
      <c r="E244" s="72"/>
      <c r="F244" s="72"/>
      <c r="G244" s="71"/>
      <c r="H244" s="71"/>
      <c r="I244" s="71"/>
      <c r="J244" s="64"/>
      <c r="K244" s="64"/>
      <c r="L244" s="64"/>
      <c r="M244" s="64"/>
      <c r="N244" s="64"/>
      <c r="O244" s="64"/>
      <c r="P244" s="64"/>
      <c r="Q244" s="64"/>
      <c r="R244" s="64"/>
      <c r="S244" s="64"/>
      <c r="T244" s="64"/>
      <c r="U244" s="64"/>
      <c r="V244" s="64"/>
      <c r="W244" s="64"/>
      <c r="X244" s="64"/>
      <c r="Y244" s="64"/>
      <c r="Z244" s="64"/>
    </row>
    <row r="245" spans="1:26" ht="14.25" customHeight="1">
      <c r="A245" s="69"/>
      <c r="B245" s="70"/>
      <c r="C245" s="71"/>
      <c r="D245" s="72"/>
      <c r="E245" s="72"/>
      <c r="F245" s="72"/>
      <c r="G245" s="71"/>
      <c r="H245" s="71"/>
      <c r="I245" s="71"/>
      <c r="J245" s="64"/>
      <c r="K245" s="64"/>
      <c r="L245" s="64"/>
      <c r="M245" s="64"/>
      <c r="N245" s="64"/>
      <c r="O245" s="64"/>
      <c r="P245" s="64"/>
      <c r="Q245" s="64"/>
      <c r="R245" s="64"/>
      <c r="S245" s="64"/>
      <c r="T245" s="64"/>
      <c r="U245" s="64"/>
      <c r="V245" s="64"/>
      <c r="W245" s="64"/>
      <c r="X245" s="64"/>
      <c r="Y245" s="64"/>
      <c r="Z245" s="64"/>
    </row>
    <row r="246" spans="1:26" ht="14.25" customHeight="1">
      <c r="A246" s="69"/>
      <c r="B246" s="70"/>
      <c r="C246" s="71"/>
      <c r="D246" s="72"/>
      <c r="E246" s="72"/>
      <c r="F246" s="72"/>
      <c r="G246" s="71"/>
      <c r="H246" s="71"/>
      <c r="I246" s="71"/>
      <c r="J246" s="64"/>
      <c r="K246" s="64"/>
      <c r="L246" s="64"/>
      <c r="M246" s="64"/>
      <c r="N246" s="64"/>
      <c r="O246" s="64"/>
      <c r="P246" s="64"/>
      <c r="Q246" s="64"/>
      <c r="R246" s="64"/>
      <c r="S246" s="64"/>
      <c r="T246" s="64"/>
      <c r="U246" s="64"/>
      <c r="V246" s="64"/>
      <c r="W246" s="64"/>
      <c r="X246" s="64"/>
      <c r="Y246" s="64"/>
      <c r="Z246" s="64"/>
    </row>
    <row r="247" spans="1:26" ht="14.25" customHeight="1">
      <c r="A247" s="69"/>
      <c r="B247" s="70"/>
      <c r="C247" s="71"/>
      <c r="D247" s="72"/>
      <c r="E247" s="72"/>
      <c r="F247" s="72"/>
      <c r="G247" s="71"/>
      <c r="H247" s="71"/>
      <c r="I247" s="71"/>
      <c r="J247" s="64"/>
      <c r="K247" s="64"/>
      <c r="L247" s="64"/>
      <c r="M247" s="64"/>
      <c r="N247" s="64"/>
      <c r="O247" s="64"/>
      <c r="P247" s="64"/>
      <c r="Q247" s="64"/>
      <c r="R247" s="64"/>
      <c r="S247" s="64"/>
      <c r="T247" s="64"/>
      <c r="U247" s="64"/>
      <c r="V247" s="64"/>
      <c r="W247" s="64"/>
      <c r="X247" s="64"/>
      <c r="Y247" s="64"/>
      <c r="Z247" s="64"/>
    </row>
    <row r="248" spans="1:26" ht="14.25" customHeight="1">
      <c r="A248" s="69"/>
      <c r="B248" s="70"/>
      <c r="C248" s="71"/>
      <c r="D248" s="72"/>
      <c r="E248" s="72"/>
      <c r="F248" s="72"/>
      <c r="G248" s="71"/>
      <c r="H248" s="71"/>
      <c r="I248" s="71"/>
      <c r="J248" s="64"/>
      <c r="K248" s="64"/>
      <c r="L248" s="64"/>
      <c r="M248" s="64"/>
      <c r="N248" s="64"/>
      <c r="O248" s="64"/>
      <c r="P248" s="64"/>
      <c r="Q248" s="64"/>
      <c r="R248" s="64"/>
      <c r="S248" s="64"/>
      <c r="T248" s="64"/>
      <c r="U248" s="64"/>
      <c r="V248" s="64"/>
      <c r="W248" s="64"/>
      <c r="X248" s="64"/>
      <c r="Y248" s="64"/>
      <c r="Z248" s="64"/>
    </row>
    <row r="249" spans="1:26" ht="14.25" customHeight="1">
      <c r="A249" s="69"/>
      <c r="B249" s="70"/>
      <c r="C249" s="71"/>
      <c r="D249" s="72"/>
      <c r="E249" s="72"/>
      <c r="F249" s="72"/>
      <c r="G249" s="71"/>
      <c r="H249" s="71"/>
      <c r="I249" s="71"/>
      <c r="J249" s="64"/>
      <c r="K249" s="64"/>
      <c r="L249" s="64"/>
      <c r="M249" s="64"/>
      <c r="N249" s="64"/>
      <c r="O249" s="64"/>
      <c r="P249" s="64"/>
      <c r="Q249" s="64"/>
      <c r="R249" s="64"/>
      <c r="S249" s="64"/>
      <c r="T249" s="64"/>
      <c r="U249" s="64"/>
      <c r="V249" s="64"/>
      <c r="W249" s="64"/>
      <c r="X249" s="64"/>
      <c r="Y249" s="64"/>
      <c r="Z249" s="64"/>
    </row>
    <row r="250" spans="1:26" ht="14.25" customHeight="1">
      <c r="A250" s="69"/>
      <c r="B250" s="70"/>
      <c r="C250" s="71"/>
      <c r="D250" s="72"/>
      <c r="E250" s="72"/>
      <c r="F250" s="72"/>
      <c r="G250" s="71"/>
      <c r="H250" s="71"/>
      <c r="I250" s="71"/>
      <c r="J250" s="64"/>
      <c r="K250" s="64"/>
      <c r="L250" s="64"/>
      <c r="M250" s="64"/>
      <c r="N250" s="64"/>
      <c r="O250" s="64"/>
      <c r="P250" s="64"/>
      <c r="Q250" s="64"/>
      <c r="R250" s="64"/>
      <c r="S250" s="64"/>
      <c r="T250" s="64"/>
      <c r="U250" s="64"/>
      <c r="V250" s="64"/>
      <c r="W250" s="64"/>
      <c r="X250" s="64"/>
      <c r="Y250" s="64"/>
      <c r="Z250" s="64"/>
    </row>
    <row r="251" spans="1:26" ht="14.25" customHeight="1">
      <c r="A251" s="69"/>
      <c r="B251" s="70"/>
      <c r="C251" s="71"/>
      <c r="D251" s="72"/>
      <c r="E251" s="72"/>
      <c r="F251" s="72"/>
      <c r="G251" s="71"/>
      <c r="H251" s="71"/>
      <c r="I251" s="71"/>
      <c r="J251" s="64"/>
      <c r="K251" s="64"/>
      <c r="L251" s="64"/>
      <c r="M251" s="64"/>
      <c r="N251" s="64"/>
      <c r="O251" s="64"/>
      <c r="P251" s="64"/>
      <c r="Q251" s="64"/>
      <c r="R251" s="64"/>
      <c r="S251" s="64"/>
      <c r="T251" s="64"/>
      <c r="U251" s="64"/>
      <c r="V251" s="64"/>
      <c r="W251" s="64"/>
      <c r="X251" s="64"/>
      <c r="Y251" s="64"/>
      <c r="Z251" s="64"/>
    </row>
    <row r="252" spans="1:26" ht="14.25" customHeight="1">
      <c r="A252" s="69"/>
      <c r="B252" s="70"/>
      <c r="C252" s="71"/>
      <c r="D252" s="72"/>
      <c r="E252" s="72"/>
      <c r="F252" s="72"/>
      <c r="G252" s="71"/>
      <c r="H252" s="71"/>
      <c r="I252" s="71"/>
      <c r="J252" s="64"/>
      <c r="K252" s="64"/>
      <c r="L252" s="64"/>
      <c r="M252" s="64"/>
      <c r="N252" s="64"/>
      <c r="O252" s="64"/>
      <c r="P252" s="64"/>
      <c r="Q252" s="64"/>
      <c r="R252" s="64"/>
      <c r="S252" s="64"/>
      <c r="T252" s="64"/>
      <c r="U252" s="64"/>
      <c r="V252" s="64"/>
      <c r="W252" s="64"/>
      <c r="X252" s="64"/>
      <c r="Y252" s="64"/>
      <c r="Z252" s="64"/>
    </row>
    <row r="253" spans="1:26" ht="14.25" customHeight="1">
      <c r="A253" s="69"/>
      <c r="B253" s="70"/>
      <c r="C253" s="71"/>
      <c r="D253" s="72"/>
      <c r="E253" s="72"/>
      <c r="F253" s="72"/>
      <c r="G253" s="71"/>
      <c r="H253" s="71"/>
      <c r="I253" s="71"/>
      <c r="J253" s="64"/>
      <c r="K253" s="64"/>
      <c r="L253" s="64"/>
      <c r="M253" s="64"/>
      <c r="N253" s="64"/>
      <c r="O253" s="64"/>
      <c r="P253" s="64"/>
      <c r="Q253" s="64"/>
      <c r="R253" s="64"/>
      <c r="S253" s="64"/>
      <c r="T253" s="64"/>
      <c r="U253" s="64"/>
      <c r="V253" s="64"/>
      <c r="W253" s="64"/>
      <c r="X253" s="64"/>
      <c r="Y253" s="64"/>
      <c r="Z253" s="64"/>
    </row>
    <row r="254" spans="1:26" ht="14.25" customHeight="1">
      <c r="A254" s="69"/>
      <c r="B254" s="70"/>
      <c r="C254" s="71"/>
      <c r="D254" s="72"/>
      <c r="E254" s="72"/>
      <c r="F254" s="72"/>
      <c r="G254" s="71"/>
      <c r="H254" s="71"/>
      <c r="I254" s="71"/>
      <c r="J254" s="64"/>
      <c r="K254" s="64"/>
      <c r="L254" s="64"/>
      <c r="M254" s="64"/>
      <c r="N254" s="64"/>
      <c r="O254" s="64"/>
      <c r="P254" s="64"/>
      <c r="Q254" s="64"/>
      <c r="R254" s="64"/>
      <c r="S254" s="64"/>
      <c r="T254" s="64"/>
      <c r="U254" s="64"/>
      <c r="V254" s="64"/>
      <c r="W254" s="64"/>
      <c r="X254" s="64"/>
      <c r="Y254" s="64"/>
      <c r="Z254" s="64"/>
    </row>
    <row r="255" spans="1:26" ht="14.25" customHeight="1">
      <c r="A255" s="69"/>
      <c r="B255" s="70"/>
      <c r="C255" s="71"/>
      <c r="D255" s="72"/>
      <c r="E255" s="72"/>
      <c r="F255" s="72"/>
      <c r="G255" s="71"/>
      <c r="H255" s="71"/>
      <c r="I255" s="71"/>
      <c r="J255" s="64"/>
      <c r="K255" s="64"/>
      <c r="L255" s="64"/>
      <c r="M255" s="64"/>
      <c r="N255" s="64"/>
      <c r="O255" s="64"/>
      <c r="P255" s="64"/>
      <c r="Q255" s="64"/>
      <c r="R255" s="64"/>
      <c r="S255" s="64"/>
      <c r="T255" s="64"/>
      <c r="U255" s="64"/>
      <c r="V255" s="64"/>
      <c r="W255" s="64"/>
      <c r="X255" s="64"/>
      <c r="Y255" s="64"/>
      <c r="Z255" s="64"/>
    </row>
    <row r="256" spans="1:26" ht="14.25" customHeight="1">
      <c r="A256" s="69"/>
      <c r="B256" s="70"/>
      <c r="C256" s="71"/>
      <c r="D256" s="72"/>
      <c r="E256" s="72"/>
      <c r="F256" s="72"/>
      <c r="G256" s="71"/>
      <c r="H256" s="71"/>
      <c r="I256" s="71"/>
      <c r="J256" s="64"/>
      <c r="K256" s="64"/>
      <c r="L256" s="64"/>
      <c r="M256" s="64"/>
      <c r="N256" s="64"/>
      <c r="O256" s="64"/>
      <c r="P256" s="64"/>
      <c r="Q256" s="64"/>
      <c r="R256" s="64"/>
      <c r="S256" s="64"/>
      <c r="T256" s="64"/>
      <c r="U256" s="64"/>
      <c r="V256" s="64"/>
      <c r="W256" s="64"/>
      <c r="X256" s="64"/>
      <c r="Y256" s="64"/>
      <c r="Z256" s="64"/>
    </row>
    <row r="257" spans="1:26" ht="14.25" customHeight="1">
      <c r="A257" s="69"/>
      <c r="B257" s="70"/>
      <c r="C257" s="71"/>
      <c r="D257" s="72"/>
      <c r="E257" s="72"/>
      <c r="F257" s="72"/>
      <c r="G257" s="71"/>
      <c r="H257" s="71"/>
      <c r="I257" s="71"/>
      <c r="J257" s="64"/>
      <c r="K257" s="64"/>
      <c r="L257" s="64"/>
      <c r="M257" s="64"/>
      <c r="N257" s="64"/>
      <c r="O257" s="64"/>
      <c r="P257" s="64"/>
      <c r="Q257" s="64"/>
      <c r="R257" s="64"/>
      <c r="S257" s="64"/>
      <c r="T257" s="64"/>
      <c r="U257" s="64"/>
      <c r="V257" s="64"/>
      <c r="W257" s="64"/>
      <c r="X257" s="64"/>
      <c r="Y257" s="64"/>
      <c r="Z257" s="64"/>
    </row>
    <row r="258" spans="1:26" ht="14.25" customHeight="1">
      <c r="A258" s="69"/>
      <c r="B258" s="70"/>
      <c r="C258" s="71"/>
      <c r="D258" s="72"/>
      <c r="E258" s="72"/>
      <c r="F258" s="72"/>
      <c r="G258" s="71"/>
      <c r="H258" s="71"/>
      <c r="I258" s="71"/>
      <c r="J258" s="64"/>
      <c r="K258" s="64"/>
      <c r="L258" s="64"/>
      <c r="M258" s="64"/>
      <c r="N258" s="64"/>
      <c r="O258" s="64"/>
      <c r="P258" s="64"/>
      <c r="Q258" s="64"/>
      <c r="R258" s="64"/>
      <c r="S258" s="64"/>
      <c r="T258" s="64"/>
      <c r="U258" s="64"/>
      <c r="V258" s="64"/>
      <c r="W258" s="64"/>
      <c r="X258" s="64"/>
      <c r="Y258" s="64"/>
      <c r="Z258" s="64"/>
    </row>
    <row r="259" spans="1:26" ht="14.25" customHeight="1">
      <c r="A259" s="69"/>
      <c r="B259" s="70"/>
      <c r="C259" s="71"/>
      <c r="D259" s="72"/>
      <c r="E259" s="72"/>
      <c r="F259" s="72"/>
      <c r="G259" s="71"/>
      <c r="H259" s="71"/>
      <c r="I259" s="71"/>
      <c r="J259" s="64"/>
      <c r="K259" s="64"/>
      <c r="L259" s="64"/>
      <c r="M259" s="64"/>
      <c r="N259" s="64"/>
      <c r="O259" s="64"/>
      <c r="P259" s="64"/>
      <c r="Q259" s="64"/>
      <c r="R259" s="64"/>
      <c r="S259" s="64"/>
      <c r="T259" s="64"/>
      <c r="U259" s="64"/>
      <c r="V259" s="64"/>
      <c r="W259" s="64"/>
      <c r="X259" s="64"/>
      <c r="Y259" s="64"/>
      <c r="Z259" s="64"/>
    </row>
    <row r="260" spans="1:26" ht="14.25" customHeight="1">
      <c r="A260" s="69"/>
      <c r="B260" s="70"/>
      <c r="C260" s="71"/>
      <c r="D260" s="72"/>
      <c r="E260" s="72"/>
      <c r="F260" s="72"/>
      <c r="G260" s="71"/>
      <c r="H260" s="71"/>
      <c r="I260" s="71"/>
      <c r="J260" s="64"/>
      <c r="K260" s="64"/>
      <c r="L260" s="64"/>
      <c r="M260" s="64"/>
      <c r="N260" s="64"/>
      <c r="O260" s="64"/>
      <c r="P260" s="64"/>
      <c r="Q260" s="64"/>
      <c r="R260" s="64"/>
      <c r="S260" s="64"/>
      <c r="T260" s="64"/>
      <c r="U260" s="64"/>
      <c r="V260" s="64"/>
      <c r="W260" s="64"/>
      <c r="X260" s="64"/>
      <c r="Y260" s="64"/>
      <c r="Z260" s="64"/>
    </row>
    <row r="261" spans="1:26" ht="14.25" customHeight="1">
      <c r="A261" s="69"/>
      <c r="B261" s="70"/>
      <c r="C261" s="71"/>
      <c r="D261" s="72"/>
      <c r="E261" s="72"/>
      <c r="F261" s="72"/>
      <c r="G261" s="71"/>
      <c r="H261" s="71"/>
      <c r="I261" s="71"/>
      <c r="J261" s="64"/>
      <c r="K261" s="64"/>
      <c r="L261" s="64"/>
      <c r="M261" s="64"/>
      <c r="N261" s="64"/>
      <c r="O261" s="64"/>
      <c r="P261" s="64"/>
      <c r="Q261" s="64"/>
      <c r="R261" s="64"/>
      <c r="S261" s="64"/>
      <c r="T261" s="64"/>
      <c r="U261" s="64"/>
      <c r="V261" s="64"/>
      <c r="W261" s="64"/>
      <c r="X261" s="64"/>
      <c r="Y261" s="64"/>
      <c r="Z261" s="64"/>
    </row>
    <row r="262" spans="1:26" ht="14.25" customHeight="1">
      <c r="A262" s="69"/>
      <c r="B262" s="70"/>
      <c r="C262" s="71"/>
      <c r="D262" s="72"/>
      <c r="E262" s="72"/>
      <c r="F262" s="72"/>
      <c r="G262" s="71"/>
      <c r="H262" s="71"/>
      <c r="I262" s="71"/>
      <c r="J262" s="64"/>
      <c r="K262" s="64"/>
      <c r="L262" s="64"/>
      <c r="M262" s="64"/>
      <c r="N262" s="64"/>
      <c r="O262" s="64"/>
      <c r="P262" s="64"/>
      <c r="Q262" s="64"/>
      <c r="R262" s="64"/>
      <c r="S262" s="64"/>
      <c r="T262" s="64"/>
      <c r="U262" s="64"/>
      <c r="V262" s="64"/>
      <c r="W262" s="64"/>
      <c r="X262" s="64"/>
      <c r="Y262" s="64"/>
      <c r="Z262" s="64"/>
    </row>
    <row r="263" spans="1:26" ht="14.25" customHeight="1">
      <c r="A263" s="69"/>
      <c r="B263" s="70"/>
      <c r="C263" s="71"/>
      <c r="D263" s="72"/>
      <c r="E263" s="72"/>
      <c r="F263" s="72"/>
      <c r="G263" s="71"/>
      <c r="H263" s="71"/>
      <c r="I263" s="71"/>
      <c r="J263" s="64"/>
      <c r="K263" s="64"/>
      <c r="L263" s="64"/>
      <c r="M263" s="64"/>
      <c r="N263" s="64"/>
      <c r="O263" s="64"/>
      <c r="P263" s="64"/>
      <c r="Q263" s="64"/>
      <c r="R263" s="64"/>
      <c r="S263" s="64"/>
      <c r="T263" s="64"/>
      <c r="U263" s="64"/>
      <c r="V263" s="64"/>
      <c r="W263" s="64"/>
      <c r="X263" s="64"/>
      <c r="Y263" s="64"/>
      <c r="Z263" s="64"/>
    </row>
    <row r="264" spans="1:26" ht="14.25" customHeight="1">
      <c r="A264" s="69"/>
      <c r="B264" s="70"/>
      <c r="C264" s="71"/>
      <c r="D264" s="72"/>
      <c r="E264" s="72"/>
      <c r="F264" s="72"/>
      <c r="G264" s="71"/>
      <c r="H264" s="71"/>
      <c r="I264" s="71"/>
      <c r="J264" s="64"/>
      <c r="K264" s="64"/>
      <c r="L264" s="64"/>
      <c r="M264" s="64"/>
      <c r="N264" s="64"/>
      <c r="O264" s="64"/>
      <c r="P264" s="64"/>
      <c r="Q264" s="64"/>
      <c r="R264" s="64"/>
      <c r="S264" s="64"/>
      <c r="T264" s="64"/>
      <c r="U264" s="64"/>
      <c r="V264" s="64"/>
      <c r="W264" s="64"/>
      <c r="X264" s="64"/>
      <c r="Y264" s="64"/>
      <c r="Z264" s="64"/>
    </row>
    <row r="265" spans="1:26" ht="14.25" customHeight="1">
      <c r="A265" s="69"/>
      <c r="B265" s="70"/>
      <c r="C265" s="71"/>
      <c r="D265" s="72"/>
      <c r="E265" s="72"/>
      <c r="F265" s="72"/>
      <c r="G265" s="71"/>
      <c r="H265" s="71"/>
      <c r="I265" s="71"/>
      <c r="J265" s="64"/>
      <c r="K265" s="64"/>
      <c r="L265" s="64"/>
      <c r="M265" s="64"/>
      <c r="N265" s="64"/>
      <c r="O265" s="64"/>
      <c r="P265" s="64"/>
      <c r="Q265" s="64"/>
      <c r="R265" s="64"/>
      <c r="S265" s="64"/>
      <c r="T265" s="64"/>
      <c r="U265" s="64"/>
      <c r="V265" s="64"/>
      <c r="W265" s="64"/>
      <c r="X265" s="64"/>
      <c r="Y265" s="64"/>
      <c r="Z265" s="64"/>
    </row>
    <row r="266" spans="1:26" ht="14.25" customHeight="1">
      <c r="A266" s="69"/>
      <c r="B266" s="70"/>
      <c r="C266" s="71"/>
      <c r="D266" s="72"/>
      <c r="E266" s="72"/>
      <c r="F266" s="72"/>
      <c r="G266" s="71"/>
      <c r="H266" s="71"/>
      <c r="I266" s="71"/>
      <c r="J266" s="64"/>
      <c r="K266" s="64"/>
      <c r="L266" s="64"/>
      <c r="M266" s="64"/>
      <c r="N266" s="64"/>
      <c r="O266" s="64"/>
      <c r="P266" s="64"/>
      <c r="Q266" s="64"/>
      <c r="R266" s="64"/>
      <c r="S266" s="64"/>
      <c r="T266" s="64"/>
      <c r="U266" s="64"/>
      <c r="V266" s="64"/>
      <c r="W266" s="64"/>
      <c r="X266" s="64"/>
      <c r="Y266" s="64"/>
      <c r="Z266" s="64"/>
    </row>
    <row r="267" spans="1:26" ht="14.25" customHeight="1">
      <c r="A267" s="69"/>
      <c r="B267" s="70"/>
      <c r="C267" s="71"/>
      <c r="D267" s="72"/>
      <c r="E267" s="72"/>
      <c r="F267" s="72"/>
      <c r="G267" s="71"/>
      <c r="H267" s="71"/>
      <c r="I267" s="71"/>
      <c r="J267" s="64"/>
      <c r="K267" s="64"/>
      <c r="L267" s="64"/>
      <c r="M267" s="64"/>
      <c r="N267" s="64"/>
      <c r="O267" s="64"/>
      <c r="P267" s="64"/>
      <c r="Q267" s="64"/>
      <c r="R267" s="64"/>
      <c r="S267" s="64"/>
      <c r="T267" s="64"/>
      <c r="U267" s="64"/>
      <c r="V267" s="64"/>
      <c r="W267" s="64"/>
      <c r="X267" s="64"/>
      <c r="Y267" s="64"/>
      <c r="Z267" s="64"/>
    </row>
    <row r="268" spans="1:26" ht="14.25" customHeight="1">
      <c r="A268" s="69"/>
      <c r="B268" s="70"/>
      <c r="C268" s="71"/>
      <c r="D268" s="72"/>
      <c r="E268" s="72"/>
      <c r="F268" s="72"/>
      <c r="G268" s="71"/>
      <c r="H268" s="71"/>
      <c r="I268" s="71"/>
      <c r="J268" s="64"/>
      <c r="K268" s="64"/>
      <c r="L268" s="64"/>
      <c r="M268" s="64"/>
      <c r="N268" s="64"/>
      <c r="O268" s="64"/>
      <c r="P268" s="64"/>
      <c r="Q268" s="64"/>
      <c r="R268" s="64"/>
      <c r="S268" s="64"/>
      <c r="T268" s="64"/>
      <c r="U268" s="64"/>
      <c r="V268" s="64"/>
      <c r="W268" s="64"/>
      <c r="X268" s="64"/>
      <c r="Y268" s="64"/>
      <c r="Z268" s="64"/>
    </row>
    <row r="269" spans="1:26" ht="14.25" customHeight="1">
      <c r="A269" s="69"/>
      <c r="B269" s="70"/>
      <c r="C269" s="71"/>
      <c r="D269" s="72"/>
      <c r="E269" s="72"/>
      <c r="F269" s="72"/>
      <c r="G269" s="71"/>
      <c r="H269" s="71"/>
      <c r="I269" s="71"/>
      <c r="J269" s="64"/>
      <c r="K269" s="64"/>
      <c r="L269" s="64"/>
      <c r="M269" s="64"/>
      <c r="N269" s="64"/>
      <c r="O269" s="64"/>
      <c r="P269" s="64"/>
      <c r="Q269" s="64"/>
      <c r="R269" s="64"/>
      <c r="S269" s="64"/>
      <c r="T269" s="64"/>
      <c r="U269" s="64"/>
      <c r="V269" s="64"/>
      <c r="W269" s="64"/>
      <c r="X269" s="64"/>
      <c r="Y269" s="64"/>
      <c r="Z269" s="64"/>
    </row>
    <row r="270" spans="1:26" ht="14.25" customHeight="1">
      <c r="A270" s="69"/>
      <c r="B270" s="70"/>
      <c r="C270" s="71"/>
      <c r="D270" s="72"/>
      <c r="E270" s="72"/>
      <c r="F270" s="72"/>
      <c r="G270" s="71"/>
      <c r="H270" s="71"/>
      <c r="I270" s="71"/>
      <c r="J270" s="64"/>
      <c r="K270" s="64"/>
      <c r="L270" s="64"/>
      <c r="M270" s="64"/>
      <c r="N270" s="64"/>
      <c r="O270" s="64"/>
      <c r="P270" s="64"/>
      <c r="Q270" s="64"/>
      <c r="R270" s="64"/>
      <c r="S270" s="64"/>
      <c r="T270" s="64"/>
      <c r="U270" s="64"/>
      <c r="V270" s="64"/>
      <c r="W270" s="64"/>
      <c r="X270" s="64"/>
      <c r="Y270" s="64"/>
      <c r="Z270" s="64"/>
    </row>
    <row r="271" spans="1:26" ht="14.25" customHeight="1">
      <c r="A271" s="69"/>
      <c r="B271" s="70"/>
      <c r="C271" s="71"/>
      <c r="D271" s="72"/>
      <c r="E271" s="72"/>
      <c r="F271" s="72"/>
      <c r="G271" s="71"/>
      <c r="H271" s="71"/>
      <c r="I271" s="71"/>
      <c r="J271" s="64"/>
      <c r="K271" s="64"/>
      <c r="L271" s="64"/>
      <c r="M271" s="64"/>
      <c r="N271" s="64"/>
      <c r="O271" s="64"/>
      <c r="P271" s="64"/>
      <c r="Q271" s="64"/>
      <c r="R271" s="64"/>
      <c r="S271" s="64"/>
      <c r="T271" s="64"/>
      <c r="U271" s="64"/>
      <c r="V271" s="64"/>
      <c r="W271" s="64"/>
      <c r="X271" s="64"/>
      <c r="Y271" s="64"/>
      <c r="Z271" s="64"/>
    </row>
    <row r="272" spans="1:26" ht="14.25" customHeight="1">
      <c r="A272" s="69"/>
      <c r="B272" s="70"/>
      <c r="C272" s="71"/>
      <c r="D272" s="72"/>
      <c r="E272" s="72"/>
      <c r="F272" s="72"/>
      <c r="G272" s="71"/>
      <c r="H272" s="71"/>
      <c r="I272" s="71"/>
      <c r="J272" s="64"/>
      <c r="K272" s="64"/>
      <c r="L272" s="64"/>
      <c r="M272" s="64"/>
      <c r="N272" s="64"/>
      <c r="O272" s="64"/>
      <c r="P272" s="64"/>
      <c r="Q272" s="64"/>
      <c r="R272" s="64"/>
      <c r="S272" s="64"/>
      <c r="T272" s="64"/>
      <c r="U272" s="64"/>
      <c r="V272" s="64"/>
      <c r="W272" s="64"/>
      <c r="X272" s="64"/>
      <c r="Y272" s="64"/>
      <c r="Z272" s="64"/>
    </row>
    <row r="273" spans="1:26" ht="14.25" customHeight="1">
      <c r="A273" s="69"/>
      <c r="B273" s="70"/>
      <c r="C273" s="71"/>
      <c r="D273" s="72"/>
      <c r="E273" s="72"/>
      <c r="F273" s="72"/>
      <c r="G273" s="71"/>
      <c r="H273" s="71"/>
      <c r="I273" s="71"/>
      <c r="J273" s="64"/>
      <c r="K273" s="64"/>
      <c r="L273" s="64"/>
      <c r="M273" s="64"/>
      <c r="N273" s="64"/>
      <c r="O273" s="64"/>
      <c r="P273" s="64"/>
      <c r="Q273" s="64"/>
      <c r="R273" s="64"/>
      <c r="S273" s="64"/>
      <c r="T273" s="64"/>
      <c r="U273" s="64"/>
      <c r="V273" s="64"/>
      <c r="W273" s="64"/>
      <c r="X273" s="64"/>
      <c r="Y273" s="64"/>
      <c r="Z273" s="64"/>
    </row>
    <row r="274" spans="1:26" ht="14.25" customHeight="1">
      <c r="A274" s="69"/>
      <c r="B274" s="70"/>
      <c r="C274" s="71"/>
      <c r="D274" s="72"/>
      <c r="E274" s="72"/>
      <c r="F274" s="72"/>
      <c r="G274" s="71"/>
      <c r="H274" s="71"/>
      <c r="I274" s="71"/>
      <c r="J274" s="64"/>
      <c r="K274" s="64"/>
      <c r="L274" s="64"/>
      <c r="M274" s="64"/>
      <c r="N274" s="64"/>
      <c r="O274" s="64"/>
      <c r="P274" s="64"/>
      <c r="Q274" s="64"/>
      <c r="R274" s="64"/>
      <c r="S274" s="64"/>
      <c r="T274" s="64"/>
      <c r="U274" s="64"/>
      <c r="V274" s="64"/>
      <c r="W274" s="64"/>
      <c r="X274" s="64"/>
      <c r="Y274" s="64"/>
      <c r="Z274" s="64"/>
    </row>
    <row r="275" spans="1:26" ht="14.25" customHeight="1">
      <c r="A275" s="69"/>
      <c r="B275" s="70"/>
      <c r="C275" s="71"/>
      <c r="D275" s="72"/>
      <c r="E275" s="72"/>
      <c r="F275" s="72"/>
      <c r="G275" s="71"/>
      <c r="H275" s="71"/>
      <c r="I275" s="71"/>
      <c r="J275" s="64"/>
      <c r="K275" s="64"/>
      <c r="L275" s="64"/>
      <c r="M275" s="64"/>
      <c r="N275" s="64"/>
      <c r="O275" s="64"/>
      <c r="P275" s="64"/>
      <c r="Q275" s="64"/>
      <c r="R275" s="64"/>
      <c r="S275" s="64"/>
      <c r="T275" s="64"/>
      <c r="U275" s="64"/>
      <c r="V275" s="64"/>
      <c r="W275" s="64"/>
      <c r="X275" s="64"/>
      <c r="Y275" s="64"/>
      <c r="Z275" s="64"/>
    </row>
    <row r="276" spans="1:26" ht="14.25" customHeight="1">
      <c r="A276" s="69"/>
      <c r="B276" s="70"/>
      <c r="C276" s="71"/>
      <c r="D276" s="72"/>
      <c r="E276" s="72"/>
      <c r="F276" s="72"/>
      <c r="G276" s="71"/>
      <c r="H276" s="71"/>
      <c r="I276" s="71"/>
      <c r="J276" s="64"/>
      <c r="K276" s="64"/>
      <c r="L276" s="64"/>
      <c r="M276" s="64"/>
      <c r="N276" s="64"/>
      <c r="O276" s="64"/>
      <c r="P276" s="64"/>
      <c r="Q276" s="64"/>
      <c r="R276" s="64"/>
      <c r="S276" s="64"/>
      <c r="T276" s="64"/>
      <c r="U276" s="64"/>
      <c r="V276" s="64"/>
      <c r="W276" s="64"/>
      <c r="X276" s="64"/>
      <c r="Y276" s="64"/>
      <c r="Z276" s="64"/>
    </row>
    <row r="277" spans="1:26" ht="14.25" customHeight="1">
      <c r="A277" s="69"/>
      <c r="B277" s="70"/>
      <c r="C277" s="71"/>
      <c r="D277" s="72"/>
      <c r="E277" s="72"/>
      <c r="F277" s="72"/>
      <c r="G277" s="71"/>
      <c r="H277" s="71"/>
      <c r="I277" s="71"/>
      <c r="J277" s="64"/>
      <c r="K277" s="64"/>
      <c r="L277" s="64"/>
      <c r="M277" s="64"/>
      <c r="N277" s="64"/>
      <c r="O277" s="64"/>
      <c r="P277" s="64"/>
      <c r="Q277" s="64"/>
      <c r="R277" s="64"/>
      <c r="S277" s="64"/>
      <c r="T277" s="64"/>
      <c r="U277" s="64"/>
      <c r="V277" s="64"/>
      <c r="W277" s="64"/>
      <c r="X277" s="64"/>
      <c r="Y277" s="64"/>
      <c r="Z277" s="64"/>
    </row>
    <row r="278" spans="1:26" ht="14.25" customHeight="1">
      <c r="A278" s="69"/>
      <c r="B278" s="70"/>
      <c r="C278" s="71"/>
      <c r="D278" s="72"/>
      <c r="E278" s="72"/>
      <c r="F278" s="72"/>
      <c r="G278" s="71"/>
      <c r="H278" s="71"/>
      <c r="I278" s="71"/>
      <c r="J278" s="64"/>
      <c r="K278" s="64"/>
      <c r="L278" s="64"/>
      <c r="M278" s="64"/>
      <c r="N278" s="64"/>
      <c r="O278" s="64"/>
      <c r="P278" s="64"/>
      <c r="Q278" s="64"/>
      <c r="R278" s="64"/>
      <c r="S278" s="64"/>
      <c r="T278" s="64"/>
      <c r="U278" s="64"/>
      <c r="V278" s="64"/>
      <c r="W278" s="64"/>
      <c r="X278" s="64"/>
      <c r="Y278" s="64"/>
      <c r="Z278" s="64"/>
    </row>
    <row r="279" spans="1:26" ht="14.25" customHeight="1">
      <c r="A279" s="69"/>
      <c r="B279" s="70"/>
      <c r="C279" s="71"/>
      <c r="D279" s="72"/>
      <c r="E279" s="72"/>
      <c r="F279" s="72"/>
      <c r="G279" s="71"/>
      <c r="H279" s="71"/>
      <c r="I279" s="71"/>
      <c r="J279" s="64"/>
      <c r="K279" s="64"/>
      <c r="L279" s="64"/>
      <c r="M279" s="64"/>
      <c r="N279" s="64"/>
      <c r="O279" s="64"/>
      <c r="P279" s="64"/>
      <c r="Q279" s="64"/>
      <c r="R279" s="64"/>
      <c r="S279" s="64"/>
      <c r="T279" s="64"/>
      <c r="U279" s="64"/>
      <c r="V279" s="64"/>
      <c r="W279" s="64"/>
      <c r="X279" s="64"/>
      <c r="Y279" s="64"/>
      <c r="Z279" s="64"/>
    </row>
    <row r="280" spans="1:26" ht="14.25" customHeight="1">
      <c r="A280" s="69"/>
      <c r="B280" s="70"/>
      <c r="C280" s="71"/>
      <c r="D280" s="72"/>
      <c r="E280" s="72"/>
      <c r="F280" s="72"/>
      <c r="G280" s="71"/>
      <c r="H280" s="71"/>
      <c r="I280" s="71"/>
      <c r="J280" s="64"/>
      <c r="K280" s="64"/>
      <c r="L280" s="64"/>
      <c r="M280" s="64"/>
      <c r="N280" s="64"/>
      <c r="O280" s="64"/>
      <c r="P280" s="64"/>
      <c r="Q280" s="64"/>
      <c r="R280" s="64"/>
      <c r="S280" s="64"/>
      <c r="T280" s="64"/>
      <c r="U280" s="64"/>
      <c r="V280" s="64"/>
      <c r="W280" s="64"/>
      <c r="X280" s="64"/>
      <c r="Y280" s="64"/>
      <c r="Z280" s="64"/>
    </row>
    <row r="281" spans="1:26" ht="14.25" customHeight="1">
      <c r="A281" s="69"/>
      <c r="B281" s="70"/>
      <c r="C281" s="71"/>
      <c r="D281" s="72"/>
      <c r="E281" s="72"/>
      <c r="F281" s="72"/>
      <c r="G281" s="71"/>
      <c r="H281" s="71"/>
      <c r="I281" s="71"/>
      <c r="J281" s="64"/>
      <c r="K281" s="64"/>
      <c r="L281" s="64"/>
      <c r="M281" s="64"/>
      <c r="N281" s="64"/>
      <c r="O281" s="64"/>
      <c r="P281" s="64"/>
      <c r="Q281" s="64"/>
      <c r="R281" s="64"/>
      <c r="S281" s="64"/>
      <c r="T281" s="64"/>
      <c r="U281" s="64"/>
      <c r="V281" s="64"/>
      <c r="W281" s="64"/>
      <c r="X281" s="64"/>
      <c r="Y281" s="64"/>
      <c r="Z281" s="64"/>
    </row>
    <row r="282" spans="1:26" ht="14.25" customHeight="1">
      <c r="A282" s="69"/>
      <c r="B282" s="70"/>
      <c r="C282" s="71"/>
      <c r="D282" s="72"/>
      <c r="E282" s="72"/>
      <c r="F282" s="72"/>
      <c r="G282" s="71"/>
      <c r="H282" s="71"/>
      <c r="I282" s="71"/>
      <c r="J282" s="64"/>
      <c r="K282" s="64"/>
      <c r="L282" s="64"/>
      <c r="M282" s="64"/>
      <c r="N282" s="64"/>
      <c r="O282" s="64"/>
      <c r="P282" s="64"/>
      <c r="Q282" s="64"/>
      <c r="R282" s="64"/>
      <c r="S282" s="64"/>
      <c r="T282" s="64"/>
      <c r="U282" s="64"/>
      <c r="V282" s="64"/>
      <c r="W282" s="64"/>
      <c r="X282" s="64"/>
      <c r="Y282" s="64"/>
      <c r="Z282" s="64"/>
    </row>
    <row r="283" spans="1:26" ht="14.25" customHeight="1">
      <c r="A283" s="69"/>
      <c r="B283" s="70"/>
      <c r="C283" s="71"/>
      <c r="D283" s="72"/>
      <c r="E283" s="72"/>
      <c r="F283" s="72"/>
      <c r="G283" s="71"/>
      <c r="H283" s="71"/>
      <c r="I283" s="71"/>
      <c r="J283" s="64"/>
      <c r="K283" s="64"/>
      <c r="L283" s="64"/>
      <c r="M283" s="64"/>
      <c r="N283" s="64"/>
      <c r="O283" s="64"/>
      <c r="P283" s="64"/>
      <c r="Q283" s="64"/>
      <c r="R283" s="64"/>
      <c r="S283" s="64"/>
      <c r="T283" s="64"/>
      <c r="U283" s="64"/>
      <c r="V283" s="64"/>
      <c r="W283" s="64"/>
      <c r="X283" s="64"/>
      <c r="Y283" s="64"/>
      <c r="Z283" s="64"/>
    </row>
    <row r="284" spans="1:26" ht="14.25" customHeight="1">
      <c r="A284" s="69"/>
      <c r="B284" s="70"/>
      <c r="C284" s="71"/>
      <c r="D284" s="72"/>
      <c r="E284" s="72"/>
      <c r="F284" s="72"/>
      <c r="G284" s="71"/>
      <c r="H284" s="71"/>
      <c r="I284" s="71"/>
      <c r="J284" s="64"/>
      <c r="K284" s="64"/>
      <c r="L284" s="64"/>
      <c r="M284" s="64"/>
      <c r="N284" s="64"/>
      <c r="O284" s="64"/>
      <c r="P284" s="64"/>
      <c r="Q284" s="64"/>
      <c r="R284" s="64"/>
      <c r="S284" s="64"/>
      <c r="T284" s="64"/>
      <c r="U284" s="64"/>
      <c r="V284" s="64"/>
      <c r="W284" s="64"/>
      <c r="X284" s="64"/>
      <c r="Y284" s="64"/>
      <c r="Z284" s="64"/>
    </row>
    <row r="285" spans="1:26" ht="14.25" customHeight="1">
      <c r="A285" s="69"/>
      <c r="B285" s="70"/>
      <c r="C285" s="71"/>
      <c r="D285" s="72"/>
      <c r="E285" s="72"/>
      <c r="F285" s="72"/>
      <c r="G285" s="71"/>
      <c r="H285" s="71"/>
      <c r="I285" s="71"/>
      <c r="J285" s="64"/>
      <c r="K285" s="64"/>
      <c r="L285" s="64"/>
      <c r="M285" s="64"/>
      <c r="N285" s="64"/>
      <c r="O285" s="64"/>
      <c r="P285" s="64"/>
      <c r="Q285" s="64"/>
      <c r="R285" s="64"/>
      <c r="S285" s="64"/>
      <c r="T285" s="64"/>
      <c r="U285" s="64"/>
      <c r="V285" s="64"/>
      <c r="W285" s="64"/>
      <c r="X285" s="64"/>
      <c r="Y285" s="64"/>
      <c r="Z285" s="64"/>
    </row>
    <row r="286" spans="1:26" ht="14.25" customHeight="1">
      <c r="A286" s="69"/>
      <c r="B286" s="70"/>
      <c r="C286" s="71"/>
      <c r="D286" s="72"/>
      <c r="E286" s="72"/>
      <c r="F286" s="72"/>
      <c r="G286" s="71"/>
      <c r="H286" s="71"/>
      <c r="I286" s="71"/>
      <c r="J286" s="64"/>
      <c r="K286" s="64"/>
      <c r="L286" s="64"/>
      <c r="M286" s="64"/>
      <c r="N286" s="64"/>
      <c r="O286" s="64"/>
      <c r="P286" s="64"/>
      <c r="Q286" s="64"/>
      <c r="R286" s="64"/>
      <c r="S286" s="64"/>
      <c r="T286" s="64"/>
      <c r="U286" s="64"/>
      <c r="V286" s="64"/>
      <c r="W286" s="64"/>
      <c r="X286" s="64"/>
      <c r="Y286" s="64"/>
      <c r="Z286" s="64"/>
    </row>
    <row r="287" spans="1:26" ht="14.25" customHeight="1">
      <c r="A287" s="69"/>
      <c r="B287" s="70"/>
      <c r="C287" s="71"/>
      <c r="D287" s="72"/>
      <c r="E287" s="72"/>
      <c r="F287" s="72"/>
      <c r="G287" s="71"/>
      <c r="H287" s="71"/>
      <c r="I287" s="71"/>
      <c r="J287" s="64"/>
      <c r="K287" s="64"/>
      <c r="L287" s="64"/>
      <c r="M287" s="64"/>
      <c r="N287" s="64"/>
      <c r="O287" s="64"/>
      <c r="P287" s="64"/>
      <c r="Q287" s="64"/>
      <c r="R287" s="64"/>
      <c r="S287" s="64"/>
      <c r="T287" s="64"/>
      <c r="U287" s="64"/>
      <c r="V287" s="64"/>
      <c r="W287" s="64"/>
      <c r="X287" s="64"/>
      <c r="Y287" s="64"/>
      <c r="Z287" s="64"/>
    </row>
    <row r="288" spans="1:26" ht="14.25" customHeight="1">
      <c r="A288" s="69"/>
      <c r="B288" s="70"/>
      <c r="C288" s="71"/>
      <c r="D288" s="72"/>
      <c r="E288" s="72"/>
      <c r="F288" s="72"/>
      <c r="G288" s="71"/>
      <c r="H288" s="71"/>
      <c r="I288" s="71"/>
      <c r="J288" s="64"/>
      <c r="K288" s="64"/>
      <c r="L288" s="64"/>
      <c r="M288" s="64"/>
      <c r="N288" s="64"/>
      <c r="O288" s="64"/>
      <c r="P288" s="64"/>
      <c r="Q288" s="64"/>
      <c r="R288" s="64"/>
      <c r="S288" s="64"/>
      <c r="T288" s="64"/>
      <c r="U288" s="64"/>
      <c r="V288" s="64"/>
      <c r="W288" s="64"/>
      <c r="X288" s="64"/>
      <c r="Y288" s="64"/>
      <c r="Z288" s="64"/>
    </row>
    <row r="289" spans="1:26" ht="14.25" customHeight="1">
      <c r="A289" s="69"/>
      <c r="B289" s="70"/>
      <c r="C289" s="71"/>
      <c r="D289" s="72"/>
      <c r="E289" s="72"/>
      <c r="F289" s="72"/>
      <c r="G289" s="71"/>
      <c r="H289" s="71"/>
      <c r="I289" s="71"/>
      <c r="J289" s="64"/>
      <c r="K289" s="64"/>
      <c r="L289" s="64"/>
      <c r="M289" s="64"/>
      <c r="N289" s="64"/>
      <c r="O289" s="64"/>
      <c r="P289" s="64"/>
      <c r="Q289" s="64"/>
      <c r="R289" s="64"/>
      <c r="S289" s="64"/>
      <c r="T289" s="64"/>
      <c r="U289" s="64"/>
      <c r="V289" s="64"/>
      <c r="W289" s="64"/>
      <c r="X289" s="64"/>
      <c r="Y289" s="64"/>
      <c r="Z289" s="64"/>
    </row>
    <row r="290" spans="1:26" ht="14.25" customHeight="1">
      <c r="A290" s="69"/>
      <c r="B290" s="70"/>
      <c r="C290" s="71"/>
      <c r="D290" s="72"/>
      <c r="E290" s="72"/>
      <c r="F290" s="72"/>
      <c r="G290" s="71"/>
      <c r="H290" s="71"/>
      <c r="I290" s="71"/>
      <c r="J290" s="64"/>
      <c r="K290" s="64"/>
      <c r="L290" s="64"/>
      <c r="M290" s="64"/>
      <c r="N290" s="64"/>
      <c r="O290" s="64"/>
      <c r="P290" s="64"/>
      <c r="Q290" s="64"/>
      <c r="R290" s="64"/>
      <c r="S290" s="64"/>
      <c r="T290" s="64"/>
      <c r="U290" s="64"/>
      <c r="V290" s="64"/>
      <c r="W290" s="64"/>
      <c r="X290" s="64"/>
      <c r="Y290" s="64"/>
      <c r="Z290" s="64"/>
    </row>
    <row r="291" spans="1:26" ht="14.25" customHeight="1">
      <c r="A291" s="69"/>
      <c r="B291" s="70"/>
      <c r="C291" s="71"/>
      <c r="D291" s="72"/>
      <c r="E291" s="72"/>
      <c r="F291" s="72"/>
      <c r="G291" s="71"/>
      <c r="H291" s="71"/>
      <c r="I291" s="71"/>
      <c r="J291" s="64"/>
      <c r="K291" s="64"/>
      <c r="L291" s="64"/>
      <c r="M291" s="64"/>
      <c r="N291" s="64"/>
      <c r="O291" s="64"/>
      <c r="P291" s="64"/>
      <c r="Q291" s="64"/>
      <c r="R291" s="64"/>
      <c r="S291" s="64"/>
      <c r="T291" s="64"/>
      <c r="U291" s="64"/>
      <c r="V291" s="64"/>
      <c r="W291" s="64"/>
      <c r="X291" s="64"/>
      <c r="Y291" s="64"/>
      <c r="Z291" s="64"/>
    </row>
    <row r="292" spans="1:26" ht="14.25" customHeight="1">
      <c r="A292" s="69"/>
      <c r="B292" s="70"/>
      <c r="C292" s="71"/>
      <c r="D292" s="72"/>
      <c r="E292" s="72"/>
      <c r="F292" s="72"/>
      <c r="G292" s="71"/>
      <c r="H292" s="71"/>
      <c r="I292" s="71"/>
      <c r="J292" s="64"/>
      <c r="K292" s="64"/>
      <c r="L292" s="64"/>
      <c r="M292" s="64"/>
      <c r="N292" s="64"/>
      <c r="O292" s="64"/>
      <c r="P292" s="64"/>
      <c r="Q292" s="64"/>
      <c r="R292" s="64"/>
      <c r="S292" s="64"/>
      <c r="T292" s="64"/>
      <c r="U292" s="64"/>
      <c r="V292" s="64"/>
      <c r="W292" s="64"/>
      <c r="X292" s="64"/>
      <c r="Y292" s="64"/>
      <c r="Z292" s="64"/>
    </row>
    <row r="293" spans="1:26" ht="14.25" customHeight="1">
      <c r="A293" s="69"/>
      <c r="B293" s="70"/>
      <c r="C293" s="71"/>
      <c r="D293" s="72"/>
      <c r="E293" s="72"/>
      <c r="F293" s="72"/>
      <c r="G293" s="71"/>
      <c r="H293" s="71"/>
      <c r="I293" s="71"/>
      <c r="J293" s="64"/>
      <c r="K293" s="64"/>
      <c r="L293" s="64"/>
      <c r="M293" s="64"/>
      <c r="N293" s="64"/>
      <c r="O293" s="64"/>
      <c r="P293" s="64"/>
      <c r="Q293" s="64"/>
      <c r="R293" s="64"/>
      <c r="S293" s="64"/>
      <c r="T293" s="64"/>
      <c r="U293" s="64"/>
      <c r="V293" s="64"/>
      <c r="W293" s="64"/>
      <c r="X293" s="64"/>
      <c r="Y293" s="64"/>
      <c r="Z293" s="64"/>
    </row>
    <row r="294" spans="1:26" ht="14.25" customHeight="1">
      <c r="A294" s="69"/>
      <c r="B294" s="70"/>
      <c r="C294" s="71"/>
      <c r="D294" s="72"/>
      <c r="E294" s="72"/>
      <c r="F294" s="72"/>
      <c r="G294" s="71"/>
      <c r="H294" s="71"/>
      <c r="I294" s="71"/>
      <c r="J294" s="64"/>
      <c r="K294" s="64"/>
      <c r="L294" s="64"/>
      <c r="M294" s="64"/>
      <c r="N294" s="64"/>
      <c r="O294" s="64"/>
      <c r="P294" s="64"/>
      <c r="Q294" s="64"/>
      <c r="R294" s="64"/>
      <c r="S294" s="64"/>
      <c r="T294" s="64"/>
      <c r="U294" s="64"/>
      <c r="V294" s="64"/>
      <c r="W294" s="64"/>
      <c r="X294" s="64"/>
      <c r="Y294" s="64"/>
      <c r="Z294" s="64"/>
    </row>
    <row r="295" spans="1:26" ht="14.25" customHeight="1">
      <c r="A295" s="69"/>
      <c r="B295" s="70"/>
      <c r="C295" s="71"/>
      <c r="D295" s="72"/>
      <c r="E295" s="72"/>
      <c r="F295" s="72"/>
      <c r="G295" s="71"/>
      <c r="H295" s="71"/>
      <c r="I295" s="71"/>
      <c r="J295" s="64"/>
      <c r="K295" s="64"/>
      <c r="L295" s="64"/>
      <c r="M295" s="64"/>
      <c r="N295" s="64"/>
      <c r="O295" s="64"/>
      <c r="P295" s="64"/>
      <c r="Q295" s="64"/>
      <c r="R295" s="64"/>
      <c r="S295" s="64"/>
      <c r="T295" s="64"/>
      <c r="U295" s="64"/>
      <c r="V295" s="64"/>
      <c r="W295" s="64"/>
      <c r="X295" s="64"/>
      <c r="Y295" s="64"/>
      <c r="Z295" s="64"/>
    </row>
    <row r="296" spans="1:26" ht="14.25" customHeight="1">
      <c r="A296" s="69"/>
      <c r="B296" s="70"/>
      <c r="C296" s="71"/>
      <c r="D296" s="72"/>
      <c r="E296" s="72"/>
      <c r="F296" s="72"/>
      <c r="G296" s="71"/>
      <c r="H296" s="71"/>
      <c r="I296" s="71"/>
      <c r="J296" s="64"/>
      <c r="K296" s="64"/>
      <c r="L296" s="64"/>
      <c r="M296" s="64"/>
      <c r="N296" s="64"/>
      <c r="O296" s="64"/>
      <c r="P296" s="64"/>
      <c r="Q296" s="64"/>
      <c r="R296" s="64"/>
      <c r="S296" s="64"/>
      <c r="T296" s="64"/>
      <c r="U296" s="64"/>
      <c r="V296" s="64"/>
      <c r="W296" s="64"/>
      <c r="X296" s="64"/>
      <c r="Y296" s="64"/>
      <c r="Z296" s="64"/>
    </row>
    <row r="297" spans="1:26" ht="14.25" customHeight="1">
      <c r="A297" s="69"/>
      <c r="B297" s="70"/>
      <c r="C297" s="71"/>
      <c r="D297" s="72"/>
      <c r="E297" s="72"/>
      <c r="F297" s="72"/>
      <c r="G297" s="71"/>
      <c r="H297" s="71"/>
      <c r="I297" s="71"/>
      <c r="J297" s="64"/>
      <c r="K297" s="64"/>
      <c r="L297" s="64"/>
      <c r="M297" s="64"/>
      <c r="N297" s="64"/>
      <c r="O297" s="64"/>
      <c r="P297" s="64"/>
      <c r="Q297" s="64"/>
      <c r="R297" s="64"/>
      <c r="S297" s="64"/>
      <c r="T297" s="64"/>
      <c r="U297" s="64"/>
      <c r="V297" s="64"/>
      <c r="W297" s="64"/>
      <c r="X297" s="64"/>
      <c r="Y297" s="64"/>
      <c r="Z297" s="64"/>
    </row>
    <row r="298" spans="1:26" ht="14.25" customHeight="1">
      <c r="A298" s="69"/>
      <c r="B298" s="70"/>
      <c r="C298" s="71"/>
      <c r="D298" s="72"/>
      <c r="E298" s="72"/>
      <c r="F298" s="72"/>
      <c r="G298" s="71"/>
      <c r="H298" s="71"/>
      <c r="I298" s="71"/>
      <c r="J298" s="64"/>
      <c r="K298" s="64"/>
      <c r="L298" s="64"/>
      <c r="M298" s="64"/>
      <c r="N298" s="64"/>
      <c r="O298" s="64"/>
      <c r="P298" s="64"/>
      <c r="Q298" s="64"/>
      <c r="R298" s="64"/>
      <c r="S298" s="64"/>
      <c r="T298" s="64"/>
      <c r="U298" s="64"/>
      <c r="V298" s="64"/>
      <c r="W298" s="64"/>
      <c r="X298" s="64"/>
      <c r="Y298" s="64"/>
      <c r="Z298" s="64"/>
    </row>
    <row r="299" spans="1:26" ht="14.25" customHeight="1">
      <c r="A299" s="69"/>
      <c r="B299" s="70"/>
      <c r="C299" s="71"/>
      <c r="D299" s="72"/>
      <c r="E299" s="72"/>
      <c r="F299" s="72"/>
      <c r="G299" s="71"/>
      <c r="H299" s="71"/>
      <c r="I299" s="71"/>
      <c r="J299" s="64"/>
      <c r="K299" s="64"/>
      <c r="L299" s="64"/>
      <c r="M299" s="64"/>
      <c r="N299" s="64"/>
      <c r="O299" s="64"/>
      <c r="P299" s="64"/>
      <c r="Q299" s="64"/>
      <c r="R299" s="64"/>
      <c r="S299" s="64"/>
      <c r="T299" s="64"/>
      <c r="U299" s="64"/>
      <c r="V299" s="64"/>
      <c r="W299" s="64"/>
      <c r="X299" s="64"/>
      <c r="Y299" s="64"/>
      <c r="Z299" s="64"/>
    </row>
    <row r="300" spans="1:26" ht="14.25" customHeight="1">
      <c r="A300" s="69"/>
      <c r="B300" s="70"/>
      <c r="C300" s="71"/>
      <c r="D300" s="72"/>
      <c r="E300" s="72"/>
      <c r="F300" s="72"/>
      <c r="G300" s="71"/>
      <c r="H300" s="71"/>
      <c r="I300" s="71"/>
      <c r="J300" s="64"/>
      <c r="K300" s="64"/>
      <c r="L300" s="64"/>
      <c r="M300" s="64"/>
      <c r="N300" s="64"/>
      <c r="O300" s="64"/>
      <c r="P300" s="64"/>
      <c r="Q300" s="64"/>
      <c r="R300" s="64"/>
      <c r="S300" s="64"/>
      <c r="T300" s="64"/>
      <c r="U300" s="64"/>
      <c r="V300" s="64"/>
      <c r="W300" s="64"/>
      <c r="X300" s="64"/>
      <c r="Y300" s="64"/>
      <c r="Z300" s="64"/>
    </row>
    <row r="301" spans="1:26" ht="14.25" customHeight="1">
      <c r="A301" s="69"/>
      <c r="B301" s="70"/>
      <c r="C301" s="71"/>
      <c r="D301" s="72"/>
      <c r="E301" s="72"/>
      <c r="F301" s="72"/>
      <c r="G301" s="71"/>
      <c r="H301" s="71"/>
      <c r="I301" s="71"/>
      <c r="J301" s="64"/>
      <c r="K301" s="64"/>
      <c r="L301" s="64"/>
      <c r="M301" s="64"/>
      <c r="N301" s="64"/>
      <c r="O301" s="64"/>
      <c r="P301" s="64"/>
      <c r="Q301" s="64"/>
      <c r="R301" s="64"/>
      <c r="S301" s="64"/>
      <c r="T301" s="64"/>
      <c r="U301" s="64"/>
      <c r="V301" s="64"/>
      <c r="W301" s="64"/>
      <c r="X301" s="64"/>
      <c r="Y301" s="64"/>
      <c r="Z301" s="64"/>
    </row>
    <row r="302" spans="1:26" ht="14.25" customHeight="1">
      <c r="A302" s="69"/>
      <c r="B302" s="70"/>
      <c r="C302" s="71"/>
      <c r="D302" s="72"/>
      <c r="E302" s="72"/>
      <c r="F302" s="72"/>
      <c r="G302" s="71"/>
      <c r="H302" s="71"/>
      <c r="I302" s="71"/>
      <c r="J302" s="64"/>
      <c r="K302" s="64"/>
      <c r="L302" s="64"/>
      <c r="M302" s="64"/>
      <c r="N302" s="64"/>
      <c r="O302" s="64"/>
      <c r="P302" s="64"/>
      <c r="Q302" s="64"/>
      <c r="R302" s="64"/>
      <c r="S302" s="64"/>
      <c r="T302" s="64"/>
      <c r="U302" s="64"/>
      <c r="V302" s="64"/>
      <c r="W302" s="64"/>
      <c r="X302" s="64"/>
      <c r="Y302" s="64"/>
      <c r="Z302" s="64"/>
    </row>
    <row r="303" spans="1:26" ht="14.25" customHeight="1">
      <c r="A303" s="69"/>
      <c r="B303" s="70"/>
      <c r="C303" s="71"/>
      <c r="D303" s="72"/>
      <c r="E303" s="72"/>
      <c r="F303" s="72"/>
      <c r="G303" s="71"/>
      <c r="H303" s="71"/>
      <c r="I303" s="71"/>
      <c r="J303" s="64"/>
      <c r="K303" s="64"/>
      <c r="L303" s="64"/>
      <c r="M303" s="64"/>
      <c r="N303" s="64"/>
      <c r="O303" s="64"/>
      <c r="P303" s="64"/>
      <c r="Q303" s="64"/>
      <c r="R303" s="64"/>
      <c r="S303" s="64"/>
      <c r="T303" s="64"/>
      <c r="U303" s="64"/>
      <c r="V303" s="64"/>
      <c r="W303" s="64"/>
      <c r="X303" s="64"/>
      <c r="Y303" s="64"/>
      <c r="Z303" s="64"/>
    </row>
    <row r="304" spans="1:26" ht="14.25" customHeight="1">
      <c r="A304" s="69"/>
      <c r="B304" s="70"/>
      <c r="C304" s="71"/>
      <c r="D304" s="72"/>
      <c r="E304" s="72"/>
      <c r="F304" s="72"/>
      <c r="G304" s="71"/>
      <c r="H304" s="71"/>
      <c r="I304" s="71"/>
      <c r="J304" s="64"/>
      <c r="K304" s="64"/>
      <c r="L304" s="64"/>
      <c r="M304" s="64"/>
      <c r="N304" s="64"/>
      <c r="O304" s="64"/>
      <c r="P304" s="64"/>
      <c r="Q304" s="64"/>
      <c r="R304" s="64"/>
      <c r="S304" s="64"/>
      <c r="T304" s="64"/>
      <c r="U304" s="64"/>
      <c r="V304" s="64"/>
      <c r="W304" s="64"/>
      <c r="X304" s="64"/>
      <c r="Y304" s="64"/>
      <c r="Z304" s="64"/>
    </row>
    <row r="305" spans="1:26" ht="14.25" customHeight="1">
      <c r="A305" s="69"/>
      <c r="B305" s="70"/>
      <c r="C305" s="71"/>
      <c r="D305" s="72"/>
      <c r="E305" s="72"/>
      <c r="F305" s="72"/>
      <c r="G305" s="71"/>
      <c r="H305" s="71"/>
      <c r="I305" s="71"/>
      <c r="J305" s="64"/>
      <c r="K305" s="64"/>
      <c r="L305" s="64"/>
      <c r="M305" s="64"/>
      <c r="N305" s="64"/>
      <c r="O305" s="64"/>
      <c r="P305" s="64"/>
      <c r="Q305" s="64"/>
      <c r="R305" s="64"/>
      <c r="S305" s="64"/>
      <c r="T305" s="64"/>
      <c r="U305" s="64"/>
      <c r="V305" s="64"/>
      <c r="W305" s="64"/>
      <c r="X305" s="64"/>
      <c r="Y305" s="64"/>
      <c r="Z305" s="64"/>
    </row>
    <row r="306" spans="1:26" ht="14.25" customHeight="1">
      <c r="A306" s="69"/>
      <c r="B306" s="70"/>
      <c r="C306" s="71"/>
      <c r="D306" s="72"/>
      <c r="E306" s="72"/>
      <c r="F306" s="72"/>
      <c r="G306" s="71"/>
      <c r="H306" s="71"/>
      <c r="I306" s="71"/>
      <c r="J306" s="64"/>
      <c r="K306" s="64"/>
      <c r="L306" s="64"/>
      <c r="M306" s="64"/>
      <c r="N306" s="64"/>
      <c r="O306" s="64"/>
      <c r="P306" s="64"/>
      <c r="Q306" s="64"/>
      <c r="R306" s="64"/>
      <c r="S306" s="64"/>
      <c r="T306" s="64"/>
      <c r="U306" s="64"/>
      <c r="V306" s="64"/>
      <c r="W306" s="64"/>
      <c r="X306" s="64"/>
      <c r="Y306" s="64"/>
      <c r="Z306" s="64"/>
    </row>
    <row r="307" spans="1:26" ht="14.25" customHeight="1">
      <c r="A307" s="69"/>
      <c r="B307" s="70"/>
      <c r="C307" s="71"/>
      <c r="D307" s="72"/>
      <c r="E307" s="72"/>
      <c r="F307" s="72"/>
      <c r="G307" s="71"/>
      <c r="H307" s="71"/>
      <c r="I307" s="71"/>
      <c r="J307" s="64"/>
      <c r="K307" s="64"/>
      <c r="L307" s="64"/>
      <c r="M307" s="64"/>
      <c r="N307" s="64"/>
      <c r="O307" s="64"/>
      <c r="P307" s="64"/>
      <c r="Q307" s="64"/>
      <c r="R307" s="64"/>
      <c r="S307" s="64"/>
      <c r="T307" s="64"/>
      <c r="U307" s="64"/>
      <c r="V307" s="64"/>
      <c r="W307" s="64"/>
      <c r="X307" s="64"/>
      <c r="Y307" s="64"/>
      <c r="Z307" s="64"/>
    </row>
    <row r="308" spans="1:26" ht="14.25" customHeight="1">
      <c r="A308" s="69"/>
      <c r="B308" s="70"/>
      <c r="C308" s="71"/>
      <c r="D308" s="72"/>
      <c r="E308" s="72"/>
      <c r="F308" s="72"/>
      <c r="G308" s="71"/>
      <c r="H308" s="71"/>
      <c r="I308" s="71"/>
      <c r="J308" s="64"/>
      <c r="K308" s="64"/>
      <c r="L308" s="64"/>
      <c r="M308" s="64"/>
      <c r="N308" s="64"/>
      <c r="O308" s="64"/>
      <c r="P308" s="64"/>
      <c r="Q308" s="64"/>
      <c r="R308" s="64"/>
      <c r="S308" s="64"/>
      <c r="T308" s="64"/>
      <c r="U308" s="64"/>
      <c r="V308" s="64"/>
      <c r="W308" s="64"/>
      <c r="X308" s="64"/>
      <c r="Y308" s="64"/>
      <c r="Z308" s="64"/>
    </row>
    <row r="309" spans="1:26" ht="14.25" customHeight="1">
      <c r="A309" s="69"/>
      <c r="B309" s="70"/>
      <c r="C309" s="71"/>
      <c r="D309" s="72"/>
      <c r="E309" s="72"/>
      <c r="F309" s="72"/>
      <c r="G309" s="71"/>
      <c r="H309" s="71"/>
      <c r="I309" s="71"/>
      <c r="J309" s="64"/>
      <c r="K309" s="64"/>
      <c r="L309" s="64"/>
      <c r="M309" s="64"/>
      <c r="N309" s="64"/>
      <c r="O309" s="64"/>
      <c r="P309" s="64"/>
      <c r="Q309" s="64"/>
      <c r="R309" s="64"/>
      <c r="S309" s="64"/>
      <c r="T309" s="64"/>
      <c r="U309" s="64"/>
      <c r="V309" s="64"/>
      <c r="W309" s="64"/>
      <c r="X309" s="64"/>
      <c r="Y309" s="64"/>
      <c r="Z309" s="64"/>
    </row>
    <row r="310" spans="1:26" ht="14.25" customHeight="1">
      <c r="A310" s="69"/>
      <c r="B310" s="70"/>
      <c r="C310" s="71"/>
      <c r="D310" s="72"/>
      <c r="E310" s="72"/>
      <c r="F310" s="72"/>
      <c r="G310" s="71"/>
      <c r="H310" s="71"/>
      <c r="I310" s="71"/>
      <c r="J310" s="64"/>
      <c r="K310" s="64"/>
      <c r="L310" s="64"/>
      <c r="M310" s="64"/>
      <c r="N310" s="64"/>
      <c r="O310" s="64"/>
      <c r="P310" s="64"/>
      <c r="Q310" s="64"/>
      <c r="R310" s="64"/>
      <c r="S310" s="64"/>
      <c r="T310" s="64"/>
      <c r="U310" s="64"/>
      <c r="V310" s="64"/>
      <c r="W310" s="64"/>
      <c r="X310" s="64"/>
      <c r="Y310" s="64"/>
      <c r="Z310" s="64"/>
    </row>
    <row r="311" spans="1:26" ht="14.25" customHeight="1">
      <c r="A311" s="69"/>
      <c r="B311" s="70"/>
      <c r="C311" s="71"/>
      <c r="D311" s="72"/>
      <c r="E311" s="72"/>
      <c r="F311" s="72"/>
      <c r="G311" s="71"/>
      <c r="H311" s="71"/>
      <c r="I311" s="71"/>
      <c r="J311" s="64"/>
      <c r="K311" s="64"/>
      <c r="L311" s="64"/>
      <c r="M311" s="64"/>
      <c r="N311" s="64"/>
      <c r="O311" s="64"/>
      <c r="P311" s="64"/>
      <c r="Q311" s="64"/>
      <c r="R311" s="64"/>
      <c r="S311" s="64"/>
      <c r="T311" s="64"/>
      <c r="U311" s="64"/>
      <c r="V311" s="64"/>
      <c r="W311" s="64"/>
      <c r="X311" s="64"/>
      <c r="Y311" s="64"/>
      <c r="Z311" s="64"/>
    </row>
    <row r="312" spans="1:26" ht="14.25" customHeight="1">
      <c r="A312" s="69"/>
      <c r="B312" s="70"/>
      <c r="C312" s="71"/>
      <c r="D312" s="72"/>
      <c r="E312" s="72"/>
      <c r="F312" s="72"/>
      <c r="G312" s="71"/>
      <c r="H312" s="71"/>
      <c r="I312" s="71"/>
      <c r="J312" s="64"/>
      <c r="K312" s="64"/>
      <c r="L312" s="64"/>
      <c r="M312" s="64"/>
      <c r="N312" s="64"/>
      <c r="O312" s="64"/>
      <c r="P312" s="64"/>
      <c r="Q312" s="64"/>
      <c r="R312" s="64"/>
      <c r="S312" s="64"/>
      <c r="T312" s="64"/>
      <c r="U312" s="64"/>
      <c r="V312" s="64"/>
      <c r="W312" s="64"/>
      <c r="X312" s="64"/>
      <c r="Y312" s="64"/>
      <c r="Z312" s="64"/>
    </row>
    <row r="313" spans="1:26" ht="14.25" customHeight="1">
      <c r="A313" s="69"/>
      <c r="B313" s="70"/>
      <c r="C313" s="71"/>
      <c r="D313" s="72"/>
      <c r="E313" s="72"/>
      <c r="F313" s="72"/>
      <c r="G313" s="71"/>
      <c r="H313" s="71"/>
      <c r="I313" s="71"/>
      <c r="J313" s="64"/>
      <c r="K313" s="64"/>
      <c r="L313" s="64"/>
      <c r="M313" s="64"/>
      <c r="N313" s="64"/>
      <c r="O313" s="64"/>
      <c r="P313" s="64"/>
      <c r="Q313" s="64"/>
      <c r="R313" s="64"/>
      <c r="S313" s="64"/>
      <c r="T313" s="64"/>
      <c r="U313" s="64"/>
      <c r="V313" s="64"/>
      <c r="W313" s="64"/>
      <c r="X313" s="64"/>
      <c r="Y313" s="64"/>
      <c r="Z313" s="64"/>
    </row>
    <row r="314" spans="1:26" ht="14.25" customHeight="1">
      <c r="A314" s="69"/>
      <c r="B314" s="70"/>
      <c r="C314" s="71"/>
      <c r="D314" s="72"/>
      <c r="E314" s="72"/>
      <c r="F314" s="72"/>
      <c r="G314" s="71"/>
      <c r="H314" s="71"/>
      <c r="I314" s="71"/>
      <c r="J314" s="64"/>
      <c r="K314" s="64"/>
      <c r="L314" s="64"/>
      <c r="M314" s="64"/>
      <c r="N314" s="64"/>
      <c r="O314" s="64"/>
      <c r="P314" s="64"/>
      <c r="Q314" s="64"/>
      <c r="R314" s="64"/>
      <c r="S314" s="64"/>
      <c r="T314" s="64"/>
      <c r="U314" s="64"/>
      <c r="V314" s="64"/>
      <c r="W314" s="64"/>
      <c r="X314" s="64"/>
      <c r="Y314" s="64"/>
      <c r="Z314" s="64"/>
    </row>
    <row r="315" spans="1:26" ht="14.25" customHeight="1">
      <c r="A315" s="69"/>
      <c r="B315" s="70"/>
      <c r="C315" s="71"/>
      <c r="D315" s="72"/>
      <c r="E315" s="72"/>
      <c r="F315" s="72"/>
      <c r="G315" s="71"/>
      <c r="H315" s="71"/>
      <c r="I315" s="71"/>
      <c r="J315" s="64"/>
      <c r="K315" s="64"/>
      <c r="L315" s="64"/>
      <c r="M315" s="64"/>
      <c r="N315" s="64"/>
      <c r="O315" s="64"/>
      <c r="P315" s="64"/>
      <c r="Q315" s="64"/>
      <c r="R315" s="64"/>
      <c r="S315" s="64"/>
      <c r="T315" s="64"/>
      <c r="U315" s="64"/>
      <c r="V315" s="64"/>
      <c r="W315" s="64"/>
      <c r="X315" s="64"/>
      <c r="Y315" s="64"/>
      <c r="Z315" s="64"/>
    </row>
    <row r="316" spans="1:26" ht="14.25" customHeight="1">
      <c r="A316" s="69"/>
      <c r="B316" s="70"/>
      <c r="C316" s="71"/>
      <c r="D316" s="72"/>
      <c r="E316" s="72"/>
      <c r="F316" s="72"/>
      <c r="G316" s="71"/>
      <c r="H316" s="71"/>
      <c r="I316" s="71"/>
      <c r="J316" s="64"/>
      <c r="K316" s="64"/>
      <c r="L316" s="64"/>
      <c r="M316" s="64"/>
      <c r="N316" s="64"/>
      <c r="O316" s="64"/>
      <c r="P316" s="64"/>
      <c r="Q316" s="64"/>
      <c r="R316" s="64"/>
      <c r="S316" s="64"/>
      <c r="T316" s="64"/>
      <c r="U316" s="64"/>
      <c r="V316" s="64"/>
      <c r="W316" s="64"/>
      <c r="X316" s="64"/>
      <c r="Y316" s="64"/>
      <c r="Z316" s="64"/>
    </row>
    <row r="317" spans="1:26" ht="14.25" customHeight="1">
      <c r="A317" s="69"/>
      <c r="B317" s="70"/>
      <c r="C317" s="71"/>
      <c r="D317" s="72"/>
      <c r="E317" s="72"/>
      <c r="F317" s="72"/>
      <c r="G317" s="71"/>
      <c r="H317" s="71"/>
      <c r="I317" s="71"/>
      <c r="J317" s="64"/>
      <c r="K317" s="64"/>
      <c r="L317" s="64"/>
      <c r="M317" s="64"/>
      <c r="N317" s="64"/>
      <c r="O317" s="64"/>
      <c r="P317" s="64"/>
      <c r="Q317" s="64"/>
      <c r="R317" s="64"/>
      <c r="S317" s="64"/>
      <c r="T317" s="64"/>
      <c r="U317" s="64"/>
      <c r="V317" s="64"/>
      <c r="W317" s="64"/>
      <c r="X317" s="64"/>
      <c r="Y317" s="64"/>
      <c r="Z317" s="64"/>
    </row>
    <row r="318" spans="1:26" ht="14.25" customHeight="1">
      <c r="A318" s="69"/>
      <c r="B318" s="70"/>
      <c r="C318" s="71"/>
      <c r="D318" s="72"/>
      <c r="E318" s="72"/>
      <c r="F318" s="72"/>
      <c r="G318" s="71"/>
      <c r="H318" s="71"/>
      <c r="I318" s="71"/>
      <c r="J318" s="64"/>
      <c r="K318" s="64"/>
      <c r="L318" s="64"/>
      <c r="M318" s="64"/>
      <c r="N318" s="64"/>
      <c r="O318" s="64"/>
      <c r="P318" s="64"/>
      <c r="Q318" s="64"/>
      <c r="R318" s="64"/>
      <c r="S318" s="64"/>
      <c r="T318" s="64"/>
      <c r="U318" s="64"/>
      <c r="V318" s="64"/>
      <c r="W318" s="64"/>
      <c r="X318" s="64"/>
      <c r="Y318" s="64"/>
      <c r="Z318" s="64"/>
    </row>
    <row r="319" spans="1:26" ht="14.25" customHeight="1">
      <c r="A319" s="69"/>
      <c r="B319" s="70"/>
      <c r="C319" s="71"/>
      <c r="D319" s="72"/>
      <c r="E319" s="72"/>
      <c r="F319" s="72"/>
      <c r="G319" s="71"/>
      <c r="H319" s="71"/>
      <c r="I319" s="71"/>
      <c r="J319" s="64"/>
      <c r="K319" s="64"/>
      <c r="L319" s="64"/>
      <c r="M319" s="64"/>
      <c r="N319" s="64"/>
      <c r="O319" s="64"/>
      <c r="P319" s="64"/>
      <c r="Q319" s="64"/>
      <c r="R319" s="64"/>
      <c r="S319" s="64"/>
      <c r="T319" s="64"/>
      <c r="U319" s="64"/>
      <c r="V319" s="64"/>
      <c r="W319" s="64"/>
      <c r="X319" s="64"/>
      <c r="Y319" s="64"/>
      <c r="Z319" s="64"/>
    </row>
    <row r="320" spans="1:26" ht="14.25" customHeight="1">
      <c r="A320" s="69"/>
      <c r="B320" s="70"/>
      <c r="C320" s="71"/>
      <c r="D320" s="72"/>
      <c r="E320" s="72"/>
      <c r="F320" s="72"/>
      <c r="G320" s="71"/>
      <c r="H320" s="71"/>
      <c r="I320" s="71"/>
      <c r="J320" s="64"/>
      <c r="K320" s="64"/>
      <c r="L320" s="64"/>
      <c r="M320" s="64"/>
      <c r="N320" s="64"/>
      <c r="O320" s="64"/>
      <c r="P320" s="64"/>
      <c r="Q320" s="64"/>
      <c r="R320" s="64"/>
      <c r="S320" s="64"/>
      <c r="T320" s="64"/>
      <c r="U320" s="64"/>
      <c r="V320" s="64"/>
      <c r="W320" s="64"/>
      <c r="X320" s="64"/>
      <c r="Y320" s="64"/>
      <c r="Z320" s="64"/>
    </row>
    <row r="321" spans="1:26" ht="14.25" customHeight="1">
      <c r="A321" s="69"/>
      <c r="B321" s="70"/>
      <c r="C321" s="71"/>
      <c r="D321" s="72"/>
      <c r="E321" s="72"/>
      <c r="F321" s="72"/>
      <c r="G321" s="71"/>
      <c r="H321" s="71"/>
      <c r="I321" s="71"/>
      <c r="J321" s="64"/>
      <c r="K321" s="64"/>
      <c r="L321" s="64"/>
      <c r="M321" s="64"/>
      <c r="N321" s="64"/>
      <c r="O321" s="64"/>
      <c r="P321" s="64"/>
      <c r="Q321" s="64"/>
      <c r="R321" s="64"/>
      <c r="S321" s="64"/>
      <c r="T321" s="64"/>
      <c r="U321" s="64"/>
      <c r="V321" s="64"/>
      <c r="W321" s="64"/>
      <c r="X321" s="64"/>
      <c r="Y321" s="64"/>
      <c r="Z321" s="64"/>
    </row>
    <row r="322" spans="1:26" ht="14.25" customHeight="1">
      <c r="A322" s="69"/>
      <c r="B322" s="70"/>
      <c r="C322" s="71"/>
      <c r="D322" s="72"/>
      <c r="E322" s="72"/>
      <c r="F322" s="72"/>
      <c r="G322" s="71"/>
      <c r="H322" s="71"/>
      <c r="I322" s="71"/>
      <c r="J322" s="64"/>
      <c r="K322" s="64"/>
      <c r="L322" s="64"/>
      <c r="M322" s="64"/>
      <c r="N322" s="64"/>
      <c r="O322" s="64"/>
      <c r="P322" s="64"/>
      <c r="Q322" s="64"/>
      <c r="R322" s="64"/>
      <c r="S322" s="64"/>
      <c r="T322" s="64"/>
      <c r="U322" s="64"/>
      <c r="V322" s="64"/>
      <c r="W322" s="64"/>
      <c r="X322" s="64"/>
      <c r="Y322" s="64"/>
      <c r="Z322" s="64"/>
    </row>
    <row r="323" spans="1:26" ht="14.25" customHeight="1">
      <c r="A323" s="69"/>
      <c r="B323" s="70"/>
      <c r="C323" s="71"/>
      <c r="D323" s="72"/>
      <c r="E323" s="72"/>
      <c r="F323" s="72"/>
      <c r="G323" s="71"/>
      <c r="H323" s="71"/>
      <c r="I323" s="71"/>
      <c r="J323" s="64"/>
      <c r="K323" s="64"/>
      <c r="L323" s="64"/>
      <c r="M323" s="64"/>
      <c r="N323" s="64"/>
      <c r="O323" s="64"/>
      <c r="P323" s="64"/>
      <c r="Q323" s="64"/>
      <c r="R323" s="64"/>
      <c r="S323" s="64"/>
      <c r="T323" s="64"/>
      <c r="U323" s="64"/>
      <c r="V323" s="64"/>
      <c r="W323" s="64"/>
      <c r="X323" s="64"/>
      <c r="Y323" s="64"/>
      <c r="Z323" s="64"/>
    </row>
    <row r="324" spans="1:26" ht="14.25" customHeight="1">
      <c r="A324" s="69"/>
      <c r="B324" s="70"/>
      <c r="C324" s="71"/>
      <c r="D324" s="72"/>
      <c r="E324" s="72"/>
      <c r="F324" s="72"/>
      <c r="G324" s="71"/>
      <c r="H324" s="71"/>
      <c r="I324" s="71"/>
      <c r="J324" s="64"/>
      <c r="K324" s="64"/>
      <c r="L324" s="64"/>
      <c r="M324" s="64"/>
      <c r="N324" s="64"/>
      <c r="O324" s="64"/>
      <c r="P324" s="64"/>
      <c r="Q324" s="64"/>
      <c r="R324" s="64"/>
      <c r="S324" s="64"/>
      <c r="T324" s="64"/>
      <c r="U324" s="64"/>
      <c r="V324" s="64"/>
      <c r="W324" s="64"/>
      <c r="X324" s="64"/>
      <c r="Y324" s="64"/>
      <c r="Z324" s="64"/>
    </row>
    <row r="325" spans="1:26" ht="14.25" customHeight="1">
      <c r="A325" s="69"/>
      <c r="B325" s="70"/>
      <c r="C325" s="71"/>
      <c r="D325" s="72"/>
      <c r="E325" s="72"/>
      <c r="F325" s="72"/>
      <c r="G325" s="71"/>
      <c r="H325" s="71"/>
      <c r="I325" s="71"/>
      <c r="J325" s="64"/>
      <c r="K325" s="64"/>
      <c r="L325" s="64"/>
      <c r="M325" s="64"/>
      <c r="N325" s="64"/>
      <c r="O325" s="64"/>
      <c r="P325" s="64"/>
      <c r="Q325" s="64"/>
      <c r="R325" s="64"/>
      <c r="S325" s="64"/>
      <c r="T325" s="64"/>
      <c r="U325" s="64"/>
      <c r="V325" s="64"/>
      <c r="W325" s="64"/>
      <c r="X325" s="64"/>
      <c r="Y325" s="64"/>
      <c r="Z325" s="64"/>
    </row>
    <row r="326" spans="1:26" ht="14.25" customHeight="1">
      <c r="A326" s="69"/>
      <c r="B326" s="70"/>
      <c r="C326" s="71"/>
      <c r="D326" s="72"/>
      <c r="E326" s="72"/>
      <c r="F326" s="72"/>
      <c r="G326" s="71"/>
      <c r="H326" s="71"/>
      <c r="I326" s="71"/>
      <c r="J326" s="64"/>
      <c r="K326" s="64"/>
      <c r="L326" s="64"/>
      <c r="M326" s="64"/>
      <c r="N326" s="64"/>
      <c r="O326" s="64"/>
      <c r="P326" s="64"/>
      <c r="Q326" s="64"/>
      <c r="R326" s="64"/>
      <c r="S326" s="64"/>
      <c r="T326" s="64"/>
      <c r="U326" s="64"/>
      <c r="V326" s="64"/>
      <c r="W326" s="64"/>
      <c r="X326" s="64"/>
      <c r="Y326" s="64"/>
      <c r="Z326" s="64"/>
    </row>
    <row r="327" spans="1:26" ht="14.25" customHeight="1">
      <c r="A327" s="69"/>
      <c r="B327" s="70"/>
      <c r="C327" s="71"/>
      <c r="D327" s="72"/>
      <c r="E327" s="72"/>
      <c r="F327" s="72"/>
      <c r="G327" s="71"/>
      <c r="H327" s="71"/>
      <c r="I327" s="71"/>
      <c r="J327" s="64"/>
      <c r="K327" s="64"/>
      <c r="L327" s="64"/>
      <c r="M327" s="64"/>
      <c r="N327" s="64"/>
      <c r="O327" s="64"/>
      <c r="P327" s="64"/>
      <c r="Q327" s="64"/>
      <c r="R327" s="64"/>
      <c r="S327" s="64"/>
      <c r="T327" s="64"/>
      <c r="U327" s="64"/>
      <c r="V327" s="64"/>
      <c r="W327" s="64"/>
      <c r="X327" s="64"/>
      <c r="Y327" s="64"/>
      <c r="Z327" s="64"/>
    </row>
    <row r="328" spans="1:26" ht="14.25" customHeight="1">
      <c r="A328" s="69"/>
      <c r="B328" s="70"/>
      <c r="C328" s="71"/>
      <c r="D328" s="72"/>
      <c r="E328" s="72"/>
      <c r="F328" s="72"/>
      <c r="G328" s="71"/>
      <c r="H328" s="71"/>
      <c r="I328" s="71"/>
      <c r="J328" s="64"/>
      <c r="K328" s="64"/>
      <c r="L328" s="64"/>
      <c r="M328" s="64"/>
      <c r="N328" s="64"/>
      <c r="O328" s="64"/>
      <c r="P328" s="64"/>
      <c r="Q328" s="64"/>
      <c r="R328" s="64"/>
      <c r="S328" s="64"/>
      <c r="T328" s="64"/>
      <c r="U328" s="64"/>
      <c r="V328" s="64"/>
      <c r="W328" s="64"/>
      <c r="X328" s="64"/>
      <c r="Y328" s="64"/>
      <c r="Z328" s="64"/>
    </row>
    <row r="329" spans="1:26" ht="14.25" customHeight="1">
      <c r="A329" s="69"/>
      <c r="B329" s="70"/>
      <c r="C329" s="71"/>
      <c r="D329" s="72"/>
      <c r="E329" s="72"/>
      <c r="F329" s="72"/>
      <c r="G329" s="71"/>
      <c r="H329" s="71"/>
      <c r="I329" s="71"/>
      <c r="J329" s="64"/>
      <c r="K329" s="64"/>
      <c r="L329" s="64"/>
      <c r="M329" s="64"/>
      <c r="N329" s="64"/>
      <c r="O329" s="64"/>
      <c r="P329" s="64"/>
      <c r="Q329" s="64"/>
      <c r="R329" s="64"/>
      <c r="S329" s="64"/>
      <c r="T329" s="64"/>
      <c r="U329" s="64"/>
      <c r="V329" s="64"/>
      <c r="W329" s="64"/>
      <c r="X329" s="64"/>
      <c r="Y329" s="64"/>
      <c r="Z329" s="64"/>
    </row>
    <row r="330" spans="1:26" ht="14.25" customHeight="1">
      <c r="A330" s="69"/>
      <c r="B330" s="70"/>
      <c r="C330" s="71"/>
      <c r="D330" s="72"/>
      <c r="E330" s="72"/>
      <c r="F330" s="72"/>
      <c r="G330" s="71"/>
      <c r="H330" s="71"/>
      <c r="I330" s="71"/>
      <c r="J330" s="64"/>
      <c r="K330" s="64"/>
      <c r="L330" s="64"/>
      <c r="M330" s="64"/>
      <c r="N330" s="64"/>
      <c r="O330" s="64"/>
      <c r="P330" s="64"/>
      <c r="Q330" s="64"/>
      <c r="R330" s="64"/>
      <c r="S330" s="64"/>
      <c r="T330" s="64"/>
      <c r="U330" s="64"/>
      <c r="V330" s="64"/>
      <c r="W330" s="64"/>
      <c r="X330" s="64"/>
      <c r="Y330" s="64"/>
      <c r="Z330" s="64"/>
    </row>
    <row r="331" spans="1:26" ht="14.25" customHeight="1">
      <c r="A331" s="69"/>
      <c r="B331" s="70"/>
      <c r="C331" s="71"/>
      <c r="D331" s="72"/>
      <c r="E331" s="72"/>
      <c r="F331" s="72"/>
      <c r="G331" s="71"/>
      <c r="H331" s="71"/>
      <c r="I331" s="71"/>
      <c r="J331" s="64"/>
      <c r="K331" s="64"/>
      <c r="L331" s="64"/>
      <c r="M331" s="64"/>
      <c r="N331" s="64"/>
      <c r="O331" s="64"/>
      <c r="P331" s="64"/>
      <c r="Q331" s="64"/>
      <c r="R331" s="64"/>
      <c r="S331" s="64"/>
      <c r="T331" s="64"/>
      <c r="U331" s="64"/>
      <c r="V331" s="64"/>
      <c r="W331" s="64"/>
      <c r="X331" s="64"/>
      <c r="Y331" s="64"/>
      <c r="Z331" s="64"/>
    </row>
    <row r="332" spans="1:26" ht="14.25" customHeight="1">
      <c r="A332" s="69"/>
      <c r="B332" s="70"/>
      <c r="C332" s="71"/>
      <c r="D332" s="72"/>
      <c r="E332" s="72"/>
      <c r="F332" s="72"/>
      <c r="G332" s="71"/>
      <c r="H332" s="71"/>
      <c r="I332" s="71"/>
      <c r="J332" s="64"/>
      <c r="K332" s="64"/>
      <c r="L332" s="64"/>
      <c r="M332" s="64"/>
      <c r="N332" s="64"/>
      <c r="O332" s="64"/>
      <c r="P332" s="64"/>
      <c r="Q332" s="64"/>
      <c r="R332" s="64"/>
      <c r="S332" s="64"/>
      <c r="T332" s="64"/>
      <c r="U332" s="64"/>
      <c r="V332" s="64"/>
      <c r="W332" s="64"/>
      <c r="X332" s="64"/>
      <c r="Y332" s="64"/>
      <c r="Z332" s="64"/>
    </row>
    <row r="333" spans="1:26" ht="14.25" customHeight="1">
      <c r="A333" s="69"/>
      <c r="B333" s="70"/>
      <c r="C333" s="71"/>
      <c r="D333" s="72"/>
      <c r="E333" s="72"/>
      <c r="F333" s="72"/>
      <c r="G333" s="71"/>
      <c r="H333" s="71"/>
      <c r="I333" s="71"/>
      <c r="J333" s="64"/>
      <c r="K333" s="64"/>
      <c r="L333" s="64"/>
      <c r="M333" s="64"/>
      <c r="N333" s="64"/>
      <c r="O333" s="64"/>
      <c r="P333" s="64"/>
      <c r="Q333" s="64"/>
      <c r="R333" s="64"/>
      <c r="S333" s="64"/>
      <c r="T333" s="64"/>
      <c r="U333" s="64"/>
      <c r="V333" s="64"/>
      <c r="W333" s="64"/>
      <c r="X333" s="64"/>
      <c r="Y333" s="64"/>
      <c r="Z333" s="64"/>
    </row>
    <row r="334" spans="1:26" ht="14.25" customHeight="1">
      <c r="A334" s="69"/>
      <c r="B334" s="70"/>
      <c r="C334" s="71"/>
      <c r="D334" s="72"/>
      <c r="E334" s="72"/>
      <c r="F334" s="72"/>
      <c r="G334" s="71"/>
      <c r="H334" s="71"/>
      <c r="I334" s="71"/>
      <c r="J334" s="64"/>
      <c r="K334" s="64"/>
      <c r="L334" s="64"/>
      <c r="M334" s="64"/>
      <c r="N334" s="64"/>
      <c r="O334" s="64"/>
      <c r="P334" s="64"/>
      <c r="Q334" s="64"/>
      <c r="R334" s="64"/>
      <c r="S334" s="64"/>
      <c r="T334" s="64"/>
      <c r="U334" s="64"/>
      <c r="V334" s="64"/>
      <c r="W334" s="64"/>
      <c r="X334" s="64"/>
      <c r="Y334" s="64"/>
      <c r="Z334" s="64"/>
    </row>
    <row r="335" spans="1:26" ht="14.25" customHeight="1">
      <c r="A335" s="69"/>
      <c r="B335" s="70"/>
      <c r="C335" s="71"/>
      <c r="D335" s="72"/>
      <c r="E335" s="72"/>
      <c r="F335" s="72"/>
      <c r="G335" s="71"/>
      <c r="H335" s="71"/>
      <c r="I335" s="71"/>
      <c r="J335" s="64"/>
      <c r="K335" s="64"/>
      <c r="L335" s="64"/>
      <c r="M335" s="64"/>
      <c r="N335" s="64"/>
      <c r="O335" s="64"/>
      <c r="P335" s="64"/>
      <c r="Q335" s="64"/>
      <c r="R335" s="64"/>
      <c r="S335" s="64"/>
      <c r="T335" s="64"/>
      <c r="U335" s="64"/>
      <c r="V335" s="64"/>
      <c r="W335" s="64"/>
      <c r="X335" s="64"/>
      <c r="Y335" s="64"/>
      <c r="Z335" s="64"/>
    </row>
    <row r="336" spans="1:26" ht="14.25" customHeight="1">
      <c r="A336" s="69"/>
      <c r="B336" s="70"/>
      <c r="C336" s="71"/>
      <c r="D336" s="72"/>
      <c r="E336" s="72"/>
      <c r="F336" s="72"/>
      <c r="G336" s="71"/>
      <c r="H336" s="71"/>
      <c r="I336" s="71"/>
      <c r="J336" s="64"/>
      <c r="K336" s="64"/>
      <c r="L336" s="64"/>
      <c r="M336" s="64"/>
      <c r="N336" s="64"/>
      <c r="O336" s="64"/>
      <c r="P336" s="64"/>
      <c r="Q336" s="64"/>
      <c r="R336" s="64"/>
      <c r="S336" s="64"/>
      <c r="T336" s="64"/>
      <c r="U336" s="64"/>
      <c r="V336" s="64"/>
      <c r="W336" s="64"/>
      <c r="X336" s="64"/>
      <c r="Y336" s="64"/>
      <c r="Z336" s="64"/>
    </row>
    <row r="337" spans="1:26" ht="14.25" customHeight="1">
      <c r="A337" s="69"/>
      <c r="B337" s="70"/>
      <c r="C337" s="71"/>
      <c r="D337" s="72"/>
      <c r="E337" s="72"/>
      <c r="F337" s="72"/>
      <c r="G337" s="71"/>
      <c r="H337" s="71"/>
      <c r="I337" s="71"/>
      <c r="J337" s="64"/>
      <c r="K337" s="64"/>
      <c r="L337" s="64"/>
      <c r="M337" s="64"/>
      <c r="N337" s="64"/>
      <c r="O337" s="64"/>
      <c r="P337" s="64"/>
      <c r="Q337" s="64"/>
      <c r="R337" s="64"/>
      <c r="S337" s="64"/>
      <c r="T337" s="64"/>
      <c r="U337" s="64"/>
      <c r="V337" s="64"/>
      <c r="W337" s="64"/>
      <c r="X337" s="64"/>
      <c r="Y337" s="64"/>
      <c r="Z337" s="64"/>
    </row>
    <row r="338" spans="1:26" ht="14.25" customHeight="1">
      <c r="A338" s="69"/>
      <c r="B338" s="70"/>
      <c r="C338" s="71"/>
      <c r="D338" s="72"/>
      <c r="E338" s="72"/>
      <c r="F338" s="72"/>
      <c r="G338" s="71"/>
      <c r="H338" s="71"/>
      <c r="I338" s="71"/>
      <c r="J338" s="64"/>
      <c r="K338" s="64"/>
      <c r="L338" s="64"/>
      <c r="M338" s="64"/>
      <c r="N338" s="64"/>
      <c r="O338" s="64"/>
      <c r="P338" s="64"/>
      <c r="Q338" s="64"/>
      <c r="R338" s="64"/>
      <c r="S338" s="64"/>
      <c r="T338" s="64"/>
      <c r="U338" s="64"/>
      <c r="V338" s="64"/>
      <c r="W338" s="64"/>
      <c r="X338" s="64"/>
      <c r="Y338" s="64"/>
      <c r="Z338" s="64"/>
    </row>
    <row r="339" spans="1:26" ht="14.25" customHeight="1">
      <c r="A339" s="69"/>
      <c r="B339" s="70"/>
      <c r="C339" s="71"/>
      <c r="D339" s="72"/>
      <c r="E339" s="72"/>
      <c r="F339" s="72"/>
      <c r="G339" s="71"/>
      <c r="H339" s="71"/>
      <c r="I339" s="71"/>
      <c r="J339" s="64"/>
      <c r="K339" s="64"/>
      <c r="L339" s="64"/>
      <c r="M339" s="64"/>
      <c r="N339" s="64"/>
      <c r="O339" s="64"/>
      <c r="P339" s="64"/>
      <c r="Q339" s="64"/>
      <c r="R339" s="64"/>
      <c r="S339" s="64"/>
      <c r="T339" s="64"/>
      <c r="U339" s="64"/>
      <c r="V339" s="64"/>
      <c r="W339" s="64"/>
      <c r="X339" s="64"/>
      <c r="Y339" s="64"/>
      <c r="Z339" s="64"/>
    </row>
    <row r="340" spans="1:26" ht="14.25" customHeight="1">
      <c r="A340" s="69"/>
      <c r="B340" s="70"/>
      <c r="C340" s="71"/>
      <c r="D340" s="72"/>
      <c r="E340" s="72"/>
      <c r="F340" s="72"/>
      <c r="G340" s="71"/>
      <c r="H340" s="71"/>
      <c r="I340" s="71"/>
      <c r="J340" s="64"/>
      <c r="K340" s="64"/>
      <c r="L340" s="64"/>
      <c r="M340" s="64"/>
      <c r="N340" s="64"/>
      <c r="O340" s="64"/>
      <c r="P340" s="64"/>
      <c r="Q340" s="64"/>
      <c r="R340" s="64"/>
      <c r="S340" s="64"/>
      <c r="T340" s="64"/>
      <c r="U340" s="64"/>
      <c r="V340" s="64"/>
      <c r="W340" s="64"/>
      <c r="X340" s="64"/>
      <c r="Y340" s="64"/>
      <c r="Z340" s="64"/>
    </row>
    <row r="341" spans="1:26" ht="14.25" customHeight="1">
      <c r="A341" s="69"/>
      <c r="B341" s="70"/>
      <c r="C341" s="71"/>
      <c r="D341" s="72"/>
      <c r="E341" s="72"/>
      <c r="F341" s="72"/>
      <c r="G341" s="71"/>
      <c r="H341" s="71"/>
      <c r="I341" s="71"/>
      <c r="J341" s="64"/>
      <c r="K341" s="64"/>
      <c r="L341" s="64"/>
      <c r="M341" s="64"/>
      <c r="N341" s="64"/>
      <c r="O341" s="64"/>
      <c r="P341" s="64"/>
      <c r="Q341" s="64"/>
      <c r="R341" s="64"/>
      <c r="S341" s="64"/>
      <c r="T341" s="64"/>
      <c r="U341" s="64"/>
      <c r="V341" s="64"/>
      <c r="W341" s="64"/>
      <c r="X341" s="64"/>
      <c r="Y341" s="64"/>
      <c r="Z341" s="64"/>
    </row>
    <row r="342" spans="1:26" ht="14.25" customHeight="1">
      <c r="A342" s="69"/>
      <c r="B342" s="70"/>
      <c r="C342" s="71"/>
      <c r="D342" s="72"/>
      <c r="E342" s="72"/>
      <c r="F342" s="72"/>
      <c r="G342" s="71"/>
      <c r="H342" s="71"/>
      <c r="I342" s="71"/>
      <c r="J342" s="64"/>
      <c r="K342" s="64"/>
      <c r="L342" s="64"/>
      <c r="M342" s="64"/>
      <c r="N342" s="64"/>
      <c r="O342" s="64"/>
      <c r="P342" s="64"/>
      <c r="Q342" s="64"/>
      <c r="R342" s="64"/>
      <c r="S342" s="64"/>
      <c r="T342" s="64"/>
      <c r="U342" s="64"/>
      <c r="V342" s="64"/>
      <c r="W342" s="64"/>
      <c r="X342" s="64"/>
      <c r="Y342" s="64"/>
      <c r="Z342" s="64"/>
    </row>
    <row r="343" spans="1:26" ht="14.25" customHeight="1">
      <c r="A343" s="69"/>
      <c r="B343" s="70"/>
      <c r="C343" s="71"/>
      <c r="D343" s="72"/>
      <c r="E343" s="72"/>
      <c r="F343" s="72"/>
      <c r="G343" s="71"/>
      <c r="H343" s="71"/>
      <c r="I343" s="71"/>
      <c r="J343" s="64"/>
      <c r="K343" s="64"/>
      <c r="L343" s="64"/>
      <c r="M343" s="64"/>
      <c r="N343" s="64"/>
      <c r="O343" s="64"/>
      <c r="P343" s="64"/>
      <c r="Q343" s="64"/>
      <c r="R343" s="64"/>
      <c r="S343" s="64"/>
      <c r="T343" s="64"/>
      <c r="U343" s="64"/>
      <c r="V343" s="64"/>
      <c r="W343" s="64"/>
      <c r="X343" s="64"/>
      <c r="Y343" s="64"/>
      <c r="Z343" s="64"/>
    </row>
    <row r="344" spans="1:26" ht="14.25" customHeight="1">
      <c r="A344" s="69"/>
      <c r="B344" s="70"/>
      <c r="C344" s="71"/>
      <c r="D344" s="72"/>
      <c r="E344" s="72"/>
      <c r="F344" s="72"/>
      <c r="G344" s="71"/>
      <c r="H344" s="71"/>
      <c r="I344" s="71"/>
      <c r="J344" s="64"/>
      <c r="K344" s="64"/>
      <c r="L344" s="64"/>
      <c r="M344" s="64"/>
      <c r="N344" s="64"/>
      <c r="O344" s="64"/>
      <c r="P344" s="64"/>
      <c r="Q344" s="64"/>
      <c r="R344" s="64"/>
      <c r="S344" s="64"/>
      <c r="T344" s="64"/>
      <c r="U344" s="64"/>
      <c r="V344" s="64"/>
      <c r="W344" s="64"/>
      <c r="X344" s="64"/>
      <c r="Y344" s="64"/>
      <c r="Z344" s="64"/>
    </row>
    <row r="345" spans="1:26" ht="14.25" customHeight="1">
      <c r="A345" s="69"/>
      <c r="B345" s="70"/>
      <c r="C345" s="71"/>
      <c r="D345" s="72"/>
      <c r="E345" s="72"/>
      <c r="F345" s="72"/>
      <c r="G345" s="71"/>
      <c r="H345" s="71"/>
      <c r="I345" s="71"/>
      <c r="J345" s="64"/>
      <c r="K345" s="64"/>
      <c r="L345" s="64"/>
      <c r="M345" s="64"/>
      <c r="N345" s="64"/>
      <c r="O345" s="64"/>
      <c r="P345" s="64"/>
      <c r="Q345" s="64"/>
      <c r="R345" s="64"/>
      <c r="S345" s="64"/>
      <c r="T345" s="64"/>
      <c r="U345" s="64"/>
      <c r="V345" s="64"/>
      <c r="W345" s="64"/>
      <c r="X345" s="64"/>
      <c r="Y345" s="64"/>
      <c r="Z345" s="64"/>
    </row>
    <row r="346" spans="1:26" ht="14.25" customHeight="1">
      <c r="A346" s="69"/>
      <c r="B346" s="70"/>
      <c r="C346" s="71"/>
      <c r="D346" s="72"/>
      <c r="E346" s="72"/>
      <c r="F346" s="72"/>
      <c r="G346" s="71"/>
      <c r="H346" s="71"/>
      <c r="I346" s="71"/>
      <c r="J346" s="64"/>
      <c r="K346" s="64"/>
      <c r="L346" s="64"/>
      <c r="M346" s="64"/>
      <c r="N346" s="64"/>
      <c r="O346" s="64"/>
      <c r="P346" s="64"/>
      <c r="Q346" s="64"/>
      <c r="R346" s="64"/>
      <c r="S346" s="64"/>
      <c r="T346" s="64"/>
      <c r="U346" s="64"/>
      <c r="V346" s="64"/>
      <c r="W346" s="64"/>
      <c r="X346" s="64"/>
      <c r="Y346" s="64"/>
      <c r="Z346" s="64"/>
    </row>
    <row r="347" spans="1:26" ht="14.25" customHeight="1">
      <c r="A347" s="69"/>
      <c r="B347" s="70"/>
      <c r="C347" s="71"/>
      <c r="D347" s="72"/>
      <c r="E347" s="72"/>
      <c r="F347" s="72"/>
      <c r="G347" s="71"/>
      <c r="H347" s="71"/>
      <c r="I347" s="71"/>
      <c r="J347" s="64"/>
      <c r="K347" s="64"/>
      <c r="L347" s="64"/>
      <c r="M347" s="64"/>
      <c r="N347" s="64"/>
      <c r="O347" s="64"/>
      <c r="P347" s="64"/>
      <c r="Q347" s="64"/>
      <c r="R347" s="64"/>
      <c r="S347" s="64"/>
      <c r="T347" s="64"/>
      <c r="U347" s="64"/>
      <c r="V347" s="64"/>
      <c r="W347" s="64"/>
      <c r="X347" s="64"/>
      <c r="Y347" s="64"/>
      <c r="Z347" s="64"/>
    </row>
    <row r="348" spans="1:26" ht="14.25" customHeight="1">
      <c r="A348" s="69"/>
      <c r="B348" s="70"/>
      <c r="C348" s="71"/>
      <c r="D348" s="72"/>
      <c r="E348" s="72"/>
      <c r="F348" s="72"/>
      <c r="G348" s="71"/>
      <c r="H348" s="71"/>
      <c r="I348" s="71"/>
      <c r="J348" s="64"/>
      <c r="K348" s="64"/>
      <c r="L348" s="64"/>
      <c r="M348" s="64"/>
      <c r="N348" s="64"/>
      <c r="O348" s="64"/>
      <c r="P348" s="64"/>
      <c r="Q348" s="64"/>
      <c r="R348" s="64"/>
      <c r="S348" s="64"/>
      <c r="T348" s="64"/>
      <c r="U348" s="64"/>
      <c r="V348" s="64"/>
      <c r="W348" s="64"/>
      <c r="X348" s="64"/>
      <c r="Y348" s="64"/>
      <c r="Z348" s="64"/>
    </row>
    <row r="349" spans="1:26" ht="14.25" customHeight="1">
      <c r="A349" s="69"/>
      <c r="B349" s="70"/>
      <c r="C349" s="71"/>
      <c r="D349" s="72"/>
      <c r="E349" s="72"/>
      <c r="F349" s="72"/>
      <c r="G349" s="71"/>
      <c r="H349" s="71"/>
      <c r="I349" s="71"/>
      <c r="J349" s="64"/>
      <c r="K349" s="64"/>
      <c r="L349" s="64"/>
      <c r="M349" s="64"/>
      <c r="N349" s="64"/>
      <c r="O349" s="64"/>
      <c r="P349" s="64"/>
      <c r="Q349" s="64"/>
      <c r="R349" s="64"/>
      <c r="S349" s="64"/>
      <c r="T349" s="64"/>
      <c r="U349" s="64"/>
      <c r="V349" s="64"/>
      <c r="W349" s="64"/>
      <c r="X349" s="64"/>
      <c r="Y349" s="64"/>
      <c r="Z349" s="64"/>
    </row>
    <row r="350" spans="1:26" ht="14.25" customHeight="1">
      <c r="A350" s="69"/>
      <c r="B350" s="70"/>
      <c r="C350" s="71"/>
      <c r="D350" s="72"/>
      <c r="E350" s="72"/>
      <c r="F350" s="72"/>
      <c r="G350" s="71"/>
      <c r="H350" s="71"/>
      <c r="I350" s="71"/>
      <c r="J350" s="64"/>
      <c r="K350" s="64"/>
      <c r="L350" s="64"/>
      <c r="M350" s="64"/>
      <c r="N350" s="64"/>
      <c r="O350" s="64"/>
      <c r="P350" s="64"/>
      <c r="Q350" s="64"/>
      <c r="R350" s="64"/>
      <c r="S350" s="64"/>
      <c r="T350" s="64"/>
      <c r="U350" s="64"/>
      <c r="V350" s="64"/>
      <c r="W350" s="64"/>
      <c r="X350" s="64"/>
      <c r="Y350" s="64"/>
      <c r="Z350" s="64"/>
    </row>
    <row r="351" spans="1:26" ht="14.25" customHeight="1">
      <c r="A351" s="69"/>
      <c r="B351" s="70"/>
      <c r="C351" s="71"/>
      <c r="D351" s="72"/>
      <c r="E351" s="72"/>
      <c r="F351" s="72"/>
      <c r="G351" s="71"/>
      <c r="H351" s="71"/>
      <c r="I351" s="71"/>
      <c r="J351" s="64"/>
      <c r="K351" s="64"/>
      <c r="L351" s="64"/>
      <c r="M351" s="64"/>
      <c r="N351" s="64"/>
      <c r="O351" s="64"/>
      <c r="P351" s="64"/>
      <c r="Q351" s="64"/>
      <c r="R351" s="64"/>
      <c r="S351" s="64"/>
      <c r="T351" s="64"/>
      <c r="U351" s="64"/>
      <c r="V351" s="64"/>
      <c r="W351" s="64"/>
      <c r="X351" s="64"/>
      <c r="Y351" s="64"/>
      <c r="Z351" s="64"/>
    </row>
    <row r="352" spans="1:26" ht="14.25" customHeight="1">
      <c r="A352" s="69"/>
      <c r="B352" s="70"/>
      <c r="C352" s="71"/>
      <c r="D352" s="72"/>
      <c r="E352" s="72"/>
      <c r="F352" s="72"/>
      <c r="G352" s="71"/>
      <c r="H352" s="71"/>
      <c r="I352" s="71"/>
      <c r="J352" s="64"/>
      <c r="K352" s="64"/>
      <c r="L352" s="64"/>
      <c r="M352" s="64"/>
      <c r="N352" s="64"/>
      <c r="O352" s="64"/>
      <c r="P352" s="64"/>
      <c r="Q352" s="64"/>
      <c r="R352" s="64"/>
      <c r="S352" s="64"/>
      <c r="T352" s="64"/>
      <c r="U352" s="64"/>
      <c r="V352" s="64"/>
      <c r="W352" s="64"/>
      <c r="X352" s="64"/>
      <c r="Y352" s="64"/>
      <c r="Z352" s="64"/>
    </row>
    <row r="353" spans="1:26" ht="14.25" customHeight="1">
      <c r="A353" s="69"/>
      <c r="B353" s="70"/>
      <c r="C353" s="71"/>
      <c r="D353" s="72"/>
      <c r="E353" s="72"/>
      <c r="F353" s="72"/>
      <c r="G353" s="71"/>
      <c r="H353" s="71"/>
      <c r="I353" s="71"/>
      <c r="J353" s="64"/>
      <c r="K353" s="64"/>
      <c r="L353" s="64"/>
      <c r="M353" s="64"/>
      <c r="N353" s="64"/>
      <c r="O353" s="64"/>
      <c r="P353" s="64"/>
      <c r="Q353" s="64"/>
      <c r="R353" s="64"/>
      <c r="S353" s="64"/>
      <c r="T353" s="64"/>
      <c r="U353" s="64"/>
      <c r="V353" s="64"/>
      <c r="W353" s="64"/>
      <c r="X353" s="64"/>
      <c r="Y353" s="64"/>
      <c r="Z353" s="64"/>
    </row>
    <row r="354" spans="1:26" ht="14.25" customHeight="1">
      <c r="A354" s="69"/>
      <c r="B354" s="70"/>
      <c r="C354" s="71"/>
      <c r="D354" s="72"/>
      <c r="E354" s="72"/>
      <c r="F354" s="72"/>
      <c r="G354" s="71"/>
      <c r="H354" s="71"/>
      <c r="I354" s="71"/>
      <c r="J354" s="64"/>
      <c r="K354" s="64"/>
      <c r="L354" s="64"/>
      <c r="M354" s="64"/>
      <c r="N354" s="64"/>
      <c r="O354" s="64"/>
      <c r="P354" s="64"/>
      <c r="Q354" s="64"/>
      <c r="R354" s="64"/>
      <c r="S354" s="64"/>
      <c r="T354" s="64"/>
      <c r="U354" s="64"/>
      <c r="V354" s="64"/>
      <c r="W354" s="64"/>
      <c r="X354" s="64"/>
      <c r="Y354" s="64"/>
      <c r="Z354" s="64"/>
    </row>
    <row r="355" spans="1:26" ht="14.25" customHeight="1">
      <c r="A355" s="69"/>
      <c r="B355" s="70"/>
      <c r="C355" s="71"/>
      <c r="D355" s="72"/>
      <c r="E355" s="72"/>
      <c r="F355" s="72"/>
      <c r="G355" s="71"/>
      <c r="H355" s="71"/>
      <c r="I355" s="71"/>
      <c r="J355" s="64"/>
      <c r="K355" s="64"/>
      <c r="L355" s="64"/>
      <c r="M355" s="64"/>
      <c r="N355" s="64"/>
      <c r="O355" s="64"/>
      <c r="P355" s="64"/>
      <c r="Q355" s="64"/>
      <c r="R355" s="64"/>
      <c r="S355" s="64"/>
      <c r="T355" s="64"/>
      <c r="U355" s="64"/>
      <c r="V355" s="64"/>
      <c r="W355" s="64"/>
      <c r="X355" s="64"/>
      <c r="Y355" s="64"/>
      <c r="Z355" s="64"/>
    </row>
    <row r="356" spans="1:26" ht="14.25" customHeight="1">
      <c r="A356" s="69"/>
      <c r="B356" s="70"/>
      <c r="C356" s="71"/>
      <c r="D356" s="72"/>
      <c r="E356" s="72"/>
      <c r="F356" s="72"/>
      <c r="G356" s="71"/>
      <c r="H356" s="71"/>
      <c r="I356" s="71"/>
      <c r="J356" s="64"/>
      <c r="K356" s="64"/>
      <c r="L356" s="64"/>
      <c r="M356" s="64"/>
      <c r="N356" s="64"/>
      <c r="O356" s="64"/>
      <c r="P356" s="64"/>
      <c r="Q356" s="64"/>
      <c r="R356" s="64"/>
      <c r="S356" s="64"/>
      <c r="T356" s="64"/>
      <c r="U356" s="64"/>
      <c r="V356" s="64"/>
      <c r="W356" s="64"/>
      <c r="X356" s="64"/>
      <c r="Y356" s="64"/>
      <c r="Z356" s="64"/>
    </row>
    <row r="357" spans="1:26" ht="14.25" customHeight="1">
      <c r="A357" s="69"/>
      <c r="B357" s="70"/>
      <c r="C357" s="71"/>
      <c r="D357" s="72"/>
      <c r="E357" s="72"/>
      <c r="F357" s="72"/>
      <c r="G357" s="71"/>
      <c r="H357" s="71"/>
      <c r="I357" s="71"/>
      <c r="J357" s="64"/>
      <c r="K357" s="64"/>
      <c r="L357" s="64"/>
      <c r="M357" s="64"/>
      <c r="N357" s="64"/>
      <c r="O357" s="64"/>
      <c r="P357" s="64"/>
      <c r="Q357" s="64"/>
      <c r="R357" s="64"/>
      <c r="S357" s="64"/>
      <c r="T357" s="64"/>
      <c r="U357" s="64"/>
      <c r="V357" s="64"/>
      <c r="W357" s="64"/>
      <c r="X357" s="64"/>
      <c r="Y357" s="64"/>
      <c r="Z357" s="64"/>
    </row>
    <row r="358" spans="1:26" ht="14.25" customHeight="1">
      <c r="A358" s="69"/>
      <c r="B358" s="70"/>
      <c r="C358" s="71"/>
      <c r="D358" s="72"/>
      <c r="E358" s="72"/>
      <c r="F358" s="72"/>
      <c r="G358" s="71"/>
      <c r="H358" s="71"/>
      <c r="I358" s="71"/>
      <c r="J358" s="64"/>
      <c r="K358" s="64"/>
      <c r="L358" s="64"/>
      <c r="M358" s="64"/>
      <c r="N358" s="64"/>
      <c r="O358" s="64"/>
      <c r="P358" s="64"/>
      <c r="Q358" s="64"/>
      <c r="R358" s="64"/>
      <c r="S358" s="64"/>
      <c r="T358" s="64"/>
      <c r="U358" s="64"/>
      <c r="V358" s="64"/>
      <c r="W358" s="64"/>
      <c r="X358" s="64"/>
      <c r="Y358" s="64"/>
      <c r="Z358" s="64"/>
    </row>
    <row r="359" spans="1:26" ht="14.25" customHeight="1">
      <c r="A359" s="69"/>
      <c r="B359" s="70"/>
      <c r="C359" s="71"/>
      <c r="D359" s="72"/>
      <c r="E359" s="72"/>
      <c r="F359" s="72"/>
      <c r="G359" s="71"/>
      <c r="H359" s="71"/>
      <c r="I359" s="71"/>
      <c r="J359" s="64"/>
      <c r="K359" s="64"/>
      <c r="L359" s="64"/>
      <c r="M359" s="64"/>
      <c r="N359" s="64"/>
      <c r="O359" s="64"/>
      <c r="P359" s="64"/>
      <c r="Q359" s="64"/>
      <c r="R359" s="64"/>
      <c r="S359" s="64"/>
      <c r="T359" s="64"/>
      <c r="U359" s="64"/>
      <c r="V359" s="64"/>
      <c r="W359" s="64"/>
      <c r="X359" s="64"/>
      <c r="Y359" s="64"/>
      <c r="Z359" s="64"/>
    </row>
    <row r="360" spans="1:26" ht="14.25" customHeight="1">
      <c r="A360" s="69"/>
      <c r="B360" s="70"/>
      <c r="C360" s="71"/>
      <c r="D360" s="72"/>
      <c r="E360" s="72"/>
      <c r="F360" s="72"/>
      <c r="G360" s="71"/>
      <c r="H360" s="71"/>
      <c r="I360" s="71"/>
      <c r="J360" s="64"/>
      <c r="K360" s="64"/>
      <c r="L360" s="64"/>
      <c r="M360" s="64"/>
      <c r="N360" s="64"/>
      <c r="O360" s="64"/>
      <c r="P360" s="64"/>
      <c r="Q360" s="64"/>
      <c r="R360" s="64"/>
      <c r="S360" s="64"/>
      <c r="T360" s="64"/>
      <c r="U360" s="64"/>
      <c r="V360" s="64"/>
      <c r="W360" s="64"/>
      <c r="X360" s="64"/>
      <c r="Y360" s="64"/>
      <c r="Z360" s="64"/>
    </row>
    <row r="361" spans="1:26" ht="14.25" customHeight="1">
      <c r="A361" s="69"/>
      <c r="B361" s="70"/>
      <c r="C361" s="71"/>
      <c r="D361" s="72"/>
      <c r="E361" s="72"/>
      <c r="F361" s="72"/>
      <c r="G361" s="71"/>
      <c r="H361" s="71"/>
      <c r="I361" s="71"/>
      <c r="J361" s="64"/>
      <c r="K361" s="64"/>
      <c r="L361" s="64"/>
      <c r="M361" s="64"/>
      <c r="N361" s="64"/>
      <c r="O361" s="64"/>
      <c r="P361" s="64"/>
      <c r="Q361" s="64"/>
      <c r="R361" s="64"/>
      <c r="S361" s="64"/>
      <c r="T361" s="64"/>
      <c r="U361" s="64"/>
      <c r="V361" s="64"/>
      <c r="W361" s="64"/>
      <c r="X361" s="64"/>
      <c r="Y361" s="64"/>
      <c r="Z361" s="64"/>
    </row>
    <row r="362" spans="1:26" ht="14.25" customHeight="1">
      <c r="A362" s="69"/>
      <c r="B362" s="70"/>
      <c r="C362" s="71"/>
      <c r="D362" s="72"/>
      <c r="E362" s="72"/>
      <c r="F362" s="72"/>
      <c r="G362" s="71"/>
      <c r="H362" s="71"/>
      <c r="I362" s="71"/>
      <c r="J362" s="64"/>
      <c r="K362" s="64"/>
      <c r="L362" s="64"/>
      <c r="M362" s="64"/>
      <c r="N362" s="64"/>
      <c r="O362" s="64"/>
      <c r="P362" s="64"/>
      <c r="Q362" s="64"/>
      <c r="R362" s="64"/>
      <c r="S362" s="64"/>
      <c r="T362" s="64"/>
      <c r="U362" s="64"/>
      <c r="V362" s="64"/>
      <c r="W362" s="64"/>
      <c r="X362" s="64"/>
      <c r="Y362" s="64"/>
      <c r="Z362" s="64"/>
    </row>
    <row r="363" spans="1:26" ht="14.25" customHeight="1">
      <c r="A363" s="69"/>
      <c r="B363" s="70"/>
      <c r="C363" s="71"/>
      <c r="D363" s="72"/>
      <c r="E363" s="72"/>
      <c r="F363" s="72"/>
      <c r="G363" s="71"/>
      <c r="H363" s="71"/>
      <c r="I363" s="71"/>
      <c r="J363" s="64"/>
      <c r="K363" s="64"/>
      <c r="L363" s="64"/>
      <c r="M363" s="64"/>
      <c r="N363" s="64"/>
      <c r="O363" s="64"/>
      <c r="P363" s="64"/>
      <c r="Q363" s="64"/>
      <c r="R363" s="64"/>
      <c r="S363" s="64"/>
      <c r="T363" s="64"/>
      <c r="U363" s="64"/>
      <c r="V363" s="64"/>
      <c r="W363" s="64"/>
      <c r="X363" s="64"/>
      <c r="Y363" s="64"/>
      <c r="Z363" s="64"/>
    </row>
    <row r="364" spans="1:26" ht="14.25" customHeight="1">
      <c r="A364" s="69"/>
      <c r="B364" s="70"/>
      <c r="C364" s="71"/>
      <c r="D364" s="72"/>
      <c r="E364" s="72"/>
      <c r="F364" s="72"/>
      <c r="G364" s="71"/>
      <c r="H364" s="71"/>
      <c r="I364" s="71"/>
      <c r="J364" s="64"/>
      <c r="K364" s="64"/>
      <c r="L364" s="64"/>
      <c r="M364" s="64"/>
      <c r="N364" s="64"/>
      <c r="O364" s="64"/>
      <c r="P364" s="64"/>
      <c r="Q364" s="64"/>
      <c r="R364" s="64"/>
      <c r="S364" s="64"/>
      <c r="T364" s="64"/>
      <c r="U364" s="64"/>
      <c r="V364" s="64"/>
      <c r="W364" s="64"/>
      <c r="X364" s="64"/>
      <c r="Y364" s="64"/>
      <c r="Z364" s="64"/>
    </row>
    <row r="365" spans="1:26" ht="14.25" customHeight="1">
      <c r="A365" s="69"/>
      <c r="B365" s="70"/>
      <c r="C365" s="71"/>
      <c r="D365" s="72"/>
      <c r="E365" s="72"/>
      <c r="F365" s="72"/>
      <c r="G365" s="71"/>
      <c r="H365" s="71"/>
      <c r="I365" s="71"/>
      <c r="J365" s="64"/>
      <c r="K365" s="64"/>
      <c r="L365" s="64"/>
      <c r="M365" s="64"/>
      <c r="N365" s="64"/>
      <c r="O365" s="64"/>
      <c r="P365" s="64"/>
      <c r="Q365" s="64"/>
      <c r="R365" s="64"/>
      <c r="S365" s="64"/>
      <c r="T365" s="64"/>
      <c r="U365" s="64"/>
      <c r="V365" s="64"/>
      <c r="W365" s="64"/>
      <c r="X365" s="64"/>
      <c r="Y365" s="64"/>
      <c r="Z365" s="64"/>
    </row>
    <row r="366" spans="1:26" ht="14.25" customHeight="1">
      <c r="A366" s="69"/>
      <c r="B366" s="70"/>
      <c r="C366" s="71"/>
      <c r="D366" s="72"/>
      <c r="E366" s="72"/>
      <c r="F366" s="72"/>
      <c r="G366" s="71"/>
      <c r="H366" s="71"/>
      <c r="I366" s="71"/>
      <c r="J366" s="64"/>
      <c r="K366" s="64"/>
      <c r="L366" s="64"/>
      <c r="M366" s="64"/>
      <c r="N366" s="64"/>
      <c r="O366" s="64"/>
      <c r="P366" s="64"/>
      <c r="Q366" s="64"/>
      <c r="R366" s="64"/>
      <c r="S366" s="64"/>
      <c r="T366" s="64"/>
      <c r="U366" s="64"/>
      <c r="V366" s="64"/>
      <c r="W366" s="64"/>
      <c r="X366" s="64"/>
      <c r="Y366" s="64"/>
      <c r="Z366" s="64"/>
    </row>
    <row r="367" spans="1:26" ht="14.25" customHeight="1">
      <c r="A367" s="69"/>
      <c r="B367" s="70"/>
      <c r="C367" s="71"/>
      <c r="D367" s="72"/>
      <c r="E367" s="72"/>
      <c r="F367" s="72"/>
      <c r="G367" s="71"/>
      <c r="H367" s="71"/>
      <c r="I367" s="71"/>
      <c r="J367" s="64"/>
      <c r="K367" s="64"/>
      <c r="L367" s="64"/>
      <c r="M367" s="64"/>
      <c r="N367" s="64"/>
      <c r="O367" s="64"/>
      <c r="P367" s="64"/>
      <c r="Q367" s="64"/>
      <c r="R367" s="64"/>
      <c r="S367" s="64"/>
      <c r="T367" s="64"/>
      <c r="U367" s="64"/>
      <c r="V367" s="64"/>
      <c r="W367" s="64"/>
      <c r="X367" s="64"/>
      <c r="Y367" s="64"/>
      <c r="Z367" s="64"/>
    </row>
    <row r="368" spans="1:26" ht="14.25" customHeight="1">
      <c r="A368" s="69"/>
      <c r="B368" s="70"/>
      <c r="C368" s="71"/>
      <c r="D368" s="72"/>
      <c r="E368" s="72"/>
      <c r="F368" s="72"/>
      <c r="G368" s="71"/>
      <c r="H368" s="71"/>
      <c r="I368" s="71"/>
      <c r="J368" s="64"/>
      <c r="K368" s="64"/>
      <c r="L368" s="64"/>
      <c r="M368" s="64"/>
      <c r="N368" s="64"/>
      <c r="O368" s="64"/>
      <c r="P368" s="64"/>
      <c r="Q368" s="64"/>
      <c r="R368" s="64"/>
      <c r="S368" s="64"/>
      <c r="T368" s="64"/>
      <c r="U368" s="64"/>
      <c r="V368" s="64"/>
      <c r="W368" s="64"/>
      <c r="X368" s="64"/>
      <c r="Y368" s="64"/>
      <c r="Z368" s="64"/>
    </row>
    <row r="369" spans="1:26" ht="14.25" customHeight="1">
      <c r="A369" s="69"/>
      <c r="B369" s="70"/>
      <c r="C369" s="71"/>
      <c r="D369" s="72"/>
      <c r="E369" s="72"/>
      <c r="F369" s="72"/>
      <c r="G369" s="71"/>
      <c r="H369" s="71"/>
      <c r="I369" s="71"/>
      <c r="J369" s="64"/>
      <c r="K369" s="64"/>
      <c r="L369" s="64"/>
      <c r="M369" s="64"/>
      <c r="N369" s="64"/>
      <c r="O369" s="64"/>
      <c r="P369" s="64"/>
      <c r="Q369" s="64"/>
      <c r="R369" s="64"/>
      <c r="S369" s="64"/>
      <c r="T369" s="64"/>
      <c r="U369" s="64"/>
      <c r="V369" s="64"/>
      <c r="W369" s="64"/>
      <c r="X369" s="64"/>
      <c r="Y369" s="64"/>
      <c r="Z369" s="64"/>
    </row>
    <row r="370" spans="1:26" ht="14.25" customHeight="1">
      <c r="A370" s="69"/>
      <c r="B370" s="70"/>
      <c r="C370" s="71"/>
      <c r="D370" s="72"/>
      <c r="E370" s="72"/>
      <c r="F370" s="72"/>
      <c r="G370" s="71"/>
      <c r="H370" s="71"/>
      <c r="I370" s="71"/>
      <c r="J370" s="64"/>
      <c r="K370" s="64"/>
      <c r="L370" s="64"/>
      <c r="M370" s="64"/>
      <c r="N370" s="64"/>
      <c r="O370" s="64"/>
      <c r="P370" s="64"/>
      <c r="Q370" s="64"/>
      <c r="R370" s="64"/>
      <c r="S370" s="64"/>
      <c r="T370" s="64"/>
      <c r="U370" s="64"/>
      <c r="V370" s="64"/>
      <c r="W370" s="64"/>
      <c r="X370" s="64"/>
      <c r="Y370" s="64"/>
      <c r="Z370" s="64"/>
    </row>
    <row r="371" spans="1:26" ht="14.25" customHeight="1">
      <c r="A371" s="69"/>
      <c r="B371" s="70"/>
      <c r="C371" s="71"/>
      <c r="D371" s="72"/>
      <c r="E371" s="72"/>
      <c r="F371" s="72"/>
      <c r="G371" s="71"/>
      <c r="H371" s="71"/>
      <c r="I371" s="71"/>
      <c r="J371" s="64"/>
      <c r="K371" s="64"/>
      <c r="L371" s="64"/>
      <c r="M371" s="64"/>
      <c r="N371" s="64"/>
      <c r="O371" s="64"/>
      <c r="P371" s="64"/>
      <c r="Q371" s="64"/>
      <c r="R371" s="64"/>
      <c r="S371" s="64"/>
      <c r="T371" s="64"/>
      <c r="U371" s="64"/>
      <c r="V371" s="64"/>
      <c r="W371" s="64"/>
      <c r="X371" s="64"/>
      <c r="Y371" s="64"/>
      <c r="Z371" s="64"/>
    </row>
    <row r="372" spans="1:26" ht="14.25" customHeight="1">
      <c r="A372" s="69"/>
      <c r="B372" s="70"/>
      <c r="C372" s="71"/>
      <c r="D372" s="72"/>
      <c r="E372" s="72"/>
      <c r="F372" s="72"/>
      <c r="G372" s="71"/>
      <c r="H372" s="71"/>
      <c r="I372" s="71"/>
      <c r="J372" s="64"/>
      <c r="K372" s="64"/>
      <c r="L372" s="64"/>
      <c r="M372" s="64"/>
      <c r="N372" s="64"/>
      <c r="O372" s="64"/>
      <c r="P372" s="64"/>
      <c r="Q372" s="64"/>
      <c r="R372" s="64"/>
      <c r="S372" s="64"/>
      <c r="T372" s="64"/>
      <c r="U372" s="64"/>
      <c r="V372" s="64"/>
      <c r="W372" s="64"/>
      <c r="X372" s="64"/>
      <c r="Y372" s="64"/>
      <c r="Z372" s="64"/>
    </row>
    <row r="373" spans="1:26" ht="14.25" customHeight="1">
      <c r="A373" s="69"/>
      <c r="B373" s="70"/>
      <c r="C373" s="71"/>
      <c r="D373" s="72"/>
      <c r="E373" s="72"/>
      <c r="F373" s="72"/>
      <c r="G373" s="71"/>
      <c r="H373" s="71"/>
      <c r="I373" s="71"/>
      <c r="J373" s="64"/>
      <c r="K373" s="64"/>
      <c r="L373" s="64"/>
      <c r="M373" s="64"/>
      <c r="N373" s="64"/>
      <c r="O373" s="64"/>
      <c r="P373" s="64"/>
      <c r="Q373" s="64"/>
      <c r="R373" s="64"/>
      <c r="S373" s="64"/>
      <c r="T373" s="64"/>
      <c r="U373" s="64"/>
      <c r="V373" s="64"/>
      <c r="W373" s="64"/>
      <c r="X373" s="64"/>
      <c r="Y373" s="64"/>
      <c r="Z373" s="64"/>
    </row>
    <row r="374" spans="1:26" ht="14.25" customHeight="1">
      <c r="A374" s="69"/>
      <c r="B374" s="70"/>
      <c r="C374" s="71"/>
      <c r="D374" s="72"/>
      <c r="E374" s="72"/>
      <c r="F374" s="72"/>
      <c r="G374" s="71"/>
      <c r="H374" s="71"/>
      <c r="I374" s="71"/>
      <c r="J374" s="64"/>
      <c r="K374" s="64"/>
      <c r="L374" s="64"/>
      <c r="M374" s="64"/>
      <c r="N374" s="64"/>
      <c r="O374" s="64"/>
      <c r="P374" s="64"/>
      <c r="Q374" s="64"/>
      <c r="R374" s="64"/>
      <c r="S374" s="64"/>
      <c r="T374" s="64"/>
      <c r="U374" s="64"/>
      <c r="V374" s="64"/>
      <c r="W374" s="64"/>
      <c r="X374" s="64"/>
      <c r="Y374" s="64"/>
      <c r="Z374" s="64"/>
    </row>
    <row r="375" spans="1:26" ht="14.25" customHeight="1">
      <c r="A375" s="69"/>
      <c r="B375" s="70"/>
      <c r="C375" s="71"/>
      <c r="D375" s="72"/>
      <c r="E375" s="72"/>
      <c r="F375" s="72"/>
      <c r="G375" s="71"/>
      <c r="H375" s="71"/>
      <c r="I375" s="71"/>
      <c r="J375" s="64"/>
      <c r="K375" s="64"/>
      <c r="L375" s="64"/>
      <c r="M375" s="64"/>
      <c r="N375" s="64"/>
      <c r="O375" s="64"/>
      <c r="P375" s="64"/>
      <c r="Q375" s="64"/>
      <c r="R375" s="64"/>
      <c r="S375" s="64"/>
      <c r="T375" s="64"/>
      <c r="U375" s="64"/>
      <c r="V375" s="64"/>
      <c r="W375" s="64"/>
      <c r="X375" s="64"/>
      <c r="Y375" s="64"/>
      <c r="Z375" s="64"/>
    </row>
    <row r="376" spans="1:26" ht="14.25" customHeight="1">
      <c r="A376" s="69"/>
      <c r="B376" s="70"/>
      <c r="C376" s="71"/>
      <c r="D376" s="72"/>
      <c r="E376" s="72"/>
      <c r="F376" s="72"/>
      <c r="G376" s="71"/>
      <c r="H376" s="71"/>
      <c r="I376" s="71"/>
      <c r="J376" s="64"/>
      <c r="K376" s="64"/>
      <c r="L376" s="64"/>
      <c r="M376" s="64"/>
      <c r="N376" s="64"/>
      <c r="O376" s="64"/>
      <c r="P376" s="64"/>
      <c r="Q376" s="64"/>
      <c r="R376" s="64"/>
      <c r="S376" s="64"/>
      <c r="T376" s="64"/>
      <c r="U376" s="64"/>
      <c r="V376" s="64"/>
      <c r="W376" s="64"/>
      <c r="X376" s="64"/>
      <c r="Y376" s="64"/>
      <c r="Z376" s="64"/>
    </row>
    <row r="377" spans="1:26" ht="14.25" customHeight="1">
      <c r="A377" s="69"/>
      <c r="B377" s="70"/>
      <c r="C377" s="71"/>
      <c r="D377" s="72"/>
      <c r="E377" s="72"/>
      <c r="F377" s="72"/>
      <c r="G377" s="71"/>
      <c r="H377" s="71"/>
      <c r="I377" s="71"/>
      <c r="J377" s="64"/>
      <c r="K377" s="64"/>
      <c r="L377" s="64"/>
      <c r="M377" s="64"/>
      <c r="N377" s="64"/>
      <c r="O377" s="64"/>
      <c r="P377" s="64"/>
      <c r="Q377" s="64"/>
      <c r="R377" s="64"/>
      <c r="S377" s="64"/>
      <c r="T377" s="64"/>
      <c r="U377" s="64"/>
      <c r="V377" s="64"/>
      <c r="W377" s="64"/>
      <c r="X377" s="64"/>
      <c r="Y377" s="64"/>
      <c r="Z377" s="64"/>
    </row>
    <row r="378" spans="1:26" ht="14.25" customHeight="1">
      <c r="A378" s="69"/>
      <c r="B378" s="70"/>
      <c r="C378" s="71"/>
      <c r="D378" s="72"/>
      <c r="E378" s="72"/>
      <c r="F378" s="72"/>
      <c r="G378" s="71"/>
      <c r="H378" s="71"/>
      <c r="I378" s="71"/>
      <c r="J378" s="64"/>
      <c r="K378" s="64"/>
      <c r="L378" s="64"/>
      <c r="M378" s="64"/>
      <c r="N378" s="64"/>
      <c r="O378" s="64"/>
      <c r="P378" s="64"/>
      <c r="Q378" s="64"/>
      <c r="R378" s="64"/>
      <c r="S378" s="64"/>
      <c r="T378" s="64"/>
      <c r="U378" s="64"/>
      <c r="V378" s="64"/>
      <c r="W378" s="64"/>
      <c r="X378" s="64"/>
      <c r="Y378" s="64"/>
      <c r="Z378" s="64"/>
    </row>
    <row r="379" spans="1:26" ht="14.25" customHeight="1">
      <c r="A379" s="69"/>
      <c r="B379" s="70"/>
      <c r="C379" s="71"/>
      <c r="D379" s="72"/>
      <c r="E379" s="72"/>
      <c r="F379" s="72"/>
      <c r="G379" s="71"/>
      <c r="H379" s="71"/>
      <c r="I379" s="71"/>
      <c r="J379" s="64"/>
      <c r="K379" s="64"/>
      <c r="L379" s="64"/>
      <c r="M379" s="64"/>
      <c r="N379" s="64"/>
      <c r="O379" s="64"/>
      <c r="P379" s="64"/>
      <c r="Q379" s="64"/>
      <c r="R379" s="64"/>
      <c r="S379" s="64"/>
      <c r="T379" s="64"/>
      <c r="U379" s="64"/>
      <c r="V379" s="64"/>
      <c r="W379" s="64"/>
      <c r="X379" s="64"/>
      <c r="Y379" s="64"/>
      <c r="Z379" s="64"/>
    </row>
    <row r="380" spans="1:26" ht="14.25" customHeight="1">
      <c r="A380" s="69"/>
      <c r="B380" s="70"/>
      <c r="C380" s="71"/>
      <c r="D380" s="72"/>
      <c r="E380" s="72"/>
      <c r="F380" s="72"/>
      <c r="G380" s="71"/>
      <c r="H380" s="71"/>
      <c r="I380" s="71"/>
      <c r="J380" s="64"/>
      <c r="K380" s="64"/>
      <c r="L380" s="64"/>
      <c r="M380" s="64"/>
      <c r="N380" s="64"/>
      <c r="O380" s="64"/>
      <c r="P380" s="64"/>
      <c r="Q380" s="64"/>
      <c r="R380" s="64"/>
      <c r="S380" s="64"/>
      <c r="T380" s="64"/>
      <c r="U380" s="64"/>
      <c r="V380" s="64"/>
      <c r="W380" s="64"/>
      <c r="X380" s="64"/>
      <c r="Y380" s="64"/>
      <c r="Z380" s="64"/>
    </row>
    <row r="381" spans="1:26" ht="14.25" customHeight="1">
      <c r="A381" s="69"/>
      <c r="B381" s="70"/>
      <c r="C381" s="71"/>
      <c r="D381" s="72"/>
      <c r="E381" s="72"/>
      <c r="F381" s="72"/>
      <c r="G381" s="71"/>
      <c r="H381" s="71"/>
      <c r="I381" s="71"/>
      <c r="J381" s="64"/>
      <c r="K381" s="64"/>
      <c r="L381" s="64"/>
      <c r="M381" s="64"/>
      <c r="N381" s="64"/>
      <c r="O381" s="64"/>
      <c r="P381" s="64"/>
      <c r="Q381" s="64"/>
      <c r="R381" s="64"/>
      <c r="S381" s="64"/>
      <c r="T381" s="64"/>
      <c r="U381" s="64"/>
      <c r="V381" s="64"/>
      <c r="W381" s="64"/>
      <c r="X381" s="64"/>
      <c r="Y381" s="64"/>
      <c r="Z381" s="64"/>
    </row>
    <row r="382" spans="1:26" ht="14.25" customHeight="1">
      <c r="A382" s="69"/>
      <c r="B382" s="70"/>
      <c r="C382" s="71"/>
      <c r="D382" s="72"/>
      <c r="E382" s="72"/>
      <c r="F382" s="72"/>
      <c r="G382" s="71"/>
      <c r="H382" s="71"/>
      <c r="I382" s="71"/>
      <c r="J382" s="64"/>
      <c r="K382" s="64"/>
      <c r="L382" s="64"/>
      <c r="M382" s="64"/>
      <c r="N382" s="64"/>
      <c r="O382" s="64"/>
      <c r="P382" s="64"/>
      <c r="Q382" s="64"/>
      <c r="R382" s="64"/>
      <c r="S382" s="64"/>
      <c r="T382" s="64"/>
      <c r="U382" s="64"/>
      <c r="V382" s="64"/>
      <c r="W382" s="64"/>
      <c r="X382" s="64"/>
      <c r="Y382" s="64"/>
      <c r="Z382" s="64"/>
    </row>
    <row r="383" spans="1:26" ht="14.25" customHeight="1">
      <c r="A383" s="69"/>
      <c r="B383" s="70"/>
      <c r="C383" s="71"/>
      <c r="D383" s="72"/>
      <c r="E383" s="72"/>
      <c r="F383" s="72"/>
      <c r="G383" s="71"/>
      <c r="H383" s="71"/>
      <c r="I383" s="71"/>
      <c r="J383" s="64"/>
      <c r="K383" s="64"/>
      <c r="L383" s="64"/>
      <c r="M383" s="64"/>
      <c r="N383" s="64"/>
      <c r="O383" s="64"/>
      <c r="P383" s="64"/>
      <c r="Q383" s="64"/>
      <c r="R383" s="64"/>
      <c r="S383" s="64"/>
      <c r="T383" s="64"/>
      <c r="U383" s="64"/>
      <c r="V383" s="64"/>
      <c r="W383" s="64"/>
      <c r="X383" s="64"/>
      <c r="Y383" s="64"/>
      <c r="Z383" s="64"/>
    </row>
    <row r="384" spans="1:26" ht="14.25" customHeight="1">
      <c r="A384" s="69"/>
      <c r="B384" s="70"/>
      <c r="C384" s="71"/>
      <c r="D384" s="72"/>
      <c r="E384" s="72"/>
      <c r="F384" s="72"/>
      <c r="G384" s="71"/>
      <c r="H384" s="71"/>
      <c r="I384" s="71"/>
      <c r="J384" s="64"/>
      <c r="K384" s="64"/>
      <c r="L384" s="64"/>
      <c r="M384" s="64"/>
      <c r="N384" s="64"/>
      <c r="O384" s="64"/>
      <c r="P384" s="64"/>
      <c r="Q384" s="64"/>
      <c r="R384" s="64"/>
      <c r="S384" s="64"/>
      <c r="T384" s="64"/>
      <c r="U384" s="64"/>
      <c r="V384" s="64"/>
      <c r="W384" s="64"/>
      <c r="X384" s="64"/>
      <c r="Y384" s="64"/>
      <c r="Z384" s="64"/>
    </row>
    <row r="385" spans="1:26" ht="14.25" customHeight="1">
      <c r="A385" s="69"/>
      <c r="B385" s="70"/>
      <c r="C385" s="71"/>
      <c r="D385" s="72"/>
      <c r="E385" s="72"/>
      <c r="F385" s="72"/>
      <c r="G385" s="71"/>
      <c r="H385" s="71"/>
      <c r="I385" s="71"/>
      <c r="J385" s="64"/>
      <c r="K385" s="64"/>
      <c r="L385" s="64"/>
      <c r="M385" s="64"/>
      <c r="N385" s="64"/>
      <c r="O385" s="64"/>
      <c r="P385" s="64"/>
      <c r="Q385" s="64"/>
      <c r="R385" s="64"/>
      <c r="S385" s="64"/>
      <c r="T385" s="64"/>
      <c r="U385" s="64"/>
      <c r="V385" s="64"/>
      <c r="W385" s="64"/>
      <c r="X385" s="64"/>
      <c r="Y385" s="64"/>
      <c r="Z385" s="64"/>
    </row>
    <row r="386" spans="1:26" ht="14.25" customHeight="1">
      <c r="A386" s="69"/>
      <c r="B386" s="70"/>
      <c r="C386" s="71"/>
      <c r="D386" s="72"/>
      <c r="E386" s="72"/>
      <c r="F386" s="72"/>
      <c r="G386" s="71"/>
      <c r="H386" s="71"/>
      <c r="I386" s="71"/>
      <c r="J386" s="64"/>
      <c r="K386" s="64"/>
      <c r="L386" s="64"/>
      <c r="M386" s="64"/>
      <c r="N386" s="64"/>
      <c r="O386" s="64"/>
      <c r="P386" s="64"/>
      <c r="Q386" s="64"/>
      <c r="R386" s="64"/>
      <c r="S386" s="64"/>
      <c r="T386" s="64"/>
      <c r="U386" s="64"/>
      <c r="V386" s="64"/>
      <c r="W386" s="64"/>
      <c r="X386" s="64"/>
      <c r="Y386" s="64"/>
      <c r="Z386" s="64"/>
    </row>
    <row r="387" spans="1:26" ht="14.25" customHeight="1">
      <c r="A387" s="69"/>
      <c r="B387" s="70"/>
      <c r="C387" s="71"/>
      <c r="D387" s="72"/>
      <c r="E387" s="72"/>
      <c r="F387" s="72"/>
      <c r="G387" s="71"/>
      <c r="H387" s="71"/>
      <c r="I387" s="71"/>
      <c r="J387" s="64"/>
      <c r="K387" s="64"/>
      <c r="L387" s="64"/>
      <c r="M387" s="64"/>
      <c r="N387" s="64"/>
      <c r="O387" s="64"/>
      <c r="P387" s="64"/>
      <c r="Q387" s="64"/>
      <c r="R387" s="64"/>
      <c r="S387" s="64"/>
      <c r="T387" s="64"/>
      <c r="U387" s="64"/>
      <c r="V387" s="64"/>
      <c r="W387" s="64"/>
      <c r="X387" s="64"/>
      <c r="Y387" s="64"/>
      <c r="Z387" s="64"/>
    </row>
    <row r="388" spans="1:26" ht="14.25" customHeight="1">
      <c r="A388" s="69"/>
      <c r="B388" s="70"/>
      <c r="C388" s="71"/>
      <c r="D388" s="72"/>
      <c r="E388" s="72"/>
      <c r="F388" s="72"/>
      <c r="G388" s="71"/>
      <c r="H388" s="71"/>
      <c r="I388" s="71"/>
      <c r="J388" s="64"/>
      <c r="K388" s="64"/>
      <c r="L388" s="64"/>
      <c r="M388" s="64"/>
      <c r="N388" s="64"/>
      <c r="O388" s="64"/>
      <c r="P388" s="64"/>
      <c r="Q388" s="64"/>
      <c r="R388" s="64"/>
      <c r="S388" s="64"/>
      <c r="T388" s="64"/>
      <c r="U388" s="64"/>
      <c r="V388" s="64"/>
      <c r="W388" s="64"/>
      <c r="X388" s="64"/>
      <c r="Y388" s="64"/>
      <c r="Z388" s="64"/>
    </row>
    <row r="389" spans="1:26" ht="14.25" customHeight="1">
      <c r="A389" s="69"/>
      <c r="B389" s="70"/>
      <c r="C389" s="71"/>
      <c r="D389" s="72"/>
      <c r="E389" s="72"/>
      <c r="F389" s="72"/>
      <c r="G389" s="71"/>
      <c r="H389" s="71"/>
      <c r="I389" s="71"/>
      <c r="J389" s="64"/>
      <c r="K389" s="64"/>
      <c r="L389" s="64"/>
      <c r="M389" s="64"/>
      <c r="N389" s="64"/>
      <c r="O389" s="64"/>
      <c r="P389" s="64"/>
      <c r="Q389" s="64"/>
      <c r="R389" s="64"/>
      <c r="S389" s="64"/>
      <c r="T389" s="64"/>
      <c r="U389" s="64"/>
      <c r="V389" s="64"/>
      <c r="W389" s="64"/>
      <c r="X389" s="64"/>
      <c r="Y389" s="64"/>
      <c r="Z389" s="64"/>
    </row>
    <row r="390" spans="1:26" ht="14.25" customHeight="1">
      <c r="A390" s="69"/>
      <c r="B390" s="70"/>
      <c r="C390" s="71"/>
      <c r="D390" s="72"/>
      <c r="E390" s="72"/>
      <c r="F390" s="72"/>
      <c r="G390" s="71"/>
      <c r="H390" s="71"/>
      <c r="I390" s="71"/>
      <c r="J390" s="64"/>
      <c r="K390" s="64"/>
      <c r="L390" s="64"/>
      <c r="M390" s="64"/>
      <c r="N390" s="64"/>
      <c r="O390" s="64"/>
      <c r="P390" s="64"/>
      <c r="Q390" s="64"/>
      <c r="R390" s="64"/>
      <c r="S390" s="64"/>
      <c r="T390" s="64"/>
      <c r="U390" s="64"/>
      <c r="V390" s="64"/>
      <c r="W390" s="64"/>
      <c r="X390" s="64"/>
      <c r="Y390" s="64"/>
      <c r="Z390" s="64"/>
    </row>
    <row r="391" spans="1:26" ht="14.25" customHeight="1">
      <c r="A391" s="69"/>
      <c r="B391" s="70"/>
      <c r="C391" s="71"/>
      <c r="D391" s="72"/>
      <c r="E391" s="72"/>
      <c r="F391" s="72"/>
      <c r="G391" s="71"/>
      <c r="H391" s="71"/>
      <c r="I391" s="71"/>
      <c r="J391" s="64"/>
      <c r="K391" s="64"/>
      <c r="L391" s="64"/>
      <c r="M391" s="64"/>
      <c r="N391" s="64"/>
      <c r="O391" s="64"/>
      <c r="P391" s="64"/>
      <c r="Q391" s="64"/>
      <c r="R391" s="64"/>
      <c r="S391" s="64"/>
      <c r="T391" s="64"/>
      <c r="U391" s="64"/>
      <c r="V391" s="64"/>
      <c r="W391" s="64"/>
      <c r="X391" s="64"/>
      <c r="Y391" s="64"/>
      <c r="Z391" s="64"/>
    </row>
    <row r="392" spans="1:26" ht="14.25" customHeight="1">
      <c r="A392" s="69"/>
      <c r="B392" s="70"/>
      <c r="C392" s="71"/>
      <c r="D392" s="72"/>
      <c r="E392" s="72"/>
      <c r="F392" s="72"/>
      <c r="G392" s="71"/>
      <c r="H392" s="71"/>
      <c r="I392" s="71"/>
      <c r="J392" s="64"/>
      <c r="K392" s="64"/>
      <c r="L392" s="64"/>
      <c r="M392" s="64"/>
      <c r="N392" s="64"/>
      <c r="O392" s="64"/>
      <c r="P392" s="64"/>
      <c r="Q392" s="64"/>
      <c r="R392" s="64"/>
      <c r="S392" s="64"/>
      <c r="T392" s="64"/>
      <c r="U392" s="64"/>
      <c r="V392" s="64"/>
      <c r="W392" s="64"/>
      <c r="X392" s="64"/>
      <c r="Y392" s="64"/>
      <c r="Z392" s="64"/>
    </row>
    <row r="393" spans="1:26" ht="14.25" customHeight="1">
      <c r="A393" s="69"/>
      <c r="B393" s="70"/>
      <c r="C393" s="71"/>
      <c r="D393" s="72"/>
      <c r="E393" s="72"/>
      <c r="F393" s="72"/>
      <c r="G393" s="71"/>
      <c r="H393" s="71"/>
      <c r="I393" s="71"/>
      <c r="J393" s="64"/>
      <c r="K393" s="64"/>
      <c r="L393" s="64"/>
      <c r="M393" s="64"/>
      <c r="N393" s="64"/>
      <c r="O393" s="64"/>
      <c r="P393" s="64"/>
      <c r="Q393" s="64"/>
      <c r="R393" s="64"/>
      <c r="S393" s="64"/>
      <c r="T393" s="64"/>
      <c r="U393" s="64"/>
      <c r="V393" s="64"/>
      <c r="W393" s="64"/>
      <c r="X393" s="64"/>
      <c r="Y393" s="64"/>
      <c r="Z393" s="64"/>
    </row>
    <row r="394" spans="1:26" ht="14.25" customHeight="1">
      <c r="A394" s="69"/>
      <c r="B394" s="70"/>
      <c r="C394" s="71"/>
      <c r="D394" s="72"/>
      <c r="E394" s="72"/>
      <c r="F394" s="72"/>
      <c r="G394" s="71"/>
      <c r="H394" s="71"/>
      <c r="I394" s="71"/>
      <c r="J394" s="64"/>
      <c r="K394" s="64"/>
      <c r="L394" s="64"/>
      <c r="M394" s="64"/>
      <c r="N394" s="64"/>
      <c r="O394" s="64"/>
      <c r="P394" s="64"/>
      <c r="Q394" s="64"/>
      <c r="R394" s="64"/>
      <c r="S394" s="64"/>
      <c r="T394" s="64"/>
      <c r="U394" s="64"/>
      <c r="V394" s="64"/>
      <c r="W394" s="64"/>
      <c r="X394" s="64"/>
      <c r="Y394" s="64"/>
      <c r="Z394" s="64"/>
    </row>
    <row r="395" spans="1:26" ht="14.25" customHeight="1">
      <c r="A395" s="69"/>
      <c r="B395" s="70"/>
      <c r="C395" s="71"/>
      <c r="D395" s="72"/>
      <c r="E395" s="72"/>
      <c r="F395" s="72"/>
      <c r="G395" s="71"/>
      <c r="H395" s="71"/>
      <c r="I395" s="71"/>
      <c r="J395" s="64"/>
      <c r="K395" s="64"/>
      <c r="L395" s="64"/>
      <c r="M395" s="64"/>
      <c r="N395" s="64"/>
      <c r="O395" s="64"/>
      <c r="P395" s="64"/>
      <c r="Q395" s="64"/>
      <c r="R395" s="64"/>
      <c r="S395" s="64"/>
      <c r="T395" s="64"/>
      <c r="U395" s="64"/>
      <c r="V395" s="64"/>
      <c r="W395" s="64"/>
      <c r="X395" s="64"/>
      <c r="Y395" s="64"/>
      <c r="Z395" s="64"/>
    </row>
    <row r="396" spans="1:26" ht="14.25" customHeight="1">
      <c r="A396" s="69"/>
      <c r="B396" s="70"/>
      <c r="C396" s="71"/>
      <c r="D396" s="72"/>
      <c r="E396" s="72"/>
      <c r="F396" s="72"/>
      <c r="G396" s="71"/>
      <c r="H396" s="71"/>
      <c r="I396" s="71"/>
      <c r="J396" s="64"/>
      <c r="K396" s="64"/>
      <c r="L396" s="64"/>
      <c r="M396" s="64"/>
      <c r="N396" s="64"/>
      <c r="O396" s="64"/>
      <c r="P396" s="64"/>
      <c r="Q396" s="64"/>
      <c r="R396" s="64"/>
      <c r="S396" s="64"/>
      <c r="T396" s="64"/>
      <c r="U396" s="64"/>
      <c r="V396" s="64"/>
      <c r="W396" s="64"/>
      <c r="X396" s="64"/>
      <c r="Y396" s="64"/>
      <c r="Z396" s="64"/>
    </row>
    <row r="397" spans="1:26" ht="14.25" customHeight="1">
      <c r="A397" s="69"/>
      <c r="B397" s="70"/>
      <c r="C397" s="71"/>
      <c r="D397" s="72"/>
      <c r="E397" s="72"/>
      <c r="F397" s="72"/>
      <c r="G397" s="71"/>
      <c r="H397" s="71"/>
      <c r="I397" s="71"/>
      <c r="J397" s="64"/>
      <c r="K397" s="64"/>
      <c r="L397" s="64"/>
      <c r="M397" s="64"/>
      <c r="N397" s="64"/>
      <c r="O397" s="64"/>
      <c r="P397" s="64"/>
      <c r="Q397" s="64"/>
      <c r="R397" s="64"/>
      <c r="S397" s="64"/>
      <c r="T397" s="64"/>
      <c r="U397" s="64"/>
      <c r="V397" s="64"/>
      <c r="W397" s="64"/>
      <c r="X397" s="64"/>
      <c r="Y397" s="64"/>
      <c r="Z397" s="64"/>
    </row>
    <row r="398" spans="1:26" ht="14.25" customHeight="1">
      <c r="A398" s="69"/>
      <c r="B398" s="70"/>
      <c r="C398" s="71"/>
      <c r="D398" s="72"/>
      <c r="E398" s="72"/>
      <c r="F398" s="72"/>
      <c r="G398" s="71"/>
      <c r="H398" s="71"/>
      <c r="I398" s="71"/>
      <c r="J398" s="64"/>
      <c r="K398" s="64"/>
      <c r="L398" s="64"/>
      <c r="M398" s="64"/>
      <c r="N398" s="64"/>
      <c r="O398" s="64"/>
      <c r="P398" s="64"/>
      <c r="Q398" s="64"/>
      <c r="R398" s="64"/>
      <c r="S398" s="64"/>
      <c r="T398" s="64"/>
      <c r="U398" s="64"/>
      <c r="V398" s="64"/>
      <c r="W398" s="64"/>
      <c r="X398" s="64"/>
      <c r="Y398" s="64"/>
      <c r="Z398" s="64"/>
    </row>
    <row r="399" spans="1:26" ht="14.25" customHeight="1">
      <c r="A399" s="69"/>
      <c r="B399" s="70"/>
      <c r="C399" s="71"/>
      <c r="D399" s="72"/>
      <c r="E399" s="72"/>
      <c r="F399" s="72"/>
      <c r="G399" s="71"/>
      <c r="H399" s="71"/>
      <c r="I399" s="71"/>
      <c r="J399" s="64"/>
      <c r="K399" s="64"/>
      <c r="L399" s="64"/>
      <c r="M399" s="64"/>
      <c r="N399" s="64"/>
      <c r="O399" s="64"/>
      <c r="P399" s="64"/>
      <c r="Q399" s="64"/>
      <c r="R399" s="64"/>
      <c r="S399" s="64"/>
      <c r="T399" s="64"/>
      <c r="U399" s="64"/>
      <c r="V399" s="64"/>
      <c r="W399" s="64"/>
      <c r="X399" s="64"/>
      <c r="Y399" s="64"/>
      <c r="Z399" s="64"/>
    </row>
    <row r="400" spans="1:26" ht="14.25" customHeight="1">
      <c r="A400" s="69"/>
      <c r="B400" s="70"/>
      <c r="C400" s="71"/>
      <c r="D400" s="72"/>
      <c r="E400" s="72"/>
      <c r="F400" s="72"/>
      <c r="G400" s="71"/>
      <c r="H400" s="71"/>
      <c r="I400" s="71"/>
      <c r="J400" s="64"/>
      <c r="K400" s="64"/>
      <c r="L400" s="64"/>
      <c r="M400" s="64"/>
      <c r="N400" s="64"/>
      <c r="O400" s="64"/>
      <c r="P400" s="64"/>
      <c r="Q400" s="64"/>
      <c r="R400" s="64"/>
      <c r="S400" s="64"/>
      <c r="T400" s="64"/>
      <c r="U400" s="64"/>
      <c r="V400" s="64"/>
      <c r="W400" s="64"/>
      <c r="X400" s="64"/>
      <c r="Y400" s="64"/>
      <c r="Z400" s="64"/>
    </row>
    <row r="401" spans="1:26" ht="14.25" customHeight="1">
      <c r="A401" s="69"/>
      <c r="B401" s="70"/>
      <c r="C401" s="71"/>
      <c r="D401" s="72"/>
      <c r="E401" s="72"/>
      <c r="F401" s="72"/>
      <c r="G401" s="71"/>
      <c r="H401" s="71"/>
      <c r="I401" s="71"/>
      <c r="J401" s="64"/>
      <c r="K401" s="64"/>
      <c r="L401" s="64"/>
      <c r="M401" s="64"/>
      <c r="N401" s="64"/>
      <c r="O401" s="64"/>
      <c r="P401" s="64"/>
      <c r="Q401" s="64"/>
      <c r="R401" s="64"/>
      <c r="S401" s="64"/>
      <c r="T401" s="64"/>
      <c r="U401" s="64"/>
      <c r="V401" s="64"/>
      <c r="W401" s="64"/>
      <c r="X401" s="64"/>
      <c r="Y401" s="64"/>
      <c r="Z401" s="64"/>
    </row>
    <row r="402" spans="1:26" ht="14.25" customHeight="1">
      <c r="A402" s="69"/>
      <c r="B402" s="70"/>
      <c r="C402" s="71"/>
      <c r="D402" s="72"/>
      <c r="E402" s="72"/>
      <c r="F402" s="72"/>
      <c r="G402" s="71"/>
      <c r="H402" s="71"/>
      <c r="I402" s="71"/>
      <c r="J402" s="64"/>
      <c r="K402" s="64"/>
      <c r="L402" s="64"/>
      <c r="M402" s="64"/>
      <c r="N402" s="64"/>
      <c r="O402" s="64"/>
      <c r="P402" s="64"/>
      <c r="Q402" s="64"/>
      <c r="R402" s="64"/>
      <c r="S402" s="64"/>
      <c r="T402" s="64"/>
      <c r="U402" s="64"/>
      <c r="V402" s="64"/>
      <c r="W402" s="64"/>
      <c r="X402" s="64"/>
      <c r="Y402" s="64"/>
      <c r="Z402" s="64"/>
    </row>
    <row r="403" spans="1:26" ht="14.25" customHeight="1">
      <c r="A403" s="69"/>
      <c r="B403" s="70"/>
      <c r="C403" s="71"/>
      <c r="D403" s="72"/>
      <c r="E403" s="72"/>
      <c r="F403" s="72"/>
      <c r="G403" s="71"/>
      <c r="H403" s="71"/>
      <c r="I403" s="71"/>
      <c r="J403" s="64"/>
      <c r="K403" s="64"/>
      <c r="L403" s="64"/>
      <c r="M403" s="64"/>
      <c r="N403" s="64"/>
      <c r="O403" s="64"/>
      <c r="P403" s="64"/>
      <c r="Q403" s="64"/>
      <c r="R403" s="64"/>
      <c r="S403" s="64"/>
      <c r="T403" s="64"/>
      <c r="U403" s="64"/>
      <c r="V403" s="64"/>
      <c r="W403" s="64"/>
      <c r="X403" s="64"/>
      <c r="Y403" s="64"/>
      <c r="Z403" s="64"/>
    </row>
    <row r="404" spans="1:26" ht="14.25" customHeight="1">
      <c r="A404" s="69"/>
      <c r="B404" s="70"/>
      <c r="C404" s="71"/>
      <c r="D404" s="72"/>
      <c r="E404" s="72"/>
      <c r="F404" s="72"/>
      <c r="G404" s="71"/>
      <c r="H404" s="71"/>
      <c r="I404" s="71"/>
      <c r="J404" s="64"/>
      <c r="K404" s="64"/>
      <c r="L404" s="64"/>
      <c r="M404" s="64"/>
      <c r="N404" s="64"/>
      <c r="O404" s="64"/>
      <c r="P404" s="64"/>
      <c r="Q404" s="64"/>
      <c r="R404" s="64"/>
      <c r="S404" s="64"/>
      <c r="T404" s="64"/>
      <c r="U404" s="64"/>
      <c r="V404" s="64"/>
      <c r="W404" s="64"/>
      <c r="X404" s="64"/>
      <c r="Y404" s="64"/>
      <c r="Z404" s="64"/>
    </row>
    <row r="405" spans="1:26" ht="14.25" customHeight="1">
      <c r="A405" s="69"/>
      <c r="B405" s="70"/>
      <c r="C405" s="71"/>
      <c r="D405" s="72"/>
      <c r="E405" s="72"/>
      <c r="F405" s="72"/>
      <c r="G405" s="71"/>
      <c r="H405" s="71"/>
      <c r="I405" s="71"/>
      <c r="J405" s="64"/>
      <c r="K405" s="64"/>
      <c r="L405" s="64"/>
      <c r="M405" s="64"/>
      <c r="N405" s="64"/>
      <c r="O405" s="64"/>
      <c r="P405" s="64"/>
      <c r="Q405" s="64"/>
      <c r="R405" s="64"/>
      <c r="S405" s="64"/>
      <c r="T405" s="64"/>
      <c r="U405" s="64"/>
      <c r="V405" s="64"/>
      <c r="W405" s="64"/>
      <c r="X405" s="64"/>
      <c r="Y405" s="64"/>
      <c r="Z405" s="64"/>
    </row>
    <row r="406" spans="1:26" ht="14.25" customHeight="1">
      <c r="A406" s="69"/>
      <c r="B406" s="70"/>
      <c r="C406" s="71"/>
      <c r="D406" s="72"/>
      <c r="E406" s="72"/>
      <c r="F406" s="72"/>
      <c r="G406" s="71"/>
      <c r="H406" s="71"/>
      <c r="I406" s="71"/>
      <c r="J406" s="64"/>
      <c r="K406" s="64"/>
      <c r="L406" s="64"/>
      <c r="M406" s="64"/>
      <c r="N406" s="64"/>
      <c r="O406" s="64"/>
      <c r="P406" s="64"/>
      <c r="Q406" s="64"/>
      <c r="R406" s="64"/>
      <c r="S406" s="64"/>
      <c r="T406" s="64"/>
      <c r="U406" s="64"/>
      <c r="V406" s="64"/>
      <c r="W406" s="64"/>
      <c r="X406" s="64"/>
      <c r="Y406" s="64"/>
      <c r="Z406" s="64"/>
    </row>
    <row r="407" spans="1:26" ht="14.25" customHeight="1">
      <c r="A407" s="69"/>
      <c r="B407" s="70"/>
      <c r="C407" s="71"/>
      <c r="D407" s="72"/>
      <c r="E407" s="72"/>
      <c r="F407" s="72"/>
      <c r="G407" s="71"/>
      <c r="H407" s="71"/>
      <c r="I407" s="71"/>
      <c r="J407" s="64"/>
      <c r="K407" s="64"/>
      <c r="L407" s="64"/>
      <c r="M407" s="64"/>
      <c r="N407" s="64"/>
      <c r="O407" s="64"/>
      <c r="P407" s="64"/>
      <c r="Q407" s="64"/>
      <c r="R407" s="64"/>
      <c r="S407" s="64"/>
      <c r="T407" s="64"/>
      <c r="U407" s="64"/>
      <c r="V407" s="64"/>
      <c r="W407" s="64"/>
      <c r="X407" s="64"/>
      <c r="Y407" s="64"/>
      <c r="Z407" s="64"/>
    </row>
    <row r="408" spans="1:26" ht="14.25" customHeight="1">
      <c r="A408" s="69"/>
      <c r="B408" s="70"/>
      <c r="C408" s="71"/>
      <c r="D408" s="72"/>
      <c r="E408" s="72"/>
      <c r="F408" s="72"/>
      <c r="G408" s="71"/>
      <c r="H408" s="71"/>
      <c r="I408" s="71"/>
      <c r="J408" s="64"/>
      <c r="K408" s="64"/>
      <c r="L408" s="64"/>
      <c r="M408" s="64"/>
      <c r="N408" s="64"/>
      <c r="O408" s="64"/>
      <c r="P408" s="64"/>
      <c r="Q408" s="64"/>
      <c r="R408" s="64"/>
      <c r="S408" s="64"/>
      <c r="T408" s="64"/>
      <c r="U408" s="64"/>
      <c r="V408" s="64"/>
      <c r="W408" s="64"/>
      <c r="X408" s="64"/>
      <c r="Y408" s="64"/>
      <c r="Z408" s="64"/>
    </row>
    <row r="409" spans="1:26" ht="14.25" customHeight="1">
      <c r="A409" s="69"/>
      <c r="B409" s="70"/>
      <c r="C409" s="71"/>
      <c r="D409" s="72"/>
      <c r="E409" s="72"/>
      <c r="F409" s="72"/>
      <c r="G409" s="71"/>
      <c r="H409" s="71"/>
      <c r="I409" s="71"/>
      <c r="J409" s="64"/>
      <c r="K409" s="64"/>
      <c r="L409" s="64"/>
      <c r="M409" s="64"/>
      <c r="N409" s="64"/>
      <c r="O409" s="64"/>
      <c r="P409" s="64"/>
      <c r="Q409" s="64"/>
      <c r="R409" s="64"/>
      <c r="S409" s="64"/>
      <c r="T409" s="64"/>
      <c r="U409" s="64"/>
      <c r="V409" s="64"/>
      <c r="W409" s="64"/>
      <c r="X409" s="64"/>
      <c r="Y409" s="64"/>
      <c r="Z409" s="64"/>
    </row>
    <row r="410" spans="1:26" ht="14.25" customHeight="1">
      <c r="A410" s="69"/>
      <c r="B410" s="70"/>
      <c r="C410" s="71"/>
      <c r="D410" s="72"/>
      <c r="E410" s="72"/>
      <c r="F410" s="72"/>
      <c r="G410" s="71"/>
      <c r="H410" s="71"/>
      <c r="I410" s="71"/>
      <c r="J410" s="64"/>
      <c r="K410" s="64"/>
      <c r="L410" s="64"/>
      <c r="M410" s="64"/>
      <c r="N410" s="64"/>
      <c r="O410" s="64"/>
      <c r="P410" s="64"/>
      <c r="Q410" s="64"/>
      <c r="R410" s="64"/>
      <c r="S410" s="64"/>
      <c r="T410" s="64"/>
      <c r="U410" s="64"/>
      <c r="V410" s="64"/>
      <c r="W410" s="64"/>
      <c r="X410" s="64"/>
      <c r="Y410" s="64"/>
      <c r="Z410" s="64"/>
    </row>
    <row r="411" spans="1:26" ht="14.25" customHeight="1">
      <c r="A411" s="69"/>
      <c r="B411" s="70"/>
      <c r="C411" s="71"/>
      <c r="D411" s="72"/>
      <c r="E411" s="72"/>
      <c r="F411" s="72"/>
      <c r="G411" s="71"/>
      <c r="H411" s="71"/>
      <c r="I411" s="71"/>
      <c r="J411" s="64"/>
      <c r="K411" s="64"/>
      <c r="L411" s="64"/>
      <c r="M411" s="64"/>
      <c r="N411" s="64"/>
      <c r="O411" s="64"/>
      <c r="P411" s="64"/>
      <c r="Q411" s="64"/>
      <c r="R411" s="64"/>
      <c r="S411" s="64"/>
      <c r="T411" s="64"/>
      <c r="U411" s="64"/>
      <c r="V411" s="64"/>
      <c r="W411" s="64"/>
      <c r="X411" s="64"/>
      <c r="Y411" s="64"/>
      <c r="Z411" s="64"/>
    </row>
    <row r="412" spans="1:26" ht="14.25" customHeight="1">
      <c r="A412" s="69"/>
      <c r="B412" s="70"/>
      <c r="C412" s="71"/>
      <c r="D412" s="72"/>
      <c r="E412" s="72"/>
      <c r="F412" s="72"/>
      <c r="G412" s="71"/>
      <c r="H412" s="71"/>
      <c r="I412" s="71"/>
      <c r="J412" s="64"/>
      <c r="K412" s="64"/>
      <c r="L412" s="64"/>
      <c r="M412" s="64"/>
      <c r="N412" s="64"/>
      <c r="O412" s="64"/>
      <c r="P412" s="64"/>
      <c r="Q412" s="64"/>
      <c r="R412" s="64"/>
      <c r="S412" s="64"/>
      <c r="T412" s="64"/>
      <c r="U412" s="64"/>
      <c r="V412" s="64"/>
      <c r="W412" s="64"/>
      <c r="X412" s="64"/>
      <c r="Y412" s="64"/>
      <c r="Z412" s="64"/>
    </row>
    <row r="413" spans="1:26" ht="14.25" customHeight="1">
      <c r="A413" s="69"/>
      <c r="B413" s="70"/>
      <c r="C413" s="71"/>
      <c r="D413" s="72"/>
      <c r="E413" s="72"/>
      <c r="F413" s="72"/>
      <c r="G413" s="71"/>
      <c r="H413" s="71"/>
      <c r="I413" s="71"/>
      <c r="J413" s="64"/>
      <c r="K413" s="64"/>
      <c r="L413" s="64"/>
      <c r="M413" s="64"/>
      <c r="N413" s="64"/>
      <c r="O413" s="64"/>
      <c r="P413" s="64"/>
      <c r="Q413" s="64"/>
      <c r="R413" s="64"/>
      <c r="S413" s="64"/>
      <c r="T413" s="64"/>
      <c r="U413" s="64"/>
      <c r="V413" s="64"/>
      <c r="W413" s="64"/>
      <c r="X413" s="64"/>
      <c r="Y413" s="64"/>
      <c r="Z413" s="64"/>
    </row>
    <row r="414" spans="1:26" ht="14.25" customHeight="1">
      <c r="A414" s="69"/>
      <c r="B414" s="70"/>
      <c r="C414" s="71"/>
      <c r="D414" s="72"/>
      <c r="E414" s="72"/>
      <c r="F414" s="72"/>
      <c r="G414" s="71"/>
      <c r="H414" s="71"/>
      <c r="I414" s="71"/>
      <c r="J414" s="64"/>
      <c r="K414" s="64"/>
      <c r="L414" s="64"/>
      <c r="M414" s="64"/>
      <c r="N414" s="64"/>
      <c r="O414" s="64"/>
      <c r="P414" s="64"/>
      <c r="Q414" s="64"/>
      <c r="R414" s="64"/>
      <c r="S414" s="64"/>
      <c r="T414" s="64"/>
      <c r="U414" s="64"/>
      <c r="V414" s="64"/>
      <c r="W414" s="64"/>
      <c r="X414" s="64"/>
      <c r="Y414" s="64"/>
      <c r="Z414" s="64"/>
    </row>
    <row r="415" spans="1:26" ht="14.25" customHeight="1">
      <c r="A415" s="69"/>
      <c r="B415" s="70"/>
      <c r="C415" s="71"/>
      <c r="D415" s="72"/>
      <c r="E415" s="72"/>
      <c r="F415" s="72"/>
      <c r="G415" s="71"/>
      <c r="H415" s="71"/>
      <c r="I415" s="71"/>
      <c r="J415" s="64"/>
      <c r="K415" s="64"/>
      <c r="L415" s="64"/>
      <c r="M415" s="64"/>
      <c r="N415" s="64"/>
      <c r="O415" s="64"/>
      <c r="P415" s="64"/>
      <c r="Q415" s="64"/>
      <c r="R415" s="64"/>
      <c r="S415" s="64"/>
      <c r="T415" s="64"/>
      <c r="U415" s="64"/>
      <c r="V415" s="64"/>
      <c r="W415" s="64"/>
      <c r="X415" s="64"/>
      <c r="Y415" s="64"/>
      <c r="Z415" s="64"/>
    </row>
    <row r="416" spans="1:26" ht="14.25" customHeight="1">
      <c r="A416" s="69"/>
      <c r="B416" s="70"/>
      <c r="C416" s="71"/>
      <c r="D416" s="72"/>
      <c r="E416" s="72"/>
      <c r="F416" s="72"/>
      <c r="G416" s="71"/>
      <c r="H416" s="71"/>
      <c r="I416" s="71"/>
      <c r="J416" s="64"/>
      <c r="K416" s="64"/>
      <c r="L416" s="64"/>
      <c r="M416" s="64"/>
      <c r="N416" s="64"/>
      <c r="O416" s="64"/>
      <c r="P416" s="64"/>
      <c r="Q416" s="64"/>
      <c r="R416" s="64"/>
      <c r="S416" s="64"/>
      <c r="T416" s="64"/>
      <c r="U416" s="64"/>
      <c r="V416" s="64"/>
      <c r="W416" s="64"/>
      <c r="X416" s="64"/>
      <c r="Y416" s="64"/>
      <c r="Z416" s="64"/>
    </row>
    <row r="417" spans="1:26" ht="14.25" customHeight="1">
      <c r="A417" s="69"/>
      <c r="B417" s="70"/>
      <c r="C417" s="71"/>
      <c r="D417" s="72"/>
      <c r="E417" s="72"/>
      <c r="F417" s="72"/>
      <c r="G417" s="71"/>
      <c r="H417" s="71"/>
      <c r="I417" s="71"/>
      <c r="J417" s="64"/>
      <c r="K417" s="64"/>
      <c r="L417" s="64"/>
      <c r="M417" s="64"/>
      <c r="N417" s="64"/>
      <c r="O417" s="64"/>
      <c r="P417" s="64"/>
      <c r="Q417" s="64"/>
      <c r="R417" s="64"/>
      <c r="S417" s="64"/>
      <c r="T417" s="64"/>
      <c r="U417" s="64"/>
      <c r="V417" s="64"/>
      <c r="W417" s="64"/>
      <c r="X417" s="64"/>
      <c r="Y417" s="64"/>
      <c r="Z417" s="64"/>
    </row>
    <row r="418" spans="1:26" ht="14.25" customHeight="1">
      <c r="A418" s="69"/>
      <c r="B418" s="70"/>
      <c r="C418" s="71"/>
      <c r="D418" s="72"/>
      <c r="E418" s="72"/>
      <c r="F418" s="72"/>
      <c r="G418" s="71"/>
      <c r="H418" s="71"/>
      <c r="I418" s="71"/>
      <c r="J418" s="64"/>
      <c r="K418" s="64"/>
      <c r="L418" s="64"/>
      <c r="M418" s="64"/>
      <c r="N418" s="64"/>
      <c r="O418" s="64"/>
      <c r="P418" s="64"/>
      <c r="Q418" s="64"/>
      <c r="R418" s="64"/>
      <c r="S418" s="64"/>
      <c r="T418" s="64"/>
      <c r="U418" s="64"/>
      <c r="V418" s="64"/>
      <c r="W418" s="64"/>
      <c r="X418" s="64"/>
      <c r="Y418" s="64"/>
      <c r="Z418" s="64"/>
    </row>
    <row r="419" spans="1:26" ht="14.25" customHeight="1">
      <c r="A419" s="69"/>
      <c r="B419" s="70"/>
      <c r="C419" s="71"/>
      <c r="D419" s="72"/>
      <c r="E419" s="72"/>
      <c r="F419" s="72"/>
      <c r="G419" s="71"/>
      <c r="H419" s="71"/>
      <c r="I419" s="71"/>
      <c r="J419" s="64"/>
      <c r="K419" s="64"/>
      <c r="L419" s="64"/>
      <c r="M419" s="64"/>
      <c r="N419" s="64"/>
      <c r="O419" s="64"/>
      <c r="P419" s="64"/>
      <c r="Q419" s="64"/>
      <c r="R419" s="64"/>
      <c r="S419" s="64"/>
      <c r="T419" s="64"/>
      <c r="U419" s="64"/>
      <c r="V419" s="64"/>
      <c r="W419" s="64"/>
      <c r="X419" s="64"/>
      <c r="Y419" s="64"/>
      <c r="Z419" s="64"/>
    </row>
    <row r="420" spans="1:26" ht="14.25" customHeight="1">
      <c r="A420" s="69"/>
      <c r="B420" s="70"/>
      <c r="C420" s="71"/>
      <c r="D420" s="72"/>
      <c r="E420" s="72"/>
      <c r="F420" s="72"/>
      <c r="G420" s="71"/>
      <c r="H420" s="71"/>
      <c r="I420" s="71"/>
      <c r="J420" s="64"/>
      <c r="K420" s="64"/>
      <c r="L420" s="64"/>
      <c r="M420" s="64"/>
      <c r="N420" s="64"/>
      <c r="O420" s="64"/>
      <c r="P420" s="64"/>
      <c r="Q420" s="64"/>
      <c r="R420" s="64"/>
      <c r="S420" s="64"/>
      <c r="T420" s="64"/>
      <c r="U420" s="64"/>
      <c r="V420" s="64"/>
      <c r="W420" s="64"/>
      <c r="X420" s="64"/>
      <c r="Y420" s="64"/>
      <c r="Z420" s="64"/>
    </row>
    <row r="421" spans="1:26" ht="14.25" customHeight="1">
      <c r="A421" s="69"/>
      <c r="B421" s="70"/>
      <c r="C421" s="71"/>
      <c r="D421" s="72"/>
      <c r="E421" s="72"/>
      <c r="F421" s="72"/>
      <c r="G421" s="71"/>
      <c r="H421" s="71"/>
      <c r="I421" s="71"/>
      <c r="J421" s="64"/>
      <c r="K421" s="64"/>
      <c r="L421" s="64"/>
      <c r="M421" s="64"/>
      <c r="N421" s="64"/>
      <c r="O421" s="64"/>
      <c r="P421" s="64"/>
      <c r="Q421" s="64"/>
      <c r="R421" s="64"/>
      <c r="S421" s="64"/>
      <c r="T421" s="64"/>
      <c r="U421" s="64"/>
      <c r="V421" s="64"/>
      <c r="W421" s="64"/>
      <c r="X421" s="64"/>
      <c r="Y421" s="64"/>
      <c r="Z421" s="64"/>
    </row>
    <row r="422" spans="1:26" ht="14.25" customHeight="1">
      <c r="A422" s="69"/>
      <c r="B422" s="70"/>
      <c r="C422" s="71"/>
      <c r="D422" s="72"/>
      <c r="E422" s="72"/>
      <c r="F422" s="72"/>
      <c r="G422" s="71"/>
      <c r="H422" s="71"/>
      <c r="I422" s="71"/>
      <c r="J422" s="64"/>
      <c r="K422" s="64"/>
      <c r="L422" s="64"/>
      <c r="M422" s="64"/>
      <c r="N422" s="64"/>
      <c r="O422" s="64"/>
      <c r="P422" s="64"/>
      <c r="Q422" s="64"/>
      <c r="R422" s="64"/>
      <c r="S422" s="64"/>
      <c r="T422" s="64"/>
      <c r="U422" s="64"/>
      <c r="V422" s="64"/>
      <c r="W422" s="64"/>
      <c r="X422" s="64"/>
      <c r="Y422" s="64"/>
      <c r="Z422" s="64"/>
    </row>
    <row r="423" spans="1:26" ht="14.25" customHeight="1">
      <c r="A423" s="69"/>
      <c r="B423" s="70"/>
      <c r="C423" s="71"/>
      <c r="D423" s="72"/>
      <c r="E423" s="72"/>
      <c r="F423" s="72"/>
      <c r="G423" s="71"/>
      <c r="H423" s="71"/>
      <c r="I423" s="71"/>
      <c r="J423" s="64"/>
      <c r="K423" s="64"/>
      <c r="L423" s="64"/>
      <c r="M423" s="64"/>
      <c r="N423" s="64"/>
      <c r="O423" s="64"/>
      <c r="P423" s="64"/>
      <c r="Q423" s="64"/>
      <c r="R423" s="64"/>
      <c r="S423" s="64"/>
      <c r="T423" s="64"/>
      <c r="U423" s="64"/>
      <c r="V423" s="64"/>
      <c r="W423" s="64"/>
      <c r="X423" s="64"/>
      <c r="Y423" s="64"/>
      <c r="Z423" s="64"/>
    </row>
    <row r="424" spans="1:26" ht="14.25" customHeight="1">
      <c r="A424" s="69"/>
      <c r="B424" s="70"/>
      <c r="C424" s="71"/>
      <c r="D424" s="72"/>
      <c r="E424" s="72"/>
      <c r="F424" s="72"/>
      <c r="G424" s="71"/>
      <c r="H424" s="71"/>
      <c r="I424" s="71"/>
      <c r="J424" s="64"/>
      <c r="K424" s="64"/>
      <c r="L424" s="64"/>
      <c r="M424" s="64"/>
      <c r="N424" s="64"/>
      <c r="O424" s="64"/>
      <c r="P424" s="64"/>
      <c r="Q424" s="64"/>
      <c r="R424" s="64"/>
      <c r="S424" s="64"/>
      <c r="T424" s="64"/>
      <c r="U424" s="64"/>
      <c r="V424" s="64"/>
      <c r="W424" s="64"/>
      <c r="X424" s="64"/>
      <c r="Y424" s="64"/>
      <c r="Z424" s="64"/>
    </row>
    <row r="425" spans="1:26" ht="14.25" customHeight="1">
      <c r="A425" s="69"/>
      <c r="B425" s="70"/>
      <c r="C425" s="71"/>
      <c r="D425" s="72"/>
      <c r="E425" s="72"/>
      <c r="F425" s="72"/>
      <c r="G425" s="71"/>
      <c r="H425" s="71"/>
      <c r="I425" s="71"/>
      <c r="J425" s="64"/>
      <c r="K425" s="64"/>
      <c r="L425" s="64"/>
      <c r="M425" s="64"/>
      <c r="N425" s="64"/>
      <c r="O425" s="64"/>
      <c r="P425" s="64"/>
      <c r="Q425" s="64"/>
      <c r="R425" s="64"/>
      <c r="S425" s="64"/>
      <c r="T425" s="64"/>
      <c r="U425" s="64"/>
      <c r="V425" s="64"/>
      <c r="W425" s="64"/>
      <c r="X425" s="64"/>
      <c r="Y425" s="64"/>
      <c r="Z425" s="64"/>
    </row>
    <row r="426" spans="1:26" ht="14.25" customHeight="1">
      <c r="A426" s="69"/>
      <c r="B426" s="70"/>
      <c r="C426" s="71"/>
      <c r="D426" s="72"/>
      <c r="E426" s="72"/>
      <c r="F426" s="72"/>
      <c r="G426" s="71"/>
      <c r="H426" s="71"/>
      <c r="I426" s="71"/>
      <c r="J426" s="64"/>
      <c r="K426" s="64"/>
      <c r="L426" s="64"/>
      <c r="M426" s="64"/>
      <c r="N426" s="64"/>
      <c r="O426" s="64"/>
      <c r="P426" s="64"/>
      <c r="Q426" s="64"/>
      <c r="R426" s="64"/>
      <c r="S426" s="64"/>
      <c r="T426" s="64"/>
      <c r="U426" s="64"/>
      <c r="V426" s="64"/>
      <c r="W426" s="64"/>
      <c r="X426" s="64"/>
      <c r="Y426" s="64"/>
      <c r="Z426" s="64"/>
    </row>
    <row r="427" spans="1:26" ht="14.25" customHeight="1">
      <c r="A427" s="69"/>
      <c r="B427" s="70"/>
      <c r="C427" s="71"/>
      <c r="D427" s="72"/>
      <c r="E427" s="72"/>
      <c r="F427" s="72"/>
      <c r="G427" s="71"/>
      <c r="H427" s="71"/>
      <c r="I427" s="71"/>
      <c r="J427" s="64"/>
      <c r="K427" s="64"/>
      <c r="L427" s="64"/>
      <c r="M427" s="64"/>
      <c r="N427" s="64"/>
      <c r="O427" s="64"/>
      <c r="P427" s="64"/>
      <c r="Q427" s="64"/>
      <c r="R427" s="64"/>
      <c r="S427" s="64"/>
      <c r="T427" s="64"/>
      <c r="U427" s="64"/>
      <c r="V427" s="64"/>
      <c r="W427" s="64"/>
      <c r="X427" s="64"/>
      <c r="Y427" s="64"/>
      <c r="Z427" s="64"/>
    </row>
    <row r="428" spans="1:26" ht="14.25" customHeight="1">
      <c r="A428" s="69"/>
      <c r="B428" s="70"/>
      <c r="C428" s="71"/>
      <c r="D428" s="72"/>
      <c r="E428" s="72"/>
      <c r="F428" s="72"/>
      <c r="G428" s="71"/>
      <c r="H428" s="71"/>
      <c r="I428" s="71"/>
      <c r="J428" s="64"/>
      <c r="K428" s="64"/>
      <c r="L428" s="64"/>
      <c r="M428" s="64"/>
      <c r="N428" s="64"/>
      <c r="O428" s="64"/>
      <c r="P428" s="64"/>
      <c r="Q428" s="64"/>
      <c r="R428" s="64"/>
      <c r="S428" s="64"/>
      <c r="T428" s="64"/>
      <c r="U428" s="64"/>
      <c r="V428" s="64"/>
      <c r="W428" s="64"/>
      <c r="X428" s="64"/>
      <c r="Y428" s="64"/>
      <c r="Z428" s="64"/>
    </row>
    <row r="429" spans="1:26" ht="14.25" customHeight="1">
      <c r="A429" s="69"/>
      <c r="B429" s="70"/>
      <c r="C429" s="71"/>
      <c r="D429" s="72"/>
      <c r="E429" s="72"/>
      <c r="F429" s="72"/>
      <c r="G429" s="71"/>
      <c r="H429" s="71"/>
      <c r="I429" s="71"/>
      <c r="J429" s="64"/>
      <c r="K429" s="64"/>
      <c r="L429" s="64"/>
      <c r="M429" s="64"/>
      <c r="N429" s="64"/>
      <c r="O429" s="64"/>
      <c r="P429" s="64"/>
      <c r="Q429" s="64"/>
      <c r="R429" s="64"/>
      <c r="S429" s="64"/>
      <c r="T429" s="64"/>
      <c r="U429" s="64"/>
      <c r="V429" s="64"/>
      <c r="W429" s="64"/>
      <c r="X429" s="64"/>
      <c r="Y429" s="64"/>
      <c r="Z429" s="64"/>
    </row>
    <row r="430" spans="1:26" ht="14.25" customHeight="1">
      <c r="A430" s="69"/>
      <c r="B430" s="70"/>
      <c r="C430" s="71"/>
      <c r="D430" s="72"/>
      <c r="E430" s="72"/>
      <c r="F430" s="72"/>
      <c r="G430" s="71"/>
      <c r="H430" s="71"/>
      <c r="I430" s="71"/>
      <c r="J430" s="64"/>
      <c r="K430" s="64"/>
      <c r="L430" s="64"/>
      <c r="M430" s="64"/>
      <c r="N430" s="64"/>
      <c r="O430" s="64"/>
      <c r="P430" s="64"/>
      <c r="Q430" s="64"/>
      <c r="R430" s="64"/>
      <c r="S430" s="64"/>
      <c r="T430" s="64"/>
      <c r="U430" s="64"/>
      <c r="V430" s="64"/>
      <c r="W430" s="64"/>
      <c r="X430" s="64"/>
      <c r="Y430" s="64"/>
      <c r="Z430" s="64"/>
    </row>
    <row r="431" spans="1:26" ht="14.25" customHeight="1">
      <c r="A431" s="69"/>
      <c r="B431" s="70"/>
      <c r="C431" s="71"/>
      <c r="D431" s="72"/>
      <c r="E431" s="72"/>
      <c r="F431" s="72"/>
      <c r="G431" s="71"/>
      <c r="H431" s="71"/>
      <c r="I431" s="71"/>
      <c r="J431" s="64"/>
      <c r="K431" s="64"/>
      <c r="L431" s="64"/>
      <c r="M431" s="64"/>
      <c r="N431" s="64"/>
      <c r="O431" s="64"/>
      <c r="P431" s="64"/>
      <c r="Q431" s="64"/>
      <c r="R431" s="64"/>
      <c r="S431" s="64"/>
      <c r="T431" s="64"/>
      <c r="U431" s="64"/>
      <c r="V431" s="64"/>
      <c r="W431" s="64"/>
      <c r="X431" s="64"/>
      <c r="Y431" s="64"/>
      <c r="Z431" s="64"/>
    </row>
    <row r="432" spans="1:26" ht="14.25" customHeight="1">
      <c r="A432" s="69"/>
      <c r="B432" s="70"/>
      <c r="C432" s="71"/>
      <c r="D432" s="72"/>
      <c r="E432" s="72"/>
      <c r="F432" s="72"/>
      <c r="G432" s="71"/>
      <c r="H432" s="71"/>
      <c r="I432" s="71"/>
      <c r="J432" s="64"/>
      <c r="K432" s="64"/>
      <c r="L432" s="64"/>
      <c r="M432" s="64"/>
      <c r="N432" s="64"/>
      <c r="O432" s="64"/>
      <c r="P432" s="64"/>
      <c r="Q432" s="64"/>
      <c r="R432" s="64"/>
      <c r="S432" s="64"/>
      <c r="T432" s="64"/>
      <c r="U432" s="64"/>
      <c r="V432" s="64"/>
      <c r="W432" s="64"/>
      <c r="X432" s="64"/>
      <c r="Y432" s="64"/>
      <c r="Z432" s="64"/>
    </row>
    <row r="433" spans="1:26" ht="14.25" customHeight="1">
      <c r="A433" s="69"/>
      <c r="B433" s="70"/>
      <c r="C433" s="71"/>
      <c r="D433" s="72"/>
      <c r="E433" s="72"/>
      <c r="F433" s="72"/>
      <c r="G433" s="71"/>
      <c r="H433" s="71"/>
      <c r="I433" s="71"/>
      <c r="J433" s="64"/>
      <c r="K433" s="64"/>
      <c r="L433" s="64"/>
      <c r="M433" s="64"/>
      <c r="N433" s="64"/>
      <c r="O433" s="64"/>
      <c r="P433" s="64"/>
      <c r="Q433" s="64"/>
      <c r="R433" s="64"/>
      <c r="S433" s="64"/>
      <c r="T433" s="64"/>
      <c r="U433" s="64"/>
      <c r="V433" s="64"/>
      <c r="W433" s="64"/>
      <c r="X433" s="64"/>
      <c r="Y433" s="64"/>
      <c r="Z433" s="64"/>
    </row>
    <row r="434" spans="1:26" ht="14.25" customHeight="1">
      <c r="A434" s="69"/>
      <c r="B434" s="70"/>
      <c r="C434" s="71"/>
      <c r="D434" s="72"/>
      <c r="E434" s="72"/>
      <c r="F434" s="72"/>
      <c r="G434" s="71"/>
      <c r="H434" s="71"/>
      <c r="I434" s="71"/>
      <c r="J434" s="64"/>
      <c r="K434" s="64"/>
      <c r="L434" s="64"/>
      <c r="M434" s="64"/>
      <c r="N434" s="64"/>
      <c r="O434" s="64"/>
      <c r="P434" s="64"/>
      <c r="Q434" s="64"/>
      <c r="R434" s="64"/>
      <c r="S434" s="64"/>
      <c r="T434" s="64"/>
      <c r="U434" s="64"/>
      <c r="V434" s="64"/>
      <c r="W434" s="64"/>
      <c r="X434" s="64"/>
      <c r="Y434" s="64"/>
      <c r="Z434" s="64"/>
    </row>
    <row r="435" spans="1:26" ht="14.25" customHeight="1">
      <c r="A435" s="69"/>
      <c r="B435" s="70"/>
      <c r="C435" s="71"/>
      <c r="D435" s="72"/>
      <c r="E435" s="72"/>
      <c r="F435" s="72"/>
      <c r="G435" s="71"/>
      <c r="H435" s="71"/>
      <c r="I435" s="71"/>
      <c r="J435" s="64"/>
      <c r="K435" s="64"/>
      <c r="L435" s="64"/>
      <c r="M435" s="64"/>
      <c r="N435" s="64"/>
      <c r="O435" s="64"/>
      <c r="P435" s="64"/>
      <c r="Q435" s="64"/>
      <c r="R435" s="64"/>
      <c r="S435" s="64"/>
      <c r="T435" s="64"/>
      <c r="U435" s="64"/>
      <c r="V435" s="64"/>
      <c r="W435" s="64"/>
      <c r="X435" s="64"/>
      <c r="Y435" s="64"/>
      <c r="Z435" s="64"/>
    </row>
    <row r="436" spans="1:26" ht="14.25" customHeight="1">
      <c r="A436" s="69"/>
      <c r="B436" s="70"/>
      <c r="C436" s="71"/>
      <c r="D436" s="72"/>
      <c r="E436" s="72"/>
      <c r="F436" s="72"/>
      <c r="G436" s="71"/>
      <c r="H436" s="71"/>
      <c r="I436" s="71"/>
      <c r="J436" s="64"/>
      <c r="K436" s="64"/>
      <c r="L436" s="64"/>
      <c r="M436" s="64"/>
      <c r="N436" s="64"/>
      <c r="O436" s="64"/>
      <c r="P436" s="64"/>
      <c r="Q436" s="64"/>
      <c r="R436" s="64"/>
      <c r="S436" s="64"/>
      <c r="T436" s="64"/>
      <c r="U436" s="64"/>
      <c r="V436" s="64"/>
      <c r="W436" s="64"/>
      <c r="X436" s="64"/>
      <c r="Y436" s="64"/>
      <c r="Z436" s="64"/>
    </row>
    <row r="437" spans="1:26" ht="14.25" customHeight="1">
      <c r="A437" s="69"/>
      <c r="B437" s="70"/>
      <c r="C437" s="71"/>
      <c r="D437" s="72"/>
      <c r="E437" s="72"/>
      <c r="F437" s="72"/>
      <c r="G437" s="71"/>
      <c r="H437" s="71"/>
      <c r="I437" s="71"/>
      <c r="J437" s="64"/>
      <c r="K437" s="64"/>
      <c r="L437" s="64"/>
      <c r="M437" s="64"/>
      <c r="N437" s="64"/>
      <c r="O437" s="64"/>
      <c r="P437" s="64"/>
      <c r="Q437" s="64"/>
      <c r="R437" s="64"/>
      <c r="S437" s="64"/>
      <c r="T437" s="64"/>
      <c r="U437" s="64"/>
      <c r="V437" s="64"/>
      <c r="W437" s="64"/>
      <c r="X437" s="64"/>
      <c r="Y437" s="64"/>
      <c r="Z437" s="64"/>
    </row>
    <row r="438" spans="1:26" ht="14.25" customHeight="1">
      <c r="A438" s="69"/>
      <c r="B438" s="70"/>
      <c r="C438" s="71"/>
      <c r="D438" s="72"/>
      <c r="E438" s="72"/>
      <c r="F438" s="72"/>
      <c r="G438" s="71"/>
      <c r="H438" s="71"/>
      <c r="I438" s="71"/>
      <c r="J438" s="64"/>
      <c r="K438" s="64"/>
      <c r="L438" s="64"/>
      <c r="M438" s="64"/>
      <c r="N438" s="64"/>
      <c r="O438" s="64"/>
      <c r="P438" s="64"/>
      <c r="Q438" s="64"/>
      <c r="R438" s="64"/>
      <c r="S438" s="64"/>
      <c r="T438" s="64"/>
      <c r="U438" s="64"/>
      <c r="V438" s="64"/>
      <c r="W438" s="64"/>
      <c r="X438" s="64"/>
      <c r="Y438" s="64"/>
      <c r="Z438" s="64"/>
    </row>
    <row r="439" spans="1:26" ht="14.25" customHeight="1">
      <c r="A439" s="69"/>
      <c r="B439" s="70"/>
      <c r="C439" s="71"/>
      <c r="D439" s="72"/>
      <c r="E439" s="72"/>
      <c r="F439" s="72"/>
      <c r="G439" s="71"/>
      <c r="H439" s="71"/>
      <c r="I439" s="71"/>
      <c r="J439" s="64"/>
      <c r="K439" s="64"/>
      <c r="L439" s="64"/>
      <c r="M439" s="64"/>
      <c r="N439" s="64"/>
      <c r="O439" s="64"/>
      <c r="P439" s="64"/>
      <c r="Q439" s="64"/>
      <c r="R439" s="64"/>
      <c r="S439" s="64"/>
      <c r="T439" s="64"/>
      <c r="U439" s="64"/>
      <c r="V439" s="64"/>
      <c r="W439" s="64"/>
      <c r="X439" s="64"/>
      <c r="Y439" s="64"/>
      <c r="Z439" s="64"/>
    </row>
    <row r="440" spans="1:26" ht="14.25" customHeight="1">
      <c r="A440" s="69"/>
      <c r="B440" s="70"/>
      <c r="C440" s="71"/>
      <c r="D440" s="72"/>
      <c r="E440" s="72"/>
      <c r="F440" s="72"/>
      <c r="G440" s="71"/>
      <c r="H440" s="71"/>
      <c r="I440" s="71"/>
      <c r="J440" s="64"/>
      <c r="K440" s="64"/>
      <c r="L440" s="64"/>
      <c r="M440" s="64"/>
      <c r="N440" s="64"/>
      <c r="O440" s="64"/>
      <c r="P440" s="64"/>
      <c r="Q440" s="64"/>
      <c r="R440" s="64"/>
      <c r="S440" s="64"/>
      <c r="T440" s="64"/>
      <c r="U440" s="64"/>
      <c r="V440" s="64"/>
      <c r="W440" s="64"/>
      <c r="X440" s="64"/>
      <c r="Y440" s="64"/>
      <c r="Z440" s="64"/>
    </row>
    <row r="441" spans="1:26" ht="14.25" customHeight="1">
      <c r="A441" s="69"/>
      <c r="B441" s="70"/>
      <c r="C441" s="71"/>
      <c r="D441" s="72"/>
      <c r="E441" s="72"/>
      <c r="F441" s="72"/>
      <c r="G441" s="71"/>
      <c r="H441" s="71"/>
      <c r="I441" s="71"/>
      <c r="J441" s="64"/>
      <c r="K441" s="64"/>
      <c r="L441" s="64"/>
      <c r="M441" s="64"/>
      <c r="N441" s="64"/>
      <c r="O441" s="64"/>
      <c r="P441" s="64"/>
      <c r="Q441" s="64"/>
      <c r="R441" s="64"/>
      <c r="S441" s="64"/>
      <c r="T441" s="64"/>
      <c r="U441" s="64"/>
      <c r="V441" s="64"/>
      <c r="W441" s="64"/>
      <c r="X441" s="64"/>
      <c r="Y441" s="64"/>
      <c r="Z441" s="64"/>
    </row>
    <row r="442" spans="1:26" ht="14.25" customHeight="1">
      <c r="A442" s="69"/>
      <c r="B442" s="70"/>
      <c r="C442" s="71"/>
      <c r="D442" s="72"/>
      <c r="E442" s="72"/>
      <c r="F442" s="72"/>
      <c r="G442" s="71"/>
      <c r="H442" s="71"/>
      <c r="I442" s="71"/>
      <c r="J442" s="64"/>
      <c r="K442" s="64"/>
      <c r="L442" s="64"/>
      <c r="M442" s="64"/>
      <c r="N442" s="64"/>
      <c r="O442" s="64"/>
      <c r="P442" s="64"/>
      <c r="Q442" s="64"/>
      <c r="R442" s="64"/>
      <c r="S442" s="64"/>
      <c r="T442" s="64"/>
      <c r="U442" s="64"/>
      <c r="V442" s="64"/>
      <c r="W442" s="64"/>
      <c r="X442" s="64"/>
      <c r="Y442" s="64"/>
      <c r="Z442" s="64"/>
    </row>
    <row r="443" spans="1:26" ht="14.25" customHeight="1">
      <c r="A443" s="69"/>
      <c r="B443" s="70"/>
      <c r="C443" s="71"/>
      <c r="D443" s="72"/>
      <c r="E443" s="72"/>
      <c r="F443" s="72"/>
      <c r="G443" s="71"/>
      <c r="H443" s="71"/>
      <c r="I443" s="71"/>
      <c r="J443" s="64"/>
      <c r="K443" s="64"/>
      <c r="L443" s="64"/>
      <c r="M443" s="64"/>
      <c r="N443" s="64"/>
      <c r="O443" s="64"/>
      <c r="P443" s="64"/>
      <c r="Q443" s="64"/>
      <c r="R443" s="64"/>
      <c r="S443" s="64"/>
      <c r="T443" s="64"/>
      <c r="U443" s="64"/>
      <c r="V443" s="64"/>
      <c r="W443" s="64"/>
      <c r="X443" s="64"/>
      <c r="Y443" s="64"/>
      <c r="Z443" s="64"/>
    </row>
    <row r="444" spans="1:26" ht="14.25" customHeight="1">
      <c r="A444" s="69"/>
      <c r="B444" s="70"/>
      <c r="C444" s="71"/>
      <c r="D444" s="72"/>
      <c r="E444" s="72"/>
      <c r="F444" s="72"/>
      <c r="G444" s="71"/>
      <c r="H444" s="71"/>
      <c r="I444" s="71"/>
      <c r="J444" s="64"/>
      <c r="K444" s="64"/>
      <c r="L444" s="64"/>
      <c r="M444" s="64"/>
      <c r="N444" s="64"/>
      <c r="O444" s="64"/>
      <c r="P444" s="64"/>
      <c r="Q444" s="64"/>
      <c r="R444" s="64"/>
      <c r="S444" s="64"/>
      <c r="T444" s="64"/>
      <c r="U444" s="64"/>
      <c r="V444" s="64"/>
      <c r="W444" s="64"/>
      <c r="X444" s="64"/>
      <c r="Y444" s="64"/>
      <c r="Z444" s="64"/>
    </row>
    <row r="445" spans="1:26" ht="14.25" customHeight="1">
      <c r="A445" s="69"/>
      <c r="B445" s="70"/>
      <c r="C445" s="71"/>
      <c r="D445" s="72"/>
      <c r="E445" s="72"/>
      <c r="F445" s="72"/>
      <c r="G445" s="71"/>
      <c r="H445" s="71"/>
      <c r="I445" s="71"/>
      <c r="J445" s="64"/>
      <c r="K445" s="64"/>
      <c r="L445" s="64"/>
      <c r="M445" s="64"/>
      <c r="N445" s="64"/>
      <c r="O445" s="64"/>
      <c r="P445" s="64"/>
      <c r="Q445" s="64"/>
      <c r="R445" s="64"/>
      <c r="S445" s="64"/>
      <c r="T445" s="64"/>
      <c r="U445" s="64"/>
      <c r="V445" s="64"/>
      <c r="W445" s="64"/>
      <c r="X445" s="64"/>
      <c r="Y445" s="64"/>
      <c r="Z445" s="64"/>
    </row>
    <row r="446" spans="1:26" ht="14.25" customHeight="1">
      <c r="A446" s="69"/>
      <c r="B446" s="70"/>
      <c r="C446" s="71"/>
      <c r="D446" s="72"/>
      <c r="E446" s="72"/>
      <c r="F446" s="72"/>
      <c r="G446" s="71"/>
      <c r="H446" s="71"/>
      <c r="I446" s="71"/>
      <c r="J446" s="64"/>
      <c r="K446" s="64"/>
      <c r="L446" s="64"/>
      <c r="M446" s="64"/>
      <c r="N446" s="64"/>
      <c r="O446" s="64"/>
      <c r="P446" s="64"/>
      <c r="Q446" s="64"/>
      <c r="R446" s="64"/>
      <c r="S446" s="64"/>
      <c r="T446" s="64"/>
      <c r="U446" s="64"/>
      <c r="V446" s="64"/>
      <c r="W446" s="64"/>
      <c r="X446" s="64"/>
      <c r="Y446" s="64"/>
      <c r="Z446" s="64"/>
    </row>
    <row r="447" spans="1:26" ht="14.25" customHeight="1">
      <c r="A447" s="69"/>
      <c r="B447" s="70"/>
      <c r="C447" s="71"/>
      <c r="D447" s="72"/>
      <c r="E447" s="72"/>
      <c r="F447" s="72"/>
      <c r="G447" s="71"/>
      <c r="H447" s="71"/>
      <c r="I447" s="71"/>
      <c r="J447" s="64"/>
      <c r="K447" s="64"/>
      <c r="L447" s="64"/>
      <c r="M447" s="64"/>
      <c r="N447" s="64"/>
      <c r="O447" s="64"/>
      <c r="P447" s="64"/>
      <c r="Q447" s="64"/>
      <c r="R447" s="64"/>
      <c r="S447" s="64"/>
      <c r="T447" s="64"/>
      <c r="U447" s="64"/>
      <c r="V447" s="64"/>
      <c r="W447" s="64"/>
      <c r="X447" s="64"/>
      <c r="Y447" s="64"/>
      <c r="Z447" s="64"/>
    </row>
    <row r="448" spans="1:26" ht="14.25" customHeight="1">
      <c r="A448" s="69"/>
      <c r="B448" s="70"/>
      <c r="C448" s="71"/>
      <c r="D448" s="72"/>
      <c r="E448" s="72"/>
      <c r="F448" s="72"/>
      <c r="G448" s="71"/>
      <c r="H448" s="71"/>
      <c r="I448" s="71"/>
      <c r="J448" s="64"/>
      <c r="K448" s="64"/>
      <c r="L448" s="64"/>
      <c r="M448" s="64"/>
      <c r="N448" s="64"/>
      <c r="O448" s="64"/>
      <c r="P448" s="64"/>
      <c r="Q448" s="64"/>
      <c r="R448" s="64"/>
      <c r="S448" s="64"/>
      <c r="T448" s="64"/>
      <c r="U448" s="64"/>
      <c r="V448" s="64"/>
      <c r="W448" s="64"/>
      <c r="X448" s="64"/>
      <c r="Y448" s="64"/>
      <c r="Z448" s="64"/>
    </row>
    <row r="449" spans="1:26" ht="14.25" customHeight="1">
      <c r="A449" s="69"/>
      <c r="B449" s="70"/>
      <c r="C449" s="71"/>
      <c r="D449" s="72"/>
      <c r="E449" s="72"/>
      <c r="F449" s="72"/>
      <c r="G449" s="71"/>
      <c r="H449" s="71"/>
      <c r="I449" s="71"/>
      <c r="J449" s="64"/>
      <c r="K449" s="64"/>
      <c r="L449" s="64"/>
      <c r="M449" s="64"/>
      <c r="N449" s="64"/>
      <c r="O449" s="64"/>
      <c r="P449" s="64"/>
      <c r="Q449" s="64"/>
      <c r="R449" s="64"/>
      <c r="S449" s="64"/>
      <c r="T449" s="64"/>
      <c r="U449" s="64"/>
      <c r="V449" s="64"/>
      <c r="W449" s="64"/>
      <c r="X449" s="64"/>
      <c r="Y449" s="64"/>
      <c r="Z449" s="64"/>
    </row>
    <row r="450" spans="1:26" ht="14.25" customHeight="1">
      <c r="A450" s="69"/>
      <c r="B450" s="70"/>
      <c r="C450" s="71"/>
      <c r="D450" s="72"/>
      <c r="E450" s="72"/>
      <c r="F450" s="72"/>
      <c r="G450" s="71"/>
      <c r="H450" s="71"/>
      <c r="I450" s="71"/>
      <c r="J450" s="64"/>
      <c r="K450" s="64"/>
      <c r="L450" s="64"/>
      <c r="M450" s="64"/>
      <c r="N450" s="64"/>
      <c r="O450" s="64"/>
      <c r="P450" s="64"/>
      <c r="Q450" s="64"/>
      <c r="R450" s="64"/>
      <c r="S450" s="64"/>
      <c r="T450" s="64"/>
      <c r="U450" s="64"/>
      <c r="V450" s="64"/>
      <c r="W450" s="64"/>
      <c r="X450" s="64"/>
      <c r="Y450" s="64"/>
      <c r="Z450" s="64"/>
    </row>
    <row r="451" spans="1:26" ht="14.25" customHeight="1">
      <c r="A451" s="69"/>
      <c r="B451" s="70"/>
      <c r="C451" s="71"/>
      <c r="D451" s="72"/>
      <c r="E451" s="72"/>
      <c r="F451" s="72"/>
      <c r="G451" s="71"/>
      <c r="H451" s="71"/>
      <c r="I451" s="71"/>
      <c r="J451" s="64"/>
      <c r="K451" s="64"/>
      <c r="L451" s="64"/>
      <c r="M451" s="64"/>
      <c r="N451" s="64"/>
      <c r="O451" s="64"/>
      <c r="P451" s="64"/>
      <c r="Q451" s="64"/>
      <c r="R451" s="64"/>
      <c r="S451" s="64"/>
      <c r="T451" s="64"/>
      <c r="U451" s="64"/>
      <c r="V451" s="64"/>
      <c r="W451" s="64"/>
      <c r="X451" s="64"/>
      <c r="Y451" s="64"/>
      <c r="Z451" s="64"/>
    </row>
    <row r="452" spans="1:26" ht="14.25" customHeight="1">
      <c r="A452" s="69"/>
      <c r="B452" s="70"/>
      <c r="C452" s="71"/>
      <c r="D452" s="72"/>
      <c r="E452" s="72"/>
      <c r="F452" s="72"/>
      <c r="G452" s="71"/>
      <c r="H452" s="71"/>
      <c r="I452" s="71"/>
      <c r="J452" s="64"/>
      <c r="K452" s="64"/>
      <c r="L452" s="64"/>
      <c r="M452" s="64"/>
      <c r="N452" s="64"/>
      <c r="O452" s="64"/>
      <c r="P452" s="64"/>
      <c r="Q452" s="64"/>
      <c r="R452" s="64"/>
      <c r="S452" s="64"/>
      <c r="T452" s="64"/>
      <c r="U452" s="64"/>
      <c r="V452" s="64"/>
      <c r="W452" s="64"/>
      <c r="X452" s="64"/>
      <c r="Y452" s="64"/>
      <c r="Z452" s="64"/>
    </row>
    <row r="453" spans="1:26" ht="14.25" customHeight="1">
      <c r="A453" s="69"/>
      <c r="B453" s="70"/>
      <c r="C453" s="71"/>
      <c r="D453" s="72"/>
      <c r="E453" s="72"/>
      <c r="F453" s="72"/>
      <c r="G453" s="71"/>
      <c r="H453" s="71"/>
      <c r="I453" s="71"/>
      <c r="J453" s="64"/>
      <c r="K453" s="64"/>
      <c r="L453" s="64"/>
      <c r="M453" s="64"/>
      <c r="N453" s="64"/>
      <c r="O453" s="64"/>
      <c r="P453" s="64"/>
      <c r="Q453" s="64"/>
      <c r="R453" s="64"/>
      <c r="S453" s="64"/>
      <c r="T453" s="64"/>
      <c r="U453" s="64"/>
      <c r="V453" s="64"/>
      <c r="W453" s="64"/>
      <c r="X453" s="64"/>
      <c r="Y453" s="64"/>
      <c r="Z453" s="64"/>
    </row>
    <row r="454" spans="1:26" ht="14.25" customHeight="1">
      <c r="A454" s="69"/>
      <c r="B454" s="70"/>
      <c r="C454" s="71"/>
      <c r="D454" s="72"/>
      <c r="E454" s="72"/>
      <c r="F454" s="72"/>
      <c r="G454" s="71"/>
      <c r="H454" s="71"/>
      <c r="I454" s="71"/>
      <c r="J454" s="64"/>
      <c r="K454" s="64"/>
      <c r="L454" s="64"/>
      <c r="M454" s="64"/>
      <c r="N454" s="64"/>
      <c r="O454" s="64"/>
      <c r="P454" s="64"/>
      <c r="Q454" s="64"/>
      <c r="R454" s="64"/>
      <c r="S454" s="64"/>
      <c r="T454" s="64"/>
      <c r="U454" s="64"/>
      <c r="V454" s="64"/>
      <c r="W454" s="64"/>
      <c r="X454" s="64"/>
      <c r="Y454" s="64"/>
      <c r="Z454" s="64"/>
    </row>
    <row r="455" spans="1:26" ht="14.25" customHeight="1">
      <c r="A455" s="69"/>
      <c r="B455" s="70"/>
      <c r="C455" s="71"/>
      <c r="D455" s="72"/>
      <c r="E455" s="72"/>
      <c r="F455" s="72"/>
      <c r="G455" s="71"/>
      <c r="H455" s="71"/>
      <c r="I455" s="71"/>
      <c r="J455" s="64"/>
      <c r="K455" s="64"/>
      <c r="L455" s="64"/>
      <c r="M455" s="64"/>
      <c r="N455" s="64"/>
      <c r="O455" s="64"/>
      <c r="P455" s="64"/>
      <c r="Q455" s="64"/>
      <c r="R455" s="64"/>
      <c r="S455" s="64"/>
      <c r="T455" s="64"/>
      <c r="U455" s="64"/>
      <c r="V455" s="64"/>
      <c r="W455" s="64"/>
      <c r="X455" s="64"/>
      <c r="Y455" s="64"/>
      <c r="Z455" s="64"/>
    </row>
    <row r="456" spans="1:26" ht="14.25" customHeight="1">
      <c r="A456" s="69"/>
      <c r="B456" s="70"/>
      <c r="C456" s="71"/>
      <c r="D456" s="72"/>
      <c r="E456" s="72"/>
      <c r="F456" s="72"/>
      <c r="G456" s="71"/>
      <c r="H456" s="71"/>
      <c r="I456" s="71"/>
      <c r="J456" s="64"/>
      <c r="K456" s="64"/>
      <c r="L456" s="64"/>
      <c r="M456" s="64"/>
      <c r="N456" s="64"/>
      <c r="O456" s="64"/>
      <c r="P456" s="64"/>
      <c r="Q456" s="64"/>
      <c r="R456" s="64"/>
      <c r="S456" s="64"/>
      <c r="T456" s="64"/>
      <c r="U456" s="64"/>
      <c r="V456" s="64"/>
      <c r="W456" s="64"/>
      <c r="X456" s="64"/>
      <c r="Y456" s="64"/>
      <c r="Z456" s="64"/>
    </row>
    <row r="457" spans="1:26" ht="14.25" customHeight="1">
      <c r="A457" s="69"/>
      <c r="B457" s="70"/>
      <c r="C457" s="71"/>
      <c r="D457" s="72"/>
      <c r="E457" s="72"/>
      <c r="F457" s="72"/>
      <c r="G457" s="71"/>
      <c r="H457" s="71"/>
      <c r="I457" s="71"/>
      <c r="J457" s="64"/>
      <c r="K457" s="64"/>
      <c r="L457" s="64"/>
      <c r="M457" s="64"/>
      <c r="N457" s="64"/>
      <c r="O457" s="64"/>
      <c r="P457" s="64"/>
      <c r="Q457" s="64"/>
      <c r="R457" s="64"/>
      <c r="S457" s="64"/>
      <c r="T457" s="64"/>
      <c r="U457" s="64"/>
      <c r="V457" s="64"/>
      <c r="W457" s="64"/>
      <c r="X457" s="64"/>
      <c r="Y457" s="64"/>
      <c r="Z457" s="64"/>
    </row>
    <row r="458" spans="1:26" ht="14.25" customHeight="1">
      <c r="A458" s="69"/>
      <c r="B458" s="70"/>
      <c r="C458" s="71"/>
      <c r="D458" s="72"/>
      <c r="E458" s="72"/>
      <c r="F458" s="72"/>
      <c r="G458" s="71"/>
      <c r="H458" s="71"/>
      <c r="I458" s="71"/>
      <c r="J458" s="64"/>
      <c r="K458" s="64"/>
      <c r="L458" s="64"/>
      <c r="M458" s="64"/>
      <c r="N458" s="64"/>
      <c r="O458" s="64"/>
      <c r="P458" s="64"/>
      <c r="Q458" s="64"/>
      <c r="R458" s="64"/>
      <c r="S458" s="64"/>
      <c r="T458" s="64"/>
      <c r="U458" s="64"/>
      <c r="V458" s="64"/>
      <c r="W458" s="64"/>
      <c r="X458" s="64"/>
      <c r="Y458" s="64"/>
      <c r="Z458" s="64"/>
    </row>
    <row r="459" spans="1:26" ht="14.25" customHeight="1">
      <c r="A459" s="69"/>
      <c r="B459" s="70"/>
      <c r="C459" s="71"/>
      <c r="D459" s="72"/>
      <c r="E459" s="72"/>
      <c r="F459" s="72"/>
      <c r="G459" s="71"/>
      <c r="H459" s="71"/>
      <c r="I459" s="71"/>
      <c r="J459" s="64"/>
      <c r="K459" s="64"/>
      <c r="L459" s="64"/>
      <c r="M459" s="64"/>
      <c r="N459" s="64"/>
      <c r="O459" s="64"/>
      <c r="P459" s="64"/>
      <c r="Q459" s="64"/>
      <c r="R459" s="64"/>
      <c r="S459" s="64"/>
      <c r="T459" s="64"/>
      <c r="U459" s="64"/>
      <c r="V459" s="64"/>
      <c r="W459" s="64"/>
      <c r="X459" s="64"/>
      <c r="Y459" s="64"/>
      <c r="Z459" s="64"/>
    </row>
    <row r="460" spans="1:26" ht="14.25" customHeight="1">
      <c r="A460" s="69"/>
      <c r="B460" s="70"/>
      <c r="C460" s="71"/>
      <c r="D460" s="72"/>
      <c r="E460" s="72"/>
      <c r="F460" s="72"/>
      <c r="G460" s="71"/>
      <c r="H460" s="71"/>
      <c r="I460" s="71"/>
      <c r="J460" s="64"/>
      <c r="K460" s="64"/>
      <c r="L460" s="64"/>
      <c r="M460" s="64"/>
      <c r="N460" s="64"/>
      <c r="O460" s="64"/>
      <c r="P460" s="64"/>
      <c r="Q460" s="64"/>
      <c r="R460" s="64"/>
      <c r="S460" s="64"/>
      <c r="T460" s="64"/>
      <c r="U460" s="64"/>
      <c r="V460" s="64"/>
      <c r="W460" s="64"/>
      <c r="X460" s="64"/>
      <c r="Y460" s="64"/>
      <c r="Z460" s="64"/>
    </row>
    <row r="461" spans="1:26" ht="14.25" customHeight="1">
      <c r="A461" s="69"/>
      <c r="B461" s="70"/>
      <c r="C461" s="71"/>
      <c r="D461" s="72"/>
      <c r="E461" s="72"/>
      <c r="F461" s="72"/>
      <c r="G461" s="71"/>
      <c r="H461" s="71"/>
      <c r="I461" s="71"/>
      <c r="J461" s="64"/>
      <c r="K461" s="64"/>
      <c r="L461" s="64"/>
      <c r="M461" s="64"/>
      <c r="N461" s="64"/>
      <c r="O461" s="64"/>
      <c r="P461" s="64"/>
      <c r="Q461" s="64"/>
      <c r="R461" s="64"/>
      <c r="S461" s="64"/>
      <c r="T461" s="64"/>
      <c r="U461" s="64"/>
      <c r="V461" s="64"/>
      <c r="W461" s="64"/>
      <c r="X461" s="64"/>
      <c r="Y461" s="64"/>
      <c r="Z461" s="64"/>
    </row>
    <row r="462" spans="1:26" ht="14.25" customHeight="1">
      <c r="A462" s="69"/>
      <c r="B462" s="70"/>
      <c r="C462" s="71"/>
      <c r="D462" s="72"/>
      <c r="E462" s="72"/>
      <c r="F462" s="72"/>
      <c r="G462" s="71"/>
      <c r="H462" s="71"/>
      <c r="I462" s="71"/>
      <c r="J462" s="64"/>
      <c r="K462" s="64"/>
      <c r="L462" s="64"/>
      <c r="M462" s="64"/>
      <c r="N462" s="64"/>
      <c r="O462" s="64"/>
      <c r="P462" s="64"/>
      <c r="Q462" s="64"/>
      <c r="R462" s="64"/>
      <c r="S462" s="64"/>
      <c r="T462" s="64"/>
      <c r="U462" s="64"/>
      <c r="V462" s="64"/>
      <c r="W462" s="64"/>
      <c r="X462" s="64"/>
      <c r="Y462" s="64"/>
      <c r="Z462" s="64"/>
    </row>
    <row r="463" spans="1:26" ht="14.25" customHeight="1">
      <c r="A463" s="69"/>
      <c r="B463" s="70"/>
      <c r="C463" s="71"/>
      <c r="D463" s="72"/>
      <c r="E463" s="72"/>
      <c r="F463" s="72"/>
      <c r="G463" s="71"/>
      <c r="H463" s="71"/>
      <c r="I463" s="71"/>
      <c r="J463" s="64"/>
      <c r="K463" s="64"/>
      <c r="L463" s="64"/>
      <c r="M463" s="64"/>
      <c r="N463" s="64"/>
      <c r="O463" s="64"/>
      <c r="P463" s="64"/>
      <c r="Q463" s="64"/>
      <c r="R463" s="64"/>
      <c r="S463" s="64"/>
      <c r="T463" s="64"/>
      <c r="U463" s="64"/>
      <c r="V463" s="64"/>
      <c r="W463" s="64"/>
      <c r="X463" s="64"/>
      <c r="Y463" s="64"/>
      <c r="Z463" s="64"/>
    </row>
    <row r="464" spans="1:26" ht="14.25" customHeight="1">
      <c r="A464" s="69"/>
      <c r="B464" s="70"/>
      <c r="C464" s="71"/>
      <c r="D464" s="72"/>
      <c r="E464" s="72"/>
      <c r="F464" s="72"/>
      <c r="G464" s="71"/>
      <c r="H464" s="71"/>
      <c r="I464" s="71"/>
      <c r="J464" s="64"/>
      <c r="K464" s="64"/>
      <c r="L464" s="64"/>
      <c r="M464" s="64"/>
      <c r="N464" s="64"/>
      <c r="O464" s="64"/>
      <c r="P464" s="64"/>
      <c r="Q464" s="64"/>
      <c r="R464" s="64"/>
      <c r="S464" s="64"/>
      <c r="T464" s="64"/>
      <c r="U464" s="64"/>
      <c r="V464" s="64"/>
      <c r="W464" s="64"/>
      <c r="X464" s="64"/>
      <c r="Y464" s="64"/>
      <c r="Z464" s="64"/>
    </row>
    <row r="465" spans="1:26" ht="14.25" customHeight="1">
      <c r="A465" s="69"/>
      <c r="B465" s="70"/>
      <c r="C465" s="71"/>
      <c r="D465" s="72"/>
      <c r="E465" s="72"/>
      <c r="F465" s="72"/>
      <c r="G465" s="71"/>
      <c r="H465" s="71"/>
      <c r="I465" s="71"/>
      <c r="J465" s="64"/>
      <c r="K465" s="64"/>
      <c r="L465" s="64"/>
      <c r="M465" s="64"/>
      <c r="N465" s="64"/>
      <c r="O465" s="64"/>
      <c r="P465" s="64"/>
      <c r="Q465" s="64"/>
      <c r="R465" s="64"/>
      <c r="S465" s="64"/>
      <c r="T465" s="64"/>
      <c r="U465" s="64"/>
      <c r="V465" s="64"/>
      <c r="W465" s="64"/>
      <c r="X465" s="64"/>
      <c r="Y465" s="64"/>
      <c r="Z465" s="64"/>
    </row>
    <row r="466" spans="1:26" ht="14.25" customHeight="1">
      <c r="A466" s="69"/>
      <c r="B466" s="70"/>
      <c r="C466" s="71"/>
      <c r="D466" s="72"/>
      <c r="E466" s="72"/>
      <c r="F466" s="72"/>
      <c r="G466" s="71"/>
      <c r="H466" s="71"/>
      <c r="I466" s="71"/>
      <c r="J466" s="64"/>
      <c r="K466" s="64"/>
      <c r="L466" s="64"/>
      <c r="M466" s="64"/>
      <c r="N466" s="64"/>
      <c r="O466" s="64"/>
      <c r="P466" s="64"/>
      <c r="Q466" s="64"/>
      <c r="R466" s="64"/>
      <c r="S466" s="64"/>
      <c r="T466" s="64"/>
      <c r="U466" s="64"/>
      <c r="V466" s="64"/>
      <c r="W466" s="64"/>
      <c r="X466" s="64"/>
      <c r="Y466" s="64"/>
      <c r="Z466" s="64"/>
    </row>
    <row r="467" spans="1:26" ht="14.25" customHeight="1">
      <c r="A467" s="69"/>
      <c r="B467" s="70"/>
      <c r="C467" s="71"/>
      <c r="D467" s="72"/>
      <c r="E467" s="72"/>
      <c r="F467" s="72"/>
      <c r="G467" s="71"/>
      <c r="H467" s="71"/>
      <c r="I467" s="71"/>
      <c r="J467" s="64"/>
      <c r="K467" s="64"/>
      <c r="L467" s="64"/>
      <c r="M467" s="64"/>
      <c r="N467" s="64"/>
      <c r="O467" s="64"/>
      <c r="P467" s="64"/>
      <c r="Q467" s="64"/>
      <c r="R467" s="64"/>
      <c r="S467" s="64"/>
      <c r="T467" s="64"/>
      <c r="U467" s="64"/>
      <c r="V467" s="64"/>
      <c r="W467" s="64"/>
      <c r="X467" s="64"/>
      <c r="Y467" s="64"/>
      <c r="Z467" s="64"/>
    </row>
    <row r="468" spans="1:26" ht="14.25" customHeight="1">
      <c r="A468" s="69"/>
      <c r="B468" s="70"/>
      <c r="C468" s="71"/>
      <c r="D468" s="72"/>
      <c r="E468" s="72"/>
      <c r="F468" s="72"/>
      <c r="G468" s="71"/>
      <c r="H468" s="71"/>
      <c r="I468" s="71"/>
      <c r="J468" s="64"/>
      <c r="K468" s="64"/>
      <c r="L468" s="64"/>
      <c r="M468" s="64"/>
      <c r="N468" s="64"/>
      <c r="O468" s="64"/>
      <c r="P468" s="64"/>
      <c r="Q468" s="64"/>
      <c r="R468" s="64"/>
      <c r="S468" s="64"/>
      <c r="T468" s="64"/>
      <c r="U468" s="64"/>
      <c r="V468" s="64"/>
      <c r="W468" s="64"/>
      <c r="X468" s="64"/>
      <c r="Y468" s="64"/>
      <c r="Z468" s="64"/>
    </row>
    <row r="469" spans="1:26" ht="14.25" customHeight="1">
      <c r="A469" s="69"/>
      <c r="B469" s="70"/>
      <c r="C469" s="71"/>
      <c r="D469" s="72"/>
      <c r="E469" s="72"/>
      <c r="F469" s="72"/>
      <c r="G469" s="71"/>
      <c r="H469" s="71"/>
      <c r="I469" s="71"/>
      <c r="J469" s="64"/>
      <c r="K469" s="64"/>
      <c r="L469" s="64"/>
      <c r="M469" s="64"/>
      <c r="N469" s="64"/>
      <c r="O469" s="64"/>
      <c r="P469" s="64"/>
      <c r="Q469" s="64"/>
      <c r="R469" s="64"/>
      <c r="S469" s="64"/>
      <c r="T469" s="64"/>
      <c r="U469" s="64"/>
      <c r="V469" s="64"/>
      <c r="W469" s="64"/>
      <c r="X469" s="64"/>
      <c r="Y469" s="64"/>
      <c r="Z469" s="64"/>
    </row>
    <row r="470" spans="1:26" ht="14.25" customHeight="1">
      <c r="A470" s="69"/>
      <c r="B470" s="70"/>
      <c r="C470" s="71"/>
      <c r="D470" s="72"/>
      <c r="E470" s="72"/>
      <c r="F470" s="72"/>
      <c r="G470" s="71"/>
      <c r="H470" s="71"/>
      <c r="I470" s="71"/>
      <c r="J470" s="64"/>
      <c r="K470" s="64"/>
      <c r="L470" s="64"/>
      <c r="M470" s="64"/>
      <c r="N470" s="64"/>
      <c r="O470" s="64"/>
      <c r="P470" s="64"/>
      <c r="Q470" s="64"/>
      <c r="R470" s="64"/>
      <c r="S470" s="64"/>
      <c r="T470" s="64"/>
      <c r="U470" s="64"/>
      <c r="V470" s="64"/>
      <c r="W470" s="64"/>
      <c r="X470" s="64"/>
      <c r="Y470" s="64"/>
      <c r="Z470" s="64"/>
    </row>
    <row r="471" spans="1:26" ht="14.25" customHeight="1">
      <c r="A471" s="69"/>
      <c r="B471" s="70"/>
      <c r="C471" s="71"/>
      <c r="D471" s="72"/>
      <c r="E471" s="72"/>
      <c r="F471" s="72"/>
      <c r="G471" s="71"/>
      <c r="H471" s="71"/>
      <c r="I471" s="71"/>
      <c r="J471" s="64"/>
      <c r="K471" s="64"/>
      <c r="L471" s="64"/>
      <c r="M471" s="64"/>
      <c r="N471" s="64"/>
      <c r="O471" s="64"/>
      <c r="P471" s="64"/>
      <c r="Q471" s="64"/>
      <c r="R471" s="64"/>
      <c r="S471" s="64"/>
      <c r="T471" s="64"/>
      <c r="U471" s="64"/>
      <c r="V471" s="64"/>
      <c r="W471" s="64"/>
      <c r="X471" s="64"/>
      <c r="Y471" s="64"/>
      <c r="Z471" s="64"/>
    </row>
    <row r="472" spans="1:26" ht="14.25" customHeight="1">
      <c r="A472" s="69"/>
      <c r="B472" s="70"/>
      <c r="C472" s="71"/>
      <c r="D472" s="72"/>
      <c r="E472" s="72"/>
      <c r="F472" s="72"/>
      <c r="G472" s="71"/>
      <c r="H472" s="71"/>
      <c r="I472" s="71"/>
      <c r="J472" s="64"/>
      <c r="K472" s="64"/>
      <c r="L472" s="64"/>
      <c r="M472" s="64"/>
      <c r="N472" s="64"/>
      <c r="O472" s="64"/>
      <c r="P472" s="64"/>
      <c r="Q472" s="64"/>
      <c r="R472" s="64"/>
      <c r="S472" s="64"/>
      <c r="T472" s="64"/>
      <c r="U472" s="64"/>
      <c r="V472" s="64"/>
      <c r="W472" s="64"/>
      <c r="X472" s="64"/>
      <c r="Y472" s="64"/>
      <c r="Z472" s="64"/>
    </row>
    <row r="473" spans="1:26" ht="14.25" customHeight="1">
      <c r="A473" s="69"/>
      <c r="B473" s="70"/>
      <c r="C473" s="71"/>
      <c r="D473" s="72"/>
      <c r="E473" s="72"/>
      <c r="F473" s="72"/>
      <c r="G473" s="71"/>
      <c r="H473" s="71"/>
      <c r="I473" s="71"/>
      <c r="J473" s="64"/>
      <c r="K473" s="64"/>
      <c r="L473" s="64"/>
      <c r="M473" s="64"/>
      <c r="N473" s="64"/>
      <c r="O473" s="64"/>
      <c r="P473" s="64"/>
      <c r="Q473" s="64"/>
      <c r="R473" s="64"/>
      <c r="S473" s="64"/>
      <c r="T473" s="64"/>
      <c r="U473" s="64"/>
      <c r="V473" s="64"/>
      <c r="W473" s="64"/>
      <c r="X473" s="64"/>
      <c r="Y473" s="64"/>
      <c r="Z473" s="64"/>
    </row>
    <row r="474" spans="1:26" ht="14.25" customHeight="1">
      <c r="A474" s="69"/>
      <c r="B474" s="70"/>
      <c r="C474" s="71"/>
      <c r="D474" s="72"/>
      <c r="E474" s="72"/>
      <c r="F474" s="72"/>
      <c r="G474" s="71"/>
      <c r="H474" s="71"/>
      <c r="I474" s="71"/>
      <c r="J474" s="64"/>
      <c r="K474" s="64"/>
      <c r="L474" s="64"/>
      <c r="M474" s="64"/>
      <c r="N474" s="64"/>
      <c r="O474" s="64"/>
      <c r="P474" s="64"/>
      <c r="Q474" s="64"/>
      <c r="R474" s="64"/>
      <c r="S474" s="64"/>
      <c r="T474" s="64"/>
      <c r="U474" s="64"/>
      <c r="V474" s="64"/>
      <c r="W474" s="64"/>
      <c r="X474" s="64"/>
      <c r="Y474" s="64"/>
      <c r="Z474" s="64"/>
    </row>
    <row r="475" spans="1:26" ht="14.25" customHeight="1">
      <c r="A475" s="69"/>
      <c r="B475" s="70"/>
      <c r="C475" s="71"/>
      <c r="D475" s="72"/>
      <c r="E475" s="72"/>
      <c r="F475" s="72"/>
      <c r="G475" s="71"/>
      <c r="H475" s="71"/>
      <c r="I475" s="71"/>
      <c r="J475" s="64"/>
      <c r="K475" s="64"/>
      <c r="L475" s="64"/>
      <c r="M475" s="64"/>
      <c r="N475" s="64"/>
      <c r="O475" s="64"/>
      <c r="P475" s="64"/>
      <c r="Q475" s="64"/>
      <c r="R475" s="64"/>
      <c r="S475" s="64"/>
      <c r="T475" s="64"/>
      <c r="U475" s="64"/>
      <c r="V475" s="64"/>
      <c r="W475" s="64"/>
      <c r="X475" s="64"/>
      <c r="Y475" s="64"/>
      <c r="Z475" s="64"/>
    </row>
    <row r="476" spans="1:26" ht="14.25" customHeight="1">
      <c r="A476" s="69"/>
      <c r="B476" s="70"/>
      <c r="C476" s="71"/>
      <c r="D476" s="72"/>
      <c r="E476" s="72"/>
      <c r="F476" s="72"/>
      <c r="G476" s="71"/>
      <c r="H476" s="71"/>
      <c r="I476" s="71"/>
      <c r="J476" s="64"/>
      <c r="K476" s="64"/>
      <c r="L476" s="64"/>
      <c r="M476" s="64"/>
      <c r="N476" s="64"/>
      <c r="O476" s="64"/>
      <c r="P476" s="64"/>
      <c r="Q476" s="64"/>
      <c r="R476" s="64"/>
      <c r="S476" s="64"/>
      <c r="T476" s="64"/>
      <c r="U476" s="64"/>
      <c r="V476" s="64"/>
      <c r="W476" s="64"/>
      <c r="X476" s="64"/>
      <c r="Y476" s="64"/>
      <c r="Z476" s="64"/>
    </row>
    <row r="477" spans="1:26" ht="14.25" customHeight="1">
      <c r="A477" s="69"/>
      <c r="B477" s="70"/>
      <c r="C477" s="71"/>
      <c r="D477" s="72"/>
      <c r="E477" s="72"/>
      <c r="F477" s="72"/>
      <c r="G477" s="71"/>
      <c r="H477" s="71"/>
      <c r="I477" s="71"/>
      <c r="J477" s="64"/>
      <c r="K477" s="64"/>
      <c r="L477" s="64"/>
      <c r="M477" s="64"/>
      <c r="N477" s="64"/>
      <c r="O477" s="64"/>
      <c r="P477" s="64"/>
      <c r="Q477" s="64"/>
      <c r="R477" s="64"/>
      <c r="S477" s="64"/>
      <c r="T477" s="64"/>
      <c r="U477" s="64"/>
      <c r="V477" s="64"/>
      <c r="W477" s="64"/>
      <c r="X477" s="64"/>
      <c r="Y477" s="64"/>
      <c r="Z477" s="64"/>
    </row>
    <row r="478" spans="1:26" ht="14.25" customHeight="1">
      <c r="A478" s="69"/>
      <c r="B478" s="70"/>
      <c r="C478" s="71"/>
      <c r="D478" s="72"/>
      <c r="E478" s="72"/>
      <c r="F478" s="72"/>
      <c r="G478" s="71"/>
      <c r="H478" s="71"/>
      <c r="I478" s="71"/>
      <c r="J478" s="64"/>
      <c r="K478" s="64"/>
      <c r="L478" s="64"/>
      <c r="M478" s="64"/>
      <c r="N478" s="64"/>
      <c r="O478" s="64"/>
      <c r="P478" s="64"/>
      <c r="Q478" s="64"/>
      <c r="R478" s="64"/>
      <c r="S478" s="64"/>
      <c r="T478" s="64"/>
      <c r="U478" s="64"/>
      <c r="V478" s="64"/>
      <c r="W478" s="64"/>
      <c r="X478" s="64"/>
      <c r="Y478" s="64"/>
      <c r="Z478" s="64"/>
    </row>
    <row r="479" spans="1:26" ht="14.25" customHeight="1">
      <c r="A479" s="69"/>
      <c r="B479" s="70"/>
      <c r="C479" s="71"/>
      <c r="D479" s="72"/>
      <c r="E479" s="72"/>
      <c r="F479" s="72"/>
      <c r="G479" s="71"/>
      <c r="H479" s="71"/>
      <c r="I479" s="71"/>
      <c r="J479" s="64"/>
      <c r="K479" s="64"/>
      <c r="L479" s="64"/>
      <c r="M479" s="64"/>
      <c r="N479" s="64"/>
      <c r="O479" s="64"/>
      <c r="P479" s="64"/>
      <c r="Q479" s="64"/>
      <c r="R479" s="64"/>
      <c r="S479" s="64"/>
      <c r="T479" s="64"/>
      <c r="U479" s="64"/>
      <c r="V479" s="64"/>
      <c r="W479" s="64"/>
      <c r="X479" s="64"/>
      <c r="Y479" s="64"/>
      <c r="Z479" s="64"/>
    </row>
    <row r="480" spans="1:26" ht="14.25" customHeight="1">
      <c r="A480" s="69"/>
      <c r="B480" s="70"/>
      <c r="C480" s="71"/>
      <c r="D480" s="72"/>
      <c r="E480" s="72"/>
      <c r="F480" s="72"/>
      <c r="G480" s="71"/>
      <c r="H480" s="71"/>
      <c r="I480" s="71"/>
      <c r="J480" s="64"/>
      <c r="K480" s="64"/>
      <c r="L480" s="64"/>
      <c r="M480" s="64"/>
      <c r="N480" s="64"/>
      <c r="O480" s="64"/>
      <c r="P480" s="64"/>
      <c r="Q480" s="64"/>
      <c r="R480" s="64"/>
      <c r="S480" s="64"/>
      <c r="T480" s="64"/>
      <c r="U480" s="64"/>
      <c r="V480" s="64"/>
      <c r="W480" s="64"/>
      <c r="X480" s="64"/>
      <c r="Y480" s="64"/>
      <c r="Z480" s="64"/>
    </row>
    <row r="481" spans="1:26" ht="14.25" customHeight="1">
      <c r="A481" s="69"/>
      <c r="B481" s="70"/>
      <c r="C481" s="71"/>
      <c r="D481" s="72"/>
      <c r="E481" s="72"/>
      <c r="F481" s="72"/>
      <c r="G481" s="71"/>
      <c r="H481" s="71"/>
      <c r="I481" s="71"/>
      <c r="J481" s="64"/>
      <c r="K481" s="64"/>
      <c r="L481" s="64"/>
      <c r="M481" s="64"/>
      <c r="N481" s="64"/>
      <c r="O481" s="64"/>
      <c r="P481" s="64"/>
      <c r="Q481" s="64"/>
      <c r="R481" s="64"/>
      <c r="S481" s="64"/>
      <c r="T481" s="64"/>
      <c r="U481" s="64"/>
      <c r="V481" s="64"/>
      <c r="W481" s="64"/>
      <c r="X481" s="64"/>
      <c r="Y481" s="64"/>
      <c r="Z481" s="64"/>
    </row>
    <row r="482" spans="1:26" ht="14.25" customHeight="1">
      <c r="A482" s="69"/>
      <c r="B482" s="70"/>
      <c r="C482" s="71"/>
      <c r="D482" s="72"/>
      <c r="E482" s="72"/>
      <c r="F482" s="72"/>
      <c r="G482" s="71"/>
      <c r="H482" s="71"/>
      <c r="I482" s="71"/>
      <c r="J482" s="64"/>
      <c r="K482" s="64"/>
      <c r="L482" s="64"/>
      <c r="M482" s="64"/>
      <c r="N482" s="64"/>
      <c r="O482" s="64"/>
      <c r="P482" s="64"/>
      <c r="Q482" s="64"/>
      <c r="R482" s="64"/>
      <c r="S482" s="64"/>
      <c r="T482" s="64"/>
      <c r="U482" s="64"/>
      <c r="V482" s="64"/>
      <c r="W482" s="64"/>
      <c r="X482" s="64"/>
      <c r="Y482" s="64"/>
      <c r="Z482" s="64"/>
    </row>
    <row r="483" spans="1:26" ht="14.25" customHeight="1">
      <c r="A483" s="69"/>
      <c r="B483" s="70"/>
      <c r="C483" s="71"/>
      <c r="D483" s="72"/>
      <c r="E483" s="72"/>
      <c r="F483" s="72"/>
      <c r="G483" s="71"/>
      <c r="H483" s="71"/>
      <c r="I483" s="71"/>
      <c r="J483" s="64"/>
      <c r="K483" s="64"/>
      <c r="L483" s="64"/>
      <c r="M483" s="64"/>
      <c r="N483" s="64"/>
      <c r="O483" s="64"/>
      <c r="P483" s="64"/>
      <c r="Q483" s="64"/>
      <c r="R483" s="64"/>
      <c r="S483" s="64"/>
      <c r="T483" s="64"/>
      <c r="U483" s="64"/>
      <c r="V483" s="64"/>
      <c r="W483" s="64"/>
      <c r="X483" s="64"/>
      <c r="Y483" s="64"/>
      <c r="Z483" s="64"/>
    </row>
    <row r="484" spans="1:26" ht="14.25" customHeight="1">
      <c r="A484" s="69"/>
      <c r="B484" s="70"/>
      <c r="C484" s="71"/>
      <c r="D484" s="72"/>
      <c r="E484" s="72"/>
      <c r="F484" s="72"/>
      <c r="G484" s="71"/>
      <c r="H484" s="71"/>
      <c r="I484" s="71"/>
      <c r="J484" s="64"/>
      <c r="K484" s="64"/>
      <c r="L484" s="64"/>
      <c r="M484" s="64"/>
      <c r="N484" s="64"/>
      <c r="O484" s="64"/>
      <c r="P484" s="64"/>
      <c r="Q484" s="64"/>
      <c r="R484" s="64"/>
      <c r="S484" s="64"/>
      <c r="T484" s="64"/>
      <c r="U484" s="64"/>
      <c r="V484" s="64"/>
      <c r="W484" s="64"/>
      <c r="X484" s="64"/>
      <c r="Y484" s="64"/>
      <c r="Z484" s="64"/>
    </row>
    <row r="485" spans="1:26" ht="14.25" customHeight="1">
      <c r="A485" s="69"/>
      <c r="B485" s="70"/>
      <c r="C485" s="71"/>
      <c r="D485" s="72"/>
      <c r="E485" s="72"/>
      <c r="F485" s="72"/>
      <c r="G485" s="71"/>
      <c r="H485" s="71"/>
      <c r="I485" s="71"/>
      <c r="J485" s="64"/>
      <c r="K485" s="64"/>
      <c r="L485" s="64"/>
      <c r="M485" s="64"/>
      <c r="N485" s="64"/>
      <c r="O485" s="64"/>
      <c r="P485" s="64"/>
      <c r="Q485" s="64"/>
      <c r="R485" s="64"/>
      <c r="S485" s="64"/>
      <c r="T485" s="64"/>
      <c r="U485" s="64"/>
      <c r="V485" s="64"/>
      <c r="W485" s="64"/>
      <c r="X485" s="64"/>
      <c r="Y485" s="64"/>
      <c r="Z485" s="64"/>
    </row>
    <row r="486" spans="1:26" ht="14.25" customHeight="1">
      <c r="A486" s="69"/>
      <c r="B486" s="70"/>
      <c r="C486" s="71"/>
      <c r="D486" s="72"/>
      <c r="E486" s="72"/>
      <c r="F486" s="72"/>
      <c r="G486" s="71"/>
      <c r="H486" s="71"/>
      <c r="I486" s="71"/>
      <c r="J486" s="64"/>
      <c r="K486" s="64"/>
      <c r="L486" s="64"/>
      <c r="M486" s="64"/>
      <c r="N486" s="64"/>
      <c r="O486" s="64"/>
      <c r="P486" s="64"/>
      <c r="Q486" s="64"/>
      <c r="R486" s="64"/>
      <c r="S486" s="64"/>
      <c r="T486" s="64"/>
      <c r="U486" s="64"/>
      <c r="V486" s="64"/>
      <c r="W486" s="64"/>
      <c r="X486" s="64"/>
      <c r="Y486" s="64"/>
      <c r="Z486" s="64"/>
    </row>
    <row r="487" spans="1:26" ht="14.25" customHeight="1">
      <c r="A487" s="69"/>
      <c r="B487" s="70"/>
      <c r="C487" s="71"/>
      <c r="D487" s="72"/>
      <c r="E487" s="72"/>
      <c r="F487" s="72"/>
      <c r="G487" s="71"/>
      <c r="H487" s="71"/>
      <c r="I487" s="71"/>
      <c r="J487" s="64"/>
      <c r="K487" s="64"/>
      <c r="L487" s="64"/>
      <c r="M487" s="64"/>
      <c r="N487" s="64"/>
      <c r="O487" s="64"/>
      <c r="P487" s="64"/>
      <c r="Q487" s="64"/>
      <c r="R487" s="64"/>
      <c r="S487" s="64"/>
      <c r="T487" s="64"/>
      <c r="U487" s="64"/>
      <c r="V487" s="64"/>
      <c r="W487" s="64"/>
      <c r="X487" s="64"/>
      <c r="Y487" s="64"/>
      <c r="Z487" s="64"/>
    </row>
    <row r="488" spans="1:26" ht="14.25" customHeight="1">
      <c r="A488" s="69"/>
      <c r="B488" s="70"/>
      <c r="C488" s="71"/>
      <c r="D488" s="72"/>
      <c r="E488" s="72"/>
      <c r="F488" s="72"/>
      <c r="G488" s="71"/>
      <c r="H488" s="71"/>
      <c r="I488" s="71"/>
      <c r="J488" s="64"/>
      <c r="K488" s="64"/>
      <c r="L488" s="64"/>
      <c r="M488" s="64"/>
      <c r="N488" s="64"/>
      <c r="O488" s="64"/>
      <c r="P488" s="64"/>
      <c r="Q488" s="64"/>
      <c r="R488" s="64"/>
      <c r="S488" s="64"/>
      <c r="T488" s="64"/>
      <c r="U488" s="64"/>
      <c r="V488" s="64"/>
      <c r="W488" s="64"/>
      <c r="X488" s="64"/>
      <c r="Y488" s="64"/>
      <c r="Z488" s="64"/>
    </row>
    <row r="489" spans="1:26" ht="14.25" customHeight="1">
      <c r="A489" s="69"/>
      <c r="B489" s="70"/>
      <c r="C489" s="71"/>
      <c r="D489" s="72"/>
      <c r="E489" s="72"/>
      <c r="F489" s="72"/>
      <c r="G489" s="71"/>
      <c r="H489" s="71"/>
      <c r="I489" s="71"/>
      <c r="J489" s="64"/>
      <c r="K489" s="64"/>
      <c r="L489" s="64"/>
      <c r="M489" s="64"/>
      <c r="N489" s="64"/>
      <c r="O489" s="64"/>
      <c r="P489" s="64"/>
      <c r="Q489" s="64"/>
      <c r="R489" s="64"/>
      <c r="S489" s="64"/>
      <c r="T489" s="64"/>
      <c r="U489" s="64"/>
      <c r="V489" s="64"/>
      <c r="W489" s="64"/>
      <c r="X489" s="64"/>
      <c r="Y489" s="64"/>
      <c r="Z489" s="64"/>
    </row>
    <row r="490" spans="1:26" ht="14.25" customHeight="1">
      <c r="A490" s="69"/>
      <c r="B490" s="70"/>
      <c r="C490" s="71"/>
      <c r="D490" s="72"/>
      <c r="E490" s="72"/>
      <c r="F490" s="72"/>
      <c r="G490" s="71"/>
      <c r="H490" s="71"/>
      <c r="I490" s="71"/>
      <c r="J490" s="64"/>
      <c r="K490" s="64"/>
      <c r="L490" s="64"/>
      <c r="M490" s="64"/>
      <c r="N490" s="64"/>
      <c r="O490" s="64"/>
      <c r="P490" s="64"/>
      <c r="Q490" s="64"/>
      <c r="R490" s="64"/>
      <c r="S490" s="64"/>
      <c r="T490" s="64"/>
      <c r="U490" s="64"/>
      <c r="V490" s="64"/>
      <c r="W490" s="64"/>
      <c r="X490" s="64"/>
      <c r="Y490" s="64"/>
      <c r="Z490" s="64"/>
    </row>
    <row r="491" spans="1:26" ht="14.25" customHeight="1">
      <c r="A491" s="69"/>
      <c r="B491" s="70"/>
      <c r="C491" s="71"/>
      <c r="D491" s="72"/>
      <c r="E491" s="72"/>
      <c r="F491" s="72"/>
      <c r="G491" s="71"/>
      <c r="H491" s="71"/>
      <c r="I491" s="71"/>
      <c r="J491" s="64"/>
      <c r="K491" s="64"/>
      <c r="L491" s="64"/>
      <c r="M491" s="64"/>
      <c r="N491" s="64"/>
      <c r="O491" s="64"/>
      <c r="P491" s="64"/>
      <c r="Q491" s="64"/>
      <c r="R491" s="64"/>
      <c r="S491" s="64"/>
      <c r="T491" s="64"/>
      <c r="U491" s="64"/>
      <c r="V491" s="64"/>
      <c r="W491" s="64"/>
      <c r="X491" s="64"/>
      <c r="Y491" s="64"/>
      <c r="Z491" s="64"/>
    </row>
    <row r="492" spans="1:26" ht="14.25" customHeight="1">
      <c r="A492" s="69"/>
      <c r="B492" s="70"/>
      <c r="C492" s="71"/>
      <c r="D492" s="72"/>
      <c r="E492" s="72"/>
      <c r="F492" s="72"/>
      <c r="G492" s="71"/>
      <c r="H492" s="71"/>
      <c r="I492" s="71"/>
      <c r="J492" s="64"/>
      <c r="K492" s="64"/>
      <c r="L492" s="64"/>
      <c r="M492" s="64"/>
      <c r="N492" s="64"/>
      <c r="O492" s="64"/>
      <c r="P492" s="64"/>
      <c r="Q492" s="64"/>
      <c r="R492" s="64"/>
      <c r="S492" s="64"/>
      <c r="T492" s="64"/>
      <c r="U492" s="64"/>
      <c r="V492" s="64"/>
      <c r="W492" s="64"/>
      <c r="X492" s="64"/>
      <c r="Y492" s="64"/>
      <c r="Z492" s="64"/>
    </row>
    <row r="493" spans="1:26" ht="14.25" customHeight="1">
      <c r="A493" s="69"/>
      <c r="B493" s="70"/>
      <c r="C493" s="71"/>
      <c r="D493" s="72"/>
      <c r="E493" s="72"/>
      <c r="F493" s="72"/>
      <c r="G493" s="71"/>
      <c r="H493" s="71"/>
      <c r="I493" s="71"/>
      <c r="J493" s="64"/>
      <c r="K493" s="64"/>
      <c r="L493" s="64"/>
      <c r="M493" s="64"/>
      <c r="N493" s="64"/>
      <c r="O493" s="64"/>
      <c r="P493" s="64"/>
      <c r="Q493" s="64"/>
      <c r="R493" s="64"/>
      <c r="S493" s="64"/>
      <c r="T493" s="64"/>
      <c r="U493" s="64"/>
      <c r="V493" s="64"/>
      <c r="W493" s="64"/>
      <c r="X493" s="64"/>
      <c r="Y493" s="64"/>
      <c r="Z493" s="64"/>
    </row>
    <row r="494" spans="1:26" ht="14.25" customHeight="1">
      <c r="A494" s="69"/>
      <c r="B494" s="70"/>
      <c r="C494" s="71"/>
      <c r="D494" s="72"/>
      <c r="E494" s="72"/>
      <c r="F494" s="72"/>
      <c r="G494" s="71"/>
      <c r="H494" s="71"/>
      <c r="I494" s="71"/>
      <c r="J494" s="64"/>
      <c r="K494" s="64"/>
      <c r="L494" s="64"/>
      <c r="M494" s="64"/>
      <c r="N494" s="64"/>
      <c r="O494" s="64"/>
      <c r="P494" s="64"/>
      <c r="Q494" s="64"/>
      <c r="R494" s="64"/>
      <c r="S494" s="64"/>
      <c r="T494" s="64"/>
      <c r="U494" s="64"/>
      <c r="V494" s="64"/>
      <c r="W494" s="64"/>
      <c r="X494" s="64"/>
      <c r="Y494" s="64"/>
      <c r="Z494" s="64"/>
    </row>
    <row r="495" spans="1:26" ht="14.25" customHeight="1">
      <c r="A495" s="69"/>
      <c r="B495" s="70"/>
      <c r="C495" s="71"/>
      <c r="D495" s="72"/>
      <c r="E495" s="72"/>
      <c r="F495" s="72"/>
      <c r="G495" s="71"/>
      <c r="H495" s="71"/>
      <c r="I495" s="71"/>
      <c r="J495" s="64"/>
      <c r="K495" s="64"/>
      <c r="L495" s="64"/>
      <c r="M495" s="64"/>
      <c r="N495" s="64"/>
      <c r="O495" s="64"/>
      <c r="P495" s="64"/>
      <c r="Q495" s="64"/>
      <c r="R495" s="64"/>
      <c r="S495" s="64"/>
      <c r="T495" s="64"/>
      <c r="U495" s="64"/>
      <c r="V495" s="64"/>
      <c r="W495" s="64"/>
      <c r="X495" s="64"/>
      <c r="Y495" s="64"/>
      <c r="Z495" s="64"/>
    </row>
    <row r="496" spans="1:26" ht="14.25" customHeight="1">
      <c r="A496" s="69"/>
      <c r="B496" s="70"/>
      <c r="C496" s="71"/>
      <c r="D496" s="72"/>
      <c r="E496" s="72"/>
      <c r="F496" s="72"/>
      <c r="G496" s="71"/>
      <c r="H496" s="71"/>
      <c r="I496" s="71"/>
      <c r="J496" s="64"/>
      <c r="K496" s="64"/>
      <c r="L496" s="64"/>
      <c r="M496" s="64"/>
      <c r="N496" s="64"/>
      <c r="O496" s="64"/>
      <c r="P496" s="64"/>
      <c r="Q496" s="64"/>
      <c r="R496" s="64"/>
      <c r="S496" s="64"/>
      <c r="T496" s="64"/>
      <c r="U496" s="64"/>
      <c r="V496" s="64"/>
      <c r="W496" s="64"/>
      <c r="X496" s="64"/>
      <c r="Y496" s="64"/>
      <c r="Z496" s="64"/>
    </row>
    <row r="497" spans="1:26" ht="14.25" customHeight="1">
      <c r="A497" s="69"/>
      <c r="B497" s="70"/>
      <c r="C497" s="71"/>
      <c r="D497" s="72"/>
      <c r="E497" s="72"/>
      <c r="F497" s="72"/>
      <c r="G497" s="71"/>
      <c r="H497" s="71"/>
      <c r="I497" s="71"/>
      <c r="J497" s="64"/>
      <c r="K497" s="64"/>
      <c r="L497" s="64"/>
      <c r="M497" s="64"/>
      <c r="N497" s="64"/>
      <c r="O497" s="64"/>
      <c r="P497" s="64"/>
      <c r="Q497" s="64"/>
      <c r="R497" s="64"/>
      <c r="S497" s="64"/>
      <c r="T497" s="64"/>
      <c r="U497" s="64"/>
      <c r="V497" s="64"/>
      <c r="W497" s="64"/>
      <c r="X497" s="64"/>
      <c r="Y497" s="64"/>
      <c r="Z497" s="64"/>
    </row>
    <row r="498" spans="1:26" ht="14.25" customHeight="1">
      <c r="A498" s="69"/>
      <c r="B498" s="70"/>
      <c r="C498" s="71"/>
      <c r="D498" s="72"/>
      <c r="E498" s="72"/>
      <c r="F498" s="72"/>
      <c r="G498" s="71"/>
      <c r="H498" s="71"/>
      <c r="I498" s="71"/>
      <c r="J498" s="64"/>
      <c r="K498" s="64"/>
      <c r="L498" s="64"/>
      <c r="M498" s="64"/>
      <c r="N498" s="64"/>
      <c r="O498" s="64"/>
      <c r="P498" s="64"/>
      <c r="Q498" s="64"/>
      <c r="R498" s="64"/>
      <c r="S498" s="64"/>
      <c r="T498" s="64"/>
      <c r="U498" s="64"/>
      <c r="V498" s="64"/>
      <c r="W498" s="64"/>
      <c r="X498" s="64"/>
      <c r="Y498" s="64"/>
      <c r="Z498" s="64"/>
    </row>
    <row r="499" spans="1:26" ht="14.25" customHeight="1">
      <c r="A499" s="69"/>
      <c r="B499" s="70"/>
      <c r="C499" s="71"/>
      <c r="D499" s="72"/>
      <c r="E499" s="72"/>
      <c r="F499" s="72"/>
      <c r="G499" s="71"/>
      <c r="H499" s="71"/>
      <c r="I499" s="71"/>
      <c r="J499" s="64"/>
      <c r="K499" s="64"/>
      <c r="L499" s="64"/>
      <c r="M499" s="64"/>
      <c r="N499" s="64"/>
      <c r="O499" s="64"/>
      <c r="P499" s="64"/>
      <c r="Q499" s="64"/>
      <c r="R499" s="64"/>
      <c r="S499" s="64"/>
      <c r="T499" s="64"/>
      <c r="U499" s="64"/>
      <c r="V499" s="64"/>
      <c r="W499" s="64"/>
      <c r="X499" s="64"/>
      <c r="Y499" s="64"/>
      <c r="Z499" s="64"/>
    </row>
    <row r="500" spans="1:26" ht="14.25" customHeight="1">
      <c r="A500" s="69"/>
      <c r="B500" s="70"/>
      <c r="C500" s="71"/>
      <c r="D500" s="72"/>
      <c r="E500" s="72"/>
      <c r="F500" s="72"/>
      <c r="G500" s="71"/>
      <c r="H500" s="71"/>
      <c r="I500" s="71"/>
      <c r="J500" s="64"/>
      <c r="K500" s="64"/>
      <c r="L500" s="64"/>
      <c r="M500" s="64"/>
      <c r="N500" s="64"/>
      <c r="O500" s="64"/>
      <c r="P500" s="64"/>
      <c r="Q500" s="64"/>
      <c r="R500" s="64"/>
      <c r="S500" s="64"/>
      <c r="T500" s="64"/>
      <c r="U500" s="64"/>
      <c r="V500" s="64"/>
      <c r="W500" s="64"/>
      <c r="X500" s="64"/>
      <c r="Y500" s="64"/>
      <c r="Z500" s="64"/>
    </row>
    <row r="501" spans="1:26" ht="14.25" customHeight="1">
      <c r="A501" s="69"/>
      <c r="B501" s="70"/>
      <c r="C501" s="71"/>
      <c r="D501" s="72"/>
      <c r="E501" s="72"/>
      <c r="F501" s="72"/>
      <c r="G501" s="71"/>
      <c r="H501" s="71"/>
      <c r="I501" s="71"/>
      <c r="J501" s="64"/>
      <c r="K501" s="64"/>
      <c r="L501" s="64"/>
      <c r="M501" s="64"/>
      <c r="N501" s="64"/>
      <c r="O501" s="64"/>
      <c r="P501" s="64"/>
      <c r="Q501" s="64"/>
      <c r="R501" s="64"/>
      <c r="S501" s="64"/>
      <c r="T501" s="64"/>
      <c r="U501" s="64"/>
      <c r="V501" s="64"/>
      <c r="W501" s="64"/>
      <c r="X501" s="64"/>
      <c r="Y501" s="64"/>
      <c r="Z501" s="64"/>
    </row>
    <row r="502" spans="1:26" ht="14.25" customHeight="1">
      <c r="A502" s="69"/>
      <c r="B502" s="70"/>
      <c r="C502" s="71"/>
      <c r="D502" s="72"/>
      <c r="E502" s="72"/>
      <c r="F502" s="72"/>
      <c r="G502" s="71"/>
      <c r="H502" s="71"/>
      <c r="I502" s="71"/>
      <c r="J502" s="64"/>
      <c r="K502" s="64"/>
      <c r="L502" s="64"/>
      <c r="M502" s="64"/>
      <c r="N502" s="64"/>
      <c r="O502" s="64"/>
      <c r="P502" s="64"/>
      <c r="Q502" s="64"/>
      <c r="R502" s="64"/>
      <c r="S502" s="64"/>
      <c r="T502" s="64"/>
      <c r="U502" s="64"/>
      <c r="V502" s="64"/>
      <c r="W502" s="64"/>
      <c r="X502" s="64"/>
      <c r="Y502" s="64"/>
      <c r="Z502" s="64"/>
    </row>
    <row r="503" spans="1:26" ht="14.25" customHeight="1">
      <c r="A503" s="69"/>
      <c r="B503" s="70"/>
      <c r="C503" s="71"/>
      <c r="D503" s="72"/>
      <c r="E503" s="72"/>
      <c r="F503" s="72"/>
      <c r="G503" s="71"/>
      <c r="H503" s="71"/>
      <c r="I503" s="71"/>
      <c r="J503" s="64"/>
      <c r="K503" s="64"/>
      <c r="L503" s="64"/>
      <c r="M503" s="64"/>
      <c r="N503" s="64"/>
      <c r="O503" s="64"/>
      <c r="P503" s="64"/>
      <c r="Q503" s="64"/>
      <c r="R503" s="64"/>
      <c r="S503" s="64"/>
      <c r="T503" s="64"/>
      <c r="U503" s="64"/>
      <c r="V503" s="64"/>
      <c r="W503" s="64"/>
      <c r="X503" s="64"/>
      <c r="Y503" s="64"/>
      <c r="Z503" s="64"/>
    </row>
    <row r="504" spans="1:26" ht="14.25" customHeight="1">
      <c r="A504" s="69"/>
      <c r="B504" s="70"/>
      <c r="C504" s="71"/>
      <c r="D504" s="72"/>
      <c r="E504" s="72"/>
      <c r="F504" s="72"/>
      <c r="G504" s="71"/>
      <c r="H504" s="71"/>
      <c r="I504" s="71"/>
      <c r="J504" s="64"/>
      <c r="K504" s="64"/>
      <c r="L504" s="64"/>
      <c r="M504" s="64"/>
      <c r="N504" s="64"/>
      <c r="O504" s="64"/>
      <c r="P504" s="64"/>
      <c r="Q504" s="64"/>
      <c r="R504" s="64"/>
      <c r="S504" s="64"/>
      <c r="T504" s="64"/>
      <c r="U504" s="64"/>
      <c r="V504" s="64"/>
      <c r="W504" s="64"/>
      <c r="X504" s="64"/>
      <c r="Y504" s="64"/>
      <c r="Z504" s="64"/>
    </row>
    <row r="505" spans="1:26" ht="14.25" customHeight="1">
      <c r="A505" s="69"/>
      <c r="B505" s="70"/>
      <c r="C505" s="71"/>
      <c r="D505" s="72"/>
      <c r="E505" s="72"/>
      <c r="F505" s="72"/>
      <c r="G505" s="71"/>
      <c r="H505" s="71"/>
      <c r="I505" s="71"/>
      <c r="J505" s="64"/>
      <c r="K505" s="64"/>
      <c r="L505" s="64"/>
      <c r="M505" s="64"/>
      <c r="N505" s="64"/>
      <c r="O505" s="64"/>
      <c r="P505" s="64"/>
      <c r="Q505" s="64"/>
      <c r="R505" s="64"/>
      <c r="S505" s="64"/>
      <c r="T505" s="64"/>
      <c r="U505" s="64"/>
      <c r="V505" s="64"/>
      <c r="W505" s="64"/>
      <c r="X505" s="64"/>
      <c r="Y505" s="64"/>
      <c r="Z505" s="64"/>
    </row>
    <row r="506" spans="1:26" ht="14.25" customHeight="1">
      <c r="A506" s="69"/>
      <c r="B506" s="70"/>
      <c r="C506" s="71"/>
      <c r="D506" s="72"/>
      <c r="E506" s="72"/>
      <c r="F506" s="72"/>
      <c r="G506" s="71"/>
      <c r="H506" s="71"/>
      <c r="I506" s="71"/>
      <c r="J506" s="64"/>
      <c r="K506" s="64"/>
      <c r="L506" s="64"/>
      <c r="M506" s="64"/>
      <c r="N506" s="64"/>
      <c r="O506" s="64"/>
      <c r="P506" s="64"/>
      <c r="Q506" s="64"/>
      <c r="R506" s="64"/>
      <c r="S506" s="64"/>
      <c r="T506" s="64"/>
      <c r="U506" s="64"/>
      <c r="V506" s="64"/>
      <c r="W506" s="64"/>
      <c r="X506" s="64"/>
      <c r="Y506" s="64"/>
      <c r="Z506" s="64"/>
    </row>
    <row r="507" spans="1:26" ht="14.25" customHeight="1">
      <c r="A507" s="69"/>
      <c r="B507" s="70"/>
      <c r="C507" s="71"/>
      <c r="D507" s="72"/>
      <c r="E507" s="72"/>
      <c r="F507" s="72"/>
      <c r="G507" s="71"/>
      <c r="H507" s="71"/>
      <c r="I507" s="71"/>
      <c r="J507" s="64"/>
      <c r="K507" s="64"/>
      <c r="L507" s="64"/>
      <c r="M507" s="64"/>
      <c r="N507" s="64"/>
      <c r="O507" s="64"/>
      <c r="P507" s="64"/>
      <c r="Q507" s="64"/>
      <c r="R507" s="64"/>
      <c r="S507" s="64"/>
      <c r="T507" s="64"/>
      <c r="U507" s="64"/>
      <c r="V507" s="64"/>
      <c r="W507" s="64"/>
      <c r="X507" s="64"/>
      <c r="Y507" s="64"/>
      <c r="Z507" s="64"/>
    </row>
    <row r="508" spans="1:26" ht="14.25" customHeight="1">
      <c r="A508" s="69"/>
      <c r="B508" s="70"/>
      <c r="C508" s="71"/>
      <c r="D508" s="72"/>
      <c r="E508" s="72"/>
      <c r="F508" s="72"/>
      <c r="G508" s="71"/>
      <c r="H508" s="71"/>
      <c r="I508" s="71"/>
      <c r="J508" s="64"/>
      <c r="K508" s="64"/>
      <c r="L508" s="64"/>
      <c r="M508" s="64"/>
      <c r="N508" s="64"/>
      <c r="O508" s="64"/>
      <c r="P508" s="64"/>
      <c r="Q508" s="64"/>
      <c r="R508" s="64"/>
      <c r="S508" s="64"/>
      <c r="T508" s="64"/>
      <c r="U508" s="64"/>
      <c r="V508" s="64"/>
      <c r="W508" s="64"/>
      <c r="X508" s="64"/>
      <c r="Y508" s="64"/>
      <c r="Z508" s="64"/>
    </row>
    <row r="509" spans="1:26" ht="14.25" customHeight="1">
      <c r="A509" s="69"/>
      <c r="B509" s="70"/>
      <c r="C509" s="71"/>
      <c r="D509" s="72"/>
      <c r="E509" s="72"/>
      <c r="F509" s="72"/>
      <c r="G509" s="71"/>
      <c r="H509" s="71"/>
      <c r="I509" s="71"/>
      <c r="J509" s="64"/>
      <c r="K509" s="64"/>
      <c r="L509" s="64"/>
      <c r="M509" s="64"/>
      <c r="N509" s="64"/>
      <c r="O509" s="64"/>
      <c r="P509" s="64"/>
      <c r="Q509" s="64"/>
      <c r="R509" s="64"/>
      <c r="S509" s="64"/>
      <c r="T509" s="64"/>
      <c r="U509" s="64"/>
      <c r="V509" s="64"/>
      <c r="W509" s="64"/>
      <c r="X509" s="64"/>
      <c r="Y509" s="64"/>
      <c r="Z509" s="64"/>
    </row>
    <row r="510" spans="1:26" ht="14.25" customHeight="1">
      <c r="A510" s="69"/>
      <c r="B510" s="70"/>
      <c r="C510" s="71"/>
      <c r="D510" s="72"/>
      <c r="E510" s="72"/>
      <c r="F510" s="72"/>
      <c r="G510" s="71"/>
      <c r="H510" s="71"/>
      <c r="I510" s="71"/>
      <c r="J510" s="64"/>
      <c r="K510" s="64"/>
      <c r="L510" s="64"/>
      <c r="M510" s="64"/>
      <c r="N510" s="64"/>
      <c r="O510" s="64"/>
      <c r="P510" s="64"/>
      <c r="Q510" s="64"/>
      <c r="R510" s="64"/>
      <c r="S510" s="64"/>
      <c r="T510" s="64"/>
      <c r="U510" s="64"/>
      <c r="V510" s="64"/>
      <c r="W510" s="64"/>
      <c r="X510" s="64"/>
      <c r="Y510" s="64"/>
      <c r="Z510" s="64"/>
    </row>
    <row r="511" spans="1:26" ht="14.25" customHeight="1">
      <c r="A511" s="69"/>
      <c r="B511" s="70"/>
      <c r="C511" s="71"/>
      <c r="D511" s="72"/>
      <c r="E511" s="72"/>
      <c r="F511" s="72"/>
      <c r="G511" s="71"/>
      <c r="H511" s="71"/>
      <c r="I511" s="71"/>
      <c r="J511" s="64"/>
      <c r="K511" s="64"/>
      <c r="L511" s="64"/>
      <c r="M511" s="64"/>
      <c r="N511" s="64"/>
      <c r="O511" s="64"/>
      <c r="P511" s="64"/>
      <c r="Q511" s="64"/>
      <c r="R511" s="64"/>
      <c r="S511" s="64"/>
      <c r="T511" s="64"/>
      <c r="U511" s="64"/>
      <c r="V511" s="64"/>
      <c r="W511" s="64"/>
      <c r="X511" s="64"/>
      <c r="Y511" s="64"/>
      <c r="Z511" s="64"/>
    </row>
    <row r="512" spans="1:26" ht="14.25" customHeight="1">
      <c r="A512" s="69"/>
      <c r="B512" s="70"/>
      <c r="C512" s="71"/>
      <c r="D512" s="72"/>
      <c r="E512" s="72"/>
      <c r="F512" s="72"/>
      <c r="G512" s="71"/>
      <c r="H512" s="71"/>
      <c r="I512" s="71"/>
      <c r="J512" s="64"/>
      <c r="K512" s="64"/>
      <c r="L512" s="64"/>
      <c r="M512" s="64"/>
      <c r="N512" s="64"/>
      <c r="O512" s="64"/>
      <c r="P512" s="64"/>
      <c r="Q512" s="64"/>
      <c r="R512" s="64"/>
      <c r="S512" s="64"/>
      <c r="T512" s="64"/>
      <c r="U512" s="64"/>
      <c r="V512" s="64"/>
      <c r="W512" s="64"/>
      <c r="X512" s="64"/>
      <c r="Y512" s="64"/>
      <c r="Z512" s="64"/>
    </row>
    <row r="513" spans="1:26" ht="14.25" customHeight="1">
      <c r="A513" s="69"/>
      <c r="B513" s="70"/>
      <c r="C513" s="71"/>
      <c r="D513" s="72"/>
      <c r="E513" s="72"/>
      <c r="F513" s="72"/>
      <c r="G513" s="71"/>
      <c r="H513" s="71"/>
      <c r="I513" s="71"/>
      <c r="J513" s="64"/>
      <c r="K513" s="64"/>
      <c r="L513" s="64"/>
      <c r="M513" s="64"/>
      <c r="N513" s="64"/>
      <c r="O513" s="64"/>
      <c r="P513" s="64"/>
      <c r="Q513" s="64"/>
      <c r="R513" s="64"/>
      <c r="S513" s="64"/>
      <c r="T513" s="64"/>
      <c r="U513" s="64"/>
      <c r="V513" s="64"/>
      <c r="W513" s="64"/>
      <c r="X513" s="64"/>
      <c r="Y513" s="64"/>
      <c r="Z513" s="64"/>
    </row>
    <row r="514" spans="1:26" ht="14.25" customHeight="1">
      <c r="A514" s="69"/>
      <c r="B514" s="70"/>
      <c r="C514" s="71"/>
      <c r="D514" s="72"/>
      <c r="E514" s="72"/>
      <c r="F514" s="72"/>
      <c r="G514" s="71"/>
      <c r="H514" s="71"/>
      <c r="I514" s="71"/>
      <c r="J514" s="64"/>
      <c r="K514" s="64"/>
      <c r="L514" s="64"/>
      <c r="M514" s="64"/>
      <c r="N514" s="64"/>
      <c r="O514" s="64"/>
      <c r="P514" s="64"/>
      <c r="Q514" s="64"/>
      <c r="R514" s="64"/>
      <c r="S514" s="64"/>
      <c r="T514" s="64"/>
      <c r="U514" s="64"/>
      <c r="V514" s="64"/>
      <c r="W514" s="64"/>
      <c r="X514" s="64"/>
      <c r="Y514" s="64"/>
      <c r="Z514" s="64"/>
    </row>
    <row r="515" spans="1:26" ht="14.25" customHeight="1">
      <c r="A515" s="69"/>
      <c r="B515" s="70"/>
      <c r="C515" s="71"/>
      <c r="D515" s="72"/>
      <c r="E515" s="72"/>
      <c r="F515" s="72"/>
      <c r="G515" s="71"/>
      <c r="H515" s="71"/>
      <c r="I515" s="71"/>
      <c r="J515" s="64"/>
      <c r="K515" s="64"/>
      <c r="L515" s="64"/>
      <c r="M515" s="64"/>
      <c r="N515" s="64"/>
      <c r="O515" s="64"/>
      <c r="P515" s="64"/>
      <c r="Q515" s="64"/>
      <c r="R515" s="64"/>
      <c r="S515" s="64"/>
      <c r="T515" s="64"/>
      <c r="U515" s="64"/>
      <c r="V515" s="64"/>
      <c r="W515" s="64"/>
      <c r="X515" s="64"/>
      <c r="Y515" s="64"/>
      <c r="Z515" s="64"/>
    </row>
    <row r="516" spans="1:26" ht="14.25" customHeight="1">
      <c r="A516" s="69"/>
      <c r="B516" s="70"/>
      <c r="C516" s="71"/>
      <c r="D516" s="72"/>
      <c r="E516" s="72"/>
      <c r="F516" s="72"/>
      <c r="G516" s="71"/>
      <c r="H516" s="71"/>
      <c r="I516" s="71"/>
      <c r="J516" s="64"/>
      <c r="K516" s="64"/>
      <c r="L516" s="64"/>
      <c r="M516" s="64"/>
      <c r="N516" s="64"/>
      <c r="O516" s="64"/>
      <c r="P516" s="64"/>
      <c r="Q516" s="64"/>
      <c r="R516" s="64"/>
      <c r="S516" s="64"/>
      <c r="T516" s="64"/>
      <c r="U516" s="64"/>
      <c r="V516" s="64"/>
      <c r="W516" s="64"/>
      <c r="X516" s="64"/>
      <c r="Y516" s="64"/>
      <c r="Z516" s="64"/>
    </row>
    <row r="517" spans="1:26" ht="14.25" customHeight="1">
      <c r="A517" s="69"/>
      <c r="B517" s="70"/>
      <c r="C517" s="71"/>
      <c r="D517" s="72"/>
      <c r="E517" s="72"/>
      <c r="F517" s="72"/>
      <c r="G517" s="71"/>
      <c r="H517" s="71"/>
      <c r="I517" s="71"/>
      <c r="J517" s="64"/>
      <c r="K517" s="64"/>
      <c r="L517" s="64"/>
      <c r="M517" s="64"/>
      <c r="N517" s="64"/>
      <c r="O517" s="64"/>
      <c r="P517" s="64"/>
      <c r="Q517" s="64"/>
      <c r="R517" s="64"/>
      <c r="S517" s="64"/>
      <c r="T517" s="64"/>
      <c r="U517" s="64"/>
      <c r="V517" s="64"/>
      <c r="W517" s="64"/>
      <c r="X517" s="64"/>
      <c r="Y517" s="64"/>
      <c r="Z517" s="64"/>
    </row>
    <row r="518" spans="1:26" ht="14.25" customHeight="1">
      <c r="A518" s="69"/>
      <c r="B518" s="70"/>
      <c r="C518" s="71"/>
      <c r="D518" s="72"/>
      <c r="E518" s="72"/>
      <c r="F518" s="72"/>
      <c r="G518" s="71"/>
      <c r="H518" s="71"/>
      <c r="I518" s="71"/>
      <c r="J518" s="64"/>
      <c r="K518" s="64"/>
      <c r="L518" s="64"/>
      <c r="M518" s="64"/>
      <c r="N518" s="64"/>
      <c r="O518" s="64"/>
      <c r="P518" s="64"/>
      <c r="Q518" s="64"/>
      <c r="R518" s="64"/>
      <c r="S518" s="64"/>
      <c r="T518" s="64"/>
      <c r="U518" s="64"/>
      <c r="V518" s="64"/>
      <c r="W518" s="64"/>
      <c r="X518" s="64"/>
      <c r="Y518" s="64"/>
      <c r="Z518" s="64"/>
    </row>
    <row r="519" spans="1:26" ht="14.25" customHeight="1">
      <c r="A519" s="69"/>
      <c r="B519" s="70"/>
      <c r="C519" s="71"/>
      <c r="D519" s="72"/>
      <c r="E519" s="72"/>
      <c r="F519" s="72"/>
      <c r="G519" s="71"/>
      <c r="H519" s="71"/>
      <c r="I519" s="71"/>
      <c r="J519" s="64"/>
      <c r="K519" s="64"/>
      <c r="L519" s="64"/>
      <c r="M519" s="64"/>
      <c r="N519" s="64"/>
      <c r="O519" s="64"/>
      <c r="P519" s="64"/>
      <c r="Q519" s="64"/>
      <c r="R519" s="64"/>
      <c r="S519" s="64"/>
      <c r="T519" s="64"/>
      <c r="U519" s="64"/>
      <c r="V519" s="64"/>
      <c r="W519" s="64"/>
      <c r="X519" s="64"/>
      <c r="Y519" s="64"/>
      <c r="Z519" s="64"/>
    </row>
    <row r="520" spans="1:26" ht="14.25" customHeight="1">
      <c r="A520" s="69"/>
      <c r="B520" s="70"/>
      <c r="C520" s="71"/>
      <c r="D520" s="72"/>
      <c r="E520" s="72"/>
      <c r="F520" s="72"/>
      <c r="G520" s="71"/>
      <c r="H520" s="71"/>
      <c r="I520" s="71"/>
      <c r="J520" s="64"/>
      <c r="K520" s="64"/>
      <c r="L520" s="64"/>
      <c r="M520" s="64"/>
      <c r="N520" s="64"/>
      <c r="O520" s="64"/>
      <c r="P520" s="64"/>
      <c r="Q520" s="64"/>
      <c r="R520" s="64"/>
      <c r="S520" s="64"/>
      <c r="T520" s="64"/>
      <c r="U520" s="64"/>
      <c r="V520" s="64"/>
      <c r="W520" s="64"/>
      <c r="X520" s="64"/>
      <c r="Y520" s="64"/>
      <c r="Z520" s="64"/>
    </row>
    <row r="521" spans="1:26" ht="14.25" customHeight="1">
      <c r="A521" s="69"/>
      <c r="B521" s="70"/>
      <c r="C521" s="71"/>
      <c r="D521" s="72"/>
      <c r="E521" s="72"/>
      <c r="F521" s="72"/>
      <c r="G521" s="71"/>
      <c r="H521" s="71"/>
      <c r="I521" s="71"/>
      <c r="J521" s="64"/>
      <c r="K521" s="64"/>
      <c r="L521" s="64"/>
      <c r="M521" s="64"/>
      <c r="N521" s="64"/>
      <c r="O521" s="64"/>
      <c r="P521" s="64"/>
      <c r="Q521" s="64"/>
      <c r="R521" s="64"/>
      <c r="S521" s="64"/>
      <c r="T521" s="64"/>
      <c r="U521" s="64"/>
      <c r="V521" s="64"/>
      <c r="W521" s="64"/>
      <c r="X521" s="64"/>
      <c r="Y521" s="64"/>
      <c r="Z521" s="64"/>
    </row>
    <row r="522" spans="1:26" ht="14.25" customHeight="1">
      <c r="A522" s="69"/>
      <c r="B522" s="70"/>
      <c r="C522" s="71"/>
      <c r="D522" s="72"/>
      <c r="E522" s="72"/>
      <c r="F522" s="72"/>
      <c r="G522" s="71"/>
      <c r="H522" s="71"/>
      <c r="I522" s="71"/>
      <c r="J522" s="64"/>
      <c r="K522" s="64"/>
      <c r="L522" s="64"/>
      <c r="M522" s="64"/>
      <c r="N522" s="64"/>
      <c r="O522" s="64"/>
      <c r="P522" s="64"/>
      <c r="Q522" s="64"/>
      <c r="R522" s="64"/>
      <c r="S522" s="64"/>
      <c r="T522" s="64"/>
      <c r="U522" s="64"/>
      <c r="V522" s="64"/>
      <c r="W522" s="64"/>
      <c r="X522" s="64"/>
      <c r="Y522" s="64"/>
      <c r="Z522" s="64"/>
    </row>
    <row r="523" spans="1:26" ht="14.25" customHeight="1">
      <c r="A523" s="69"/>
      <c r="B523" s="70"/>
      <c r="C523" s="71"/>
      <c r="D523" s="72"/>
      <c r="E523" s="72"/>
      <c r="F523" s="72"/>
      <c r="G523" s="71"/>
      <c r="H523" s="71"/>
      <c r="I523" s="71"/>
      <c r="J523" s="64"/>
      <c r="K523" s="64"/>
      <c r="L523" s="64"/>
      <c r="M523" s="64"/>
      <c r="N523" s="64"/>
      <c r="O523" s="64"/>
      <c r="P523" s="64"/>
      <c r="Q523" s="64"/>
      <c r="R523" s="64"/>
      <c r="S523" s="64"/>
      <c r="T523" s="64"/>
      <c r="U523" s="64"/>
      <c r="V523" s="64"/>
      <c r="W523" s="64"/>
      <c r="X523" s="64"/>
      <c r="Y523" s="64"/>
      <c r="Z523" s="64"/>
    </row>
    <row r="524" spans="1:26" ht="14.25" customHeight="1">
      <c r="A524" s="69"/>
      <c r="B524" s="70"/>
      <c r="C524" s="71"/>
      <c r="D524" s="72"/>
      <c r="E524" s="72"/>
      <c r="F524" s="72"/>
      <c r="G524" s="71"/>
      <c r="H524" s="71"/>
      <c r="I524" s="71"/>
      <c r="J524" s="64"/>
      <c r="K524" s="64"/>
      <c r="L524" s="64"/>
      <c r="M524" s="64"/>
      <c r="N524" s="64"/>
      <c r="O524" s="64"/>
      <c r="P524" s="64"/>
      <c r="Q524" s="64"/>
      <c r="R524" s="64"/>
      <c r="S524" s="64"/>
      <c r="T524" s="64"/>
      <c r="U524" s="64"/>
      <c r="V524" s="64"/>
      <c r="W524" s="64"/>
      <c r="X524" s="64"/>
      <c r="Y524" s="64"/>
      <c r="Z524" s="64"/>
    </row>
    <row r="525" spans="1:26" ht="14.25" customHeight="1">
      <c r="A525" s="69"/>
      <c r="B525" s="70"/>
      <c r="C525" s="71"/>
      <c r="D525" s="72"/>
      <c r="E525" s="72"/>
      <c r="F525" s="72"/>
      <c r="G525" s="71"/>
      <c r="H525" s="71"/>
      <c r="I525" s="71"/>
      <c r="J525" s="64"/>
      <c r="K525" s="64"/>
      <c r="L525" s="64"/>
      <c r="M525" s="64"/>
      <c r="N525" s="64"/>
      <c r="O525" s="64"/>
      <c r="P525" s="64"/>
      <c r="Q525" s="64"/>
      <c r="R525" s="64"/>
      <c r="S525" s="64"/>
      <c r="T525" s="64"/>
      <c r="U525" s="64"/>
      <c r="V525" s="64"/>
      <c r="W525" s="64"/>
      <c r="X525" s="64"/>
      <c r="Y525" s="64"/>
      <c r="Z525" s="64"/>
    </row>
    <row r="526" spans="1:26" ht="14.25" customHeight="1">
      <c r="A526" s="69"/>
      <c r="B526" s="70"/>
      <c r="C526" s="71"/>
      <c r="D526" s="72"/>
      <c r="E526" s="72"/>
      <c r="F526" s="72"/>
      <c r="G526" s="71"/>
      <c r="H526" s="71"/>
      <c r="I526" s="71"/>
      <c r="J526" s="64"/>
      <c r="K526" s="64"/>
      <c r="L526" s="64"/>
      <c r="M526" s="64"/>
      <c r="N526" s="64"/>
      <c r="O526" s="64"/>
      <c r="P526" s="64"/>
      <c r="Q526" s="64"/>
      <c r="R526" s="64"/>
      <c r="S526" s="64"/>
      <c r="T526" s="64"/>
      <c r="U526" s="64"/>
      <c r="V526" s="64"/>
      <c r="W526" s="64"/>
      <c r="X526" s="64"/>
      <c r="Y526" s="64"/>
      <c r="Z526" s="64"/>
    </row>
    <row r="527" spans="1:26" ht="14.25" customHeight="1">
      <c r="A527" s="69"/>
      <c r="B527" s="70"/>
      <c r="C527" s="71"/>
      <c r="D527" s="72"/>
      <c r="E527" s="72"/>
      <c r="F527" s="72"/>
      <c r="G527" s="71"/>
      <c r="H527" s="71"/>
      <c r="I527" s="71"/>
      <c r="J527" s="64"/>
      <c r="K527" s="64"/>
      <c r="L527" s="64"/>
      <c r="M527" s="64"/>
      <c r="N527" s="64"/>
      <c r="O527" s="64"/>
      <c r="P527" s="64"/>
      <c r="Q527" s="64"/>
      <c r="R527" s="64"/>
      <c r="S527" s="64"/>
      <c r="T527" s="64"/>
      <c r="U527" s="64"/>
      <c r="V527" s="64"/>
      <c r="W527" s="64"/>
      <c r="X527" s="64"/>
      <c r="Y527" s="64"/>
      <c r="Z527" s="64"/>
    </row>
    <row r="528" spans="1:26" ht="14.25" customHeight="1">
      <c r="A528" s="69"/>
      <c r="B528" s="70"/>
      <c r="C528" s="71"/>
      <c r="D528" s="72"/>
      <c r="E528" s="72"/>
      <c r="F528" s="72"/>
      <c r="G528" s="71"/>
      <c r="H528" s="71"/>
      <c r="I528" s="71"/>
      <c r="J528" s="64"/>
      <c r="K528" s="64"/>
      <c r="L528" s="64"/>
      <c r="M528" s="64"/>
      <c r="N528" s="64"/>
      <c r="O528" s="64"/>
      <c r="P528" s="64"/>
      <c r="Q528" s="64"/>
      <c r="R528" s="64"/>
      <c r="S528" s="64"/>
      <c r="T528" s="64"/>
      <c r="U528" s="64"/>
      <c r="V528" s="64"/>
      <c r="W528" s="64"/>
      <c r="X528" s="64"/>
      <c r="Y528" s="64"/>
      <c r="Z528" s="64"/>
    </row>
    <row r="529" spans="1:26" ht="14.25" customHeight="1">
      <c r="A529" s="69"/>
      <c r="B529" s="70"/>
      <c r="C529" s="71"/>
      <c r="D529" s="72"/>
      <c r="E529" s="72"/>
      <c r="F529" s="72"/>
      <c r="G529" s="71"/>
      <c r="H529" s="71"/>
      <c r="I529" s="71"/>
      <c r="J529" s="64"/>
      <c r="K529" s="64"/>
      <c r="L529" s="64"/>
      <c r="M529" s="64"/>
      <c r="N529" s="64"/>
      <c r="O529" s="64"/>
      <c r="P529" s="64"/>
      <c r="Q529" s="64"/>
      <c r="R529" s="64"/>
      <c r="S529" s="64"/>
      <c r="T529" s="64"/>
      <c r="U529" s="64"/>
      <c r="V529" s="64"/>
      <c r="W529" s="64"/>
      <c r="X529" s="64"/>
      <c r="Y529" s="64"/>
      <c r="Z529" s="64"/>
    </row>
    <row r="530" spans="1:26" ht="14.25" customHeight="1">
      <c r="A530" s="69"/>
      <c r="B530" s="70"/>
      <c r="C530" s="71"/>
      <c r="D530" s="72"/>
      <c r="E530" s="72"/>
      <c r="F530" s="72"/>
      <c r="G530" s="71"/>
      <c r="H530" s="71"/>
      <c r="I530" s="71"/>
      <c r="J530" s="64"/>
      <c r="K530" s="64"/>
      <c r="L530" s="64"/>
      <c r="M530" s="64"/>
      <c r="N530" s="64"/>
      <c r="O530" s="64"/>
      <c r="P530" s="64"/>
      <c r="Q530" s="64"/>
      <c r="R530" s="64"/>
      <c r="S530" s="64"/>
      <c r="T530" s="64"/>
      <c r="U530" s="64"/>
      <c r="V530" s="64"/>
      <c r="W530" s="64"/>
      <c r="X530" s="64"/>
      <c r="Y530" s="64"/>
      <c r="Z530" s="64"/>
    </row>
    <row r="531" spans="1:26" ht="14.25" customHeight="1">
      <c r="A531" s="69"/>
      <c r="B531" s="70"/>
      <c r="C531" s="71"/>
      <c r="D531" s="72"/>
      <c r="E531" s="72"/>
      <c r="F531" s="72"/>
      <c r="G531" s="71"/>
      <c r="H531" s="71"/>
      <c r="I531" s="71"/>
      <c r="J531" s="64"/>
      <c r="K531" s="64"/>
      <c r="L531" s="64"/>
      <c r="M531" s="64"/>
      <c r="N531" s="64"/>
      <c r="O531" s="64"/>
      <c r="P531" s="64"/>
      <c r="Q531" s="64"/>
      <c r="R531" s="64"/>
      <c r="S531" s="64"/>
      <c r="T531" s="64"/>
      <c r="U531" s="64"/>
      <c r="V531" s="64"/>
      <c r="W531" s="64"/>
      <c r="X531" s="64"/>
      <c r="Y531" s="64"/>
      <c r="Z531" s="64"/>
    </row>
    <row r="532" spans="1:26" ht="14.25" customHeight="1">
      <c r="A532" s="69"/>
      <c r="B532" s="70"/>
      <c r="C532" s="71"/>
      <c r="D532" s="72"/>
      <c r="E532" s="72"/>
      <c r="F532" s="72"/>
      <c r="G532" s="71"/>
      <c r="H532" s="71"/>
      <c r="I532" s="71"/>
      <c r="J532" s="64"/>
      <c r="K532" s="64"/>
      <c r="L532" s="64"/>
      <c r="M532" s="64"/>
      <c r="N532" s="64"/>
      <c r="O532" s="64"/>
      <c r="P532" s="64"/>
      <c r="Q532" s="64"/>
      <c r="R532" s="64"/>
      <c r="S532" s="64"/>
      <c r="T532" s="64"/>
      <c r="U532" s="64"/>
      <c r="V532" s="64"/>
      <c r="W532" s="64"/>
      <c r="X532" s="64"/>
      <c r="Y532" s="64"/>
      <c r="Z532" s="64"/>
    </row>
    <row r="533" spans="1:26" ht="14.25" customHeight="1">
      <c r="A533" s="69"/>
      <c r="B533" s="70"/>
      <c r="C533" s="71"/>
      <c r="D533" s="72"/>
      <c r="E533" s="72"/>
      <c r="F533" s="72"/>
      <c r="G533" s="71"/>
      <c r="H533" s="71"/>
      <c r="I533" s="71"/>
      <c r="J533" s="64"/>
      <c r="K533" s="64"/>
      <c r="L533" s="64"/>
      <c r="M533" s="64"/>
      <c r="N533" s="64"/>
      <c r="O533" s="64"/>
      <c r="P533" s="64"/>
      <c r="Q533" s="64"/>
      <c r="R533" s="64"/>
      <c r="S533" s="64"/>
      <c r="T533" s="64"/>
      <c r="U533" s="64"/>
      <c r="V533" s="64"/>
      <c r="W533" s="64"/>
      <c r="X533" s="64"/>
      <c r="Y533" s="64"/>
      <c r="Z533" s="64"/>
    </row>
    <row r="534" spans="1:26" ht="14.25" customHeight="1">
      <c r="A534" s="69"/>
      <c r="B534" s="70"/>
      <c r="C534" s="71"/>
      <c r="D534" s="72"/>
      <c r="E534" s="72"/>
      <c r="F534" s="72"/>
      <c r="G534" s="71"/>
      <c r="H534" s="71"/>
      <c r="I534" s="71"/>
      <c r="J534" s="64"/>
      <c r="K534" s="64"/>
      <c r="L534" s="64"/>
      <c r="M534" s="64"/>
      <c r="N534" s="64"/>
      <c r="O534" s="64"/>
      <c r="P534" s="64"/>
      <c r="Q534" s="64"/>
      <c r="R534" s="64"/>
      <c r="S534" s="64"/>
      <c r="T534" s="64"/>
      <c r="U534" s="64"/>
      <c r="V534" s="64"/>
      <c r="W534" s="64"/>
      <c r="X534" s="64"/>
      <c r="Y534" s="64"/>
      <c r="Z534" s="64"/>
    </row>
    <row r="535" spans="1:26" ht="14.25" customHeight="1">
      <c r="A535" s="69"/>
      <c r="B535" s="70"/>
      <c r="C535" s="71"/>
      <c r="D535" s="72"/>
      <c r="E535" s="72"/>
      <c r="F535" s="72"/>
      <c r="G535" s="71"/>
      <c r="H535" s="71"/>
      <c r="I535" s="71"/>
      <c r="J535" s="64"/>
      <c r="K535" s="64"/>
      <c r="L535" s="64"/>
      <c r="M535" s="64"/>
      <c r="N535" s="64"/>
      <c r="O535" s="64"/>
      <c r="P535" s="64"/>
      <c r="Q535" s="64"/>
      <c r="R535" s="64"/>
      <c r="S535" s="64"/>
      <c r="T535" s="64"/>
      <c r="U535" s="64"/>
      <c r="V535" s="64"/>
      <c r="W535" s="64"/>
      <c r="X535" s="64"/>
      <c r="Y535" s="64"/>
      <c r="Z535" s="64"/>
    </row>
    <row r="536" spans="1:26" ht="14.25" customHeight="1">
      <c r="A536" s="69"/>
      <c r="B536" s="70"/>
      <c r="C536" s="71"/>
      <c r="D536" s="72"/>
      <c r="E536" s="72"/>
      <c r="F536" s="72"/>
      <c r="G536" s="71"/>
      <c r="H536" s="71"/>
      <c r="I536" s="71"/>
      <c r="J536" s="64"/>
      <c r="K536" s="64"/>
      <c r="L536" s="64"/>
      <c r="M536" s="64"/>
      <c r="N536" s="64"/>
      <c r="O536" s="64"/>
      <c r="P536" s="64"/>
      <c r="Q536" s="64"/>
      <c r="R536" s="64"/>
      <c r="S536" s="64"/>
      <c r="T536" s="64"/>
      <c r="U536" s="64"/>
      <c r="V536" s="64"/>
      <c r="W536" s="64"/>
      <c r="X536" s="64"/>
      <c r="Y536" s="64"/>
      <c r="Z536" s="64"/>
    </row>
    <row r="537" spans="1:26" ht="14.25" customHeight="1">
      <c r="A537" s="69"/>
      <c r="B537" s="70"/>
      <c r="C537" s="71"/>
      <c r="D537" s="72"/>
      <c r="E537" s="72"/>
      <c r="F537" s="72"/>
      <c r="G537" s="71"/>
      <c r="H537" s="71"/>
      <c r="I537" s="71"/>
      <c r="J537" s="64"/>
      <c r="K537" s="64"/>
      <c r="L537" s="64"/>
      <c r="M537" s="64"/>
      <c r="N537" s="64"/>
      <c r="O537" s="64"/>
      <c r="P537" s="64"/>
      <c r="Q537" s="64"/>
      <c r="R537" s="64"/>
      <c r="S537" s="64"/>
      <c r="T537" s="64"/>
      <c r="U537" s="64"/>
      <c r="V537" s="64"/>
      <c r="W537" s="64"/>
      <c r="X537" s="64"/>
      <c r="Y537" s="64"/>
      <c r="Z537" s="64"/>
    </row>
    <row r="538" spans="1:26" ht="14.25" customHeight="1">
      <c r="A538" s="69"/>
      <c r="B538" s="70"/>
      <c r="C538" s="71"/>
      <c r="D538" s="72"/>
      <c r="E538" s="72"/>
      <c r="F538" s="72"/>
      <c r="G538" s="71"/>
      <c r="H538" s="71"/>
      <c r="I538" s="71"/>
      <c r="J538" s="64"/>
      <c r="K538" s="64"/>
      <c r="L538" s="64"/>
      <c r="M538" s="64"/>
      <c r="N538" s="64"/>
      <c r="O538" s="64"/>
      <c r="P538" s="64"/>
      <c r="Q538" s="64"/>
      <c r="R538" s="64"/>
      <c r="S538" s="64"/>
      <c r="T538" s="64"/>
      <c r="U538" s="64"/>
      <c r="V538" s="64"/>
      <c r="W538" s="64"/>
      <c r="X538" s="64"/>
      <c r="Y538" s="64"/>
      <c r="Z538" s="64"/>
    </row>
    <row r="539" spans="1:26" ht="14.25" customHeight="1">
      <c r="A539" s="69"/>
      <c r="B539" s="70"/>
      <c r="C539" s="71"/>
      <c r="D539" s="72"/>
      <c r="E539" s="72"/>
      <c r="F539" s="72"/>
      <c r="G539" s="71"/>
      <c r="H539" s="71"/>
      <c r="I539" s="71"/>
      <c r="J539" s="64"/>
      <c r="K539" s="64"/>
      <c r="L539" s="64"/>
      <c r="M539" s="64"/>
      <c r="N539" s="64"/>
      <c r="O539" s="64"/>
      <c r="P539" s="64"/>
      <c r="Q539" s="64"/>
      <c r="R539" s="64"/>
      <c r="S539" s="64"/>
      <c r="T539" s="64"/>
      <c r="U539" s="64"/>
      <c r="V539" s="64"/>
      <c r="W539" s="64"/>
      <c r="X539" s="64"/>
      <c r="Y539" s="64"/>
      <c r="Z539" s="64"/>
    </row>
    <row r="540" spans="1:26" ht="14.25" customHeight="1">
      <c r="A540" s="69"/>
      <c r="B540" s="70"/>
      <c r="C540" s="71"/>
      <c r="D540" s="72"/>
      <c r="E540" s="72"/>
      <c r="F540" s="72"/>
      <c r="G540" s="71"/>
      <c r="H540" s="71"/>
      <c r="I540" s="71"/>
      <c r="J540" s="64"/>
      <c r="K540" s="64"/>
      <c r="L540" s="64"/>
      <c r="M540" s="64"/>
      <c r="N540" s="64"/>
      <c r="O540" s="64"/>
      <c r="P540" s="64"/>
      <c r="Q540" s="64"/>
      <c r="R540" s="64"/>
      <c r="S540" s="64"/>
      <c r="T540" s="64"/>
      <c r="U540" s="64"/>
      <c r="V540" s="64"/>
      <c r="W540" s="64"/>
      <c r="X540" s="64"/>
      <c r="Y540" s="64"/>
      <c r="Z540" s="64"/>
    </row>
    <row r="541" spans="1:26" ht="14.25" customHeight="1">
      <c r="A541" s="69"/>
      <c r="B541" s="70"/>
      <c r="C541" s="71"/>
      <c r="D541" s="72"/>
      <c r="E541" s="72"/>
      <c r="F541" s="72"/>
      <c r="G541" s="71"/>
      <c r="H541" s="71"/>
      <c r="I541" s="71"/>
      <c r="J541" s="64"/>
      <c r="K541" s="64"/>
      <c r="L541" s="64"/>
      <c r="M541" s="64"/>
      <c r="N541" s="64"/>
      <c r="O541" s="64"/>
      <c r="P541" s="64"/>
      <c r="Q541" s="64"/>
      <c r="R541" s="64"/>
      <c r="S541" s="64"/>
      <c r="T541" s="64"/>
      <c r="U541" s="64"/>
      <c r="V541" s="64"/>
      <c r="W541" s="64"/>
      <c r="X541" s="64"/>
      <c r="Y541" s="64"/>
      <c r="Z541" s="64"/>
    </row>
    <row r="542" spans="1:26" ht="14.25" customHeight="1">
      <c r="A542" s="69"/>
      <c r="B542" s="70"/>
      <c r="C542" s="71"/>
      <c r="D542" s="72"/>
      <c r="E542" s="72"/>
      <c r="F542" s="72"/>
      <c r="G542" s="71"/>
      <c r="H542" s="71"/>
      <c r="I542" s="71"/>
      <c r="J542" s="64"/>
      <c r="K542" s="64"/>
      <c r="L542" s="64"/>
      <c r="M542" s="64"/>
      <c r="N542" s="64"/>
      <c r="O542" s="64"/>
      <c r="P542" s="64"/>
      <c r="Q542" s="64"/>
      <c r="R542" s="64"/>
      <c r="S542" s="64"/>
      <c r="T542" s="64"/>
      <c r="U542" s="64"/>
      <c r="V542" s="64"/>
      <c r="W542" s="64"/>
      <c r="X542" s="64"/>
      <c r="Y542" s="64"/>
      <c r="Z542" s="64"/>
    </row>
    <row r="543" spans="1:26" ht="14.25" customHeight="1">
      <c r="A543" s="69"/>
      <c r="B543" s="70"/>
      <c r="C543" s="71"/>
      <c r="D543" s="72"/>
      <c r="E543" s="72"/>
      <c r="F543" s="72"/>
      <c r="G543" s="71"/>
      <c r="H543" s="71"/>
      <c r="I543" s="71"/>
      <c r="J543" s="64"/>
      <c r="K543" s="64"/>
      <c r="L543" s="64"/>
      <c r="M543" s="64"/>
      <c r="N543" s="64"/>
      <c r="O543" s="64"/>
      <c r="P543" s="64"/>
      <c r="Q543" s="64"/>
      <c r="R543" s="64"/>
      <c r="S543" s="64"/>
      <c r="T543" s="64"/>
      <c r="U543" s="64"/>
      <c r="V543" s="64"/>
      <c r="W543" s="64"/>
      <c r="X543" s="64"/>
      <c r="Y543" s="64"/>
      <c r="Z543" s="64"/>
    </row>
    <row r="544" spans="1:26" ht="14.25" customHeight="1">
      <c r="A544" s="69"/>
      <c r="B544" s="70"/>
      <c r="C544" s="71"/>
      <c r="D544" s="72"/>
      <c r="E544" s="72"/>
      <c r="F544" s="72"/>
      <c r="G544" s="71"/>
      <c r="H544" s="71"/>
      <c r="I544" s="71"/>
      <c r="J544" s="64"/>
      <c r="K544" s="64"/>
      <c r="L544" s="64"/>
      <c r="M544" s="64"/>
      <c r="N544" s="64"/>
      <c r="O544" s="64"/>
      <c r="P544" s="64"/>
      <c r="Q544" s="64"/>
      <c r="R544" s="64"/>
      <c r="S544" s="64"/>
      <c r="T544" s="64"/>
      <c r="U544" s="64"/>
      <c r="V544" s="64"/>
      <c r="W544" s="64"/>
      <c r="X544" s="64"/>
      <c r="Y544" s="64"/>
      <c r="Z544" s="64"/>
    </row>
    <row r="545" spans="1:26" ht="14.25" customHeight="1">
      <c r="A545" s="69"/>
      <c r="B545" s="70"/>
      <c r="C545" s="71"/>
      <c r="D545" s="72"/>
      <c r="E545" s="72"/>
      <c r="F545" s="72"/>
      <c r="G545" s="71"/>
      <c r="H545" s="71"/>
      <c r="I545" s="71"/>
      <c r="J545" s="64"/>
      <c r="K545" s="64"/>
      <c r="L545" s="64"/>
      <c r="M545" s="64"/>
      <c r="N545" s="64"/>
      <c r="O545" s="64"/>
      <c r="P545" s="64"/>
      <c r="Q545" s="64"/>
      <c r="R545" s="64"/>
      <c r="S545" s="64"/>
      <c r="T545" s="64"/>
      <c r="U545" s="64"/>
      <c r="V545" s="64"/>
      <c r="W545" s="64"/>
      <c r="X545" s="64"/>
      <c r="Y545" s="64"/>
      <c r="Z545" s="64"/>
    </row>
    <row r="546" spans="1:26" ht="14.25" customHeight="1">
      <c r="A546" s="69"/>
      <c r="B546" s="70"/>
      <c r="C546" s="71"/>
      <c r="D546" s="72"/>
      <c r="E546" s="72"/>
      <c r="F546" s="72"/>
      <c r="G546" s="71"/>
      <c r="H546" s="71"/>
      <c r="I546" s="71"/>
      <c r="J546" s="64"/>
      <c r="K546" s="64"/>
      <c r="L546" s="64"/>
      <c r="M546" s="64"/>
      <c r="N546" s="64"/>
      <c r="O546" s="64"/>
      <c r="P546" s="64"/>
      <c r="Q546" s="64"/>
      <c r="R546" s="64"/>
      <c r="S546" s="64"/>
      <c r="T546" s="64"/>
      <c r="U546" s="64"/>
      <c r="V546" s="64"/>
      <c r="W546" s="64"/>
      <c r="X546" s="64"/>
      <c r="Y546" s="64"/>
      <c r="Z546" s="64"/>
    </row>
    <row r="547" spans="1:26" ht="14.25" customHeight="1">
      <c r="A547" s="69"/>
      <c r="B547" s="70"/>
      <c r="C547" s="71"/>
      <c r="D547" s="72"/>
      <c r="E547" s="72"/>
      <c r="F547" s="72"/>
      <c r="G547" s="71"/>
      <c r="H547" s="71"/>
      <c r="I547" s="71"/>
      <c r="J547" s="64"/>
      <c r="K547" s="64"/>
      <c r="L547" s="64"/>
      <c r="M547" s="64"/>
      <c r="N547" s="64"/>
      <c r="O547" s="64"/>
      <c r="P547" s="64"/>
      <c r="Q547" s="64"/>
      <c r="R547" s="64"/>
      <c r="S547" s="64"/>
      <c r="T547" s="64"/>
      <c r="U547" s="64"/>
      <c r="V547" s="64"/>
      <c r="W547" s="64"/>
      <c r="X547" s="64"/>
      <c r="Y547" s="64"/>
      <c r="Z547" s="64"/>
    </row>
    <row r="548" spans="1:26" ht="14.25" customHeight="1">
      <c r="A548" s="69"/>
      <c r="B548" s="70"/>
      <c r="C548" s="71"/>
      <c r="D548" s="72"/>
      <c r="E548" s="72"/>
      <c r="F548" s="72"/>
      <c r="G548" s="71"/>
      <c r="H548" s="71"/>
      <c r="I548" s="71"/>
      <c r="J548" s="64"/>
      <c r="K548" s="64"/>
      <c r="L548" s="64"/>
      <c r="M548" s="64"/>
      <c r="N548" s="64"/>
      <c r="O548" s="64"/>
      <c r="P548" s="64"/>
      <c r="Q548" s="64"/>
      <c r="R548" s="64"/>
      <c r="S548" s="64"/>
      <c r="T548" s="64"/>
      <c r="U548" s="64"/>
      <c r="V548" s="64"/>
      <c r="W548" s="64"/>
      <c r="X548" s="64"/>
      <c r="Y548" s="64"/>
      <c r="Z548" s="64"/>
    </row>
    <row r="549" spans="1:26" ht="14.25" customHeight="1">
      <c r="A549" s="69"/>
      <c r="B549" s="70"/>
      <c r="C549" s="71"/>
      <c r="D549" s="72"/>
      <c r="E549" s="72"/>
      <c r="F549" s="72"/>
      <c r="G549" s="71"/>
      <c r="H549" s="71"/>
      <c r="I549" s="71"/>
      <c r="J549" s="64"/>
      <c r="K549" s="64"/>
      <c r="L549" s="64"/>
      <c r="M549" s="64"/>
      <c r="N549" s="64"/>
      <c r="O549" s="64"/>
      <c r="P549" s="64"/>
      <c r="Q549" s="64"/>
      <c r="R549" s="64"/>
      <c r="S549" s="64"/>
      <c r="T549" s="64"/>
      <c r="U549" s="64"/>
      <c r="V549" s="64"/>
      <c r="W549" s="64"/>
      <c r="X549" s="64"/>
      <c r="Y549" s="64"/>
      <c r="Z549" s="64"/>
    </row>
    <row r="550" spans="1:26" ht="14.25" customHeight="1">
      <c r="A550" s="69"/>
      <c r="B550" s="70"/>
      <c r="C550" s="71"/>
      <c r="D550" s="72"/>
      <c r="E550" s="72"/>
      <c r="F550" s="72"/>
      <c r="G550" s="71"/>
      <c r="H550" s="71"/>
      <c r="I550" s="71"/>
      <c r="J550" s="64"/>
      <c r="K550" s="64"/>
      <c r="L550" s="64"/>
      <c r="M550" s="64"/>
      <c r="N550" s="64"/>
      <c r="O550" s="64"/>
      <c r="P550" s="64"/>
      <c r="Q550" s="64"/>
      <c r="R550" s="64"/>
      <c r="S550" s="64"/>
      <c r="T550" s="64"/>
      <c r="U550" s="64"/>
      <c r="V550" s="64"/>
      <c r="W550" s="64"/>
      <c r="X550" s="64"/>
      <c r="Y550" s="64"/>
      <c r="Z550" s="64"/>
    </row>
    <row r="551" spans="1:26" ht="14.25" customHeight="1">
      <c r="A551" s="69"/>
      <c r="B551" s="70"/>
      <c r="C551" s="71"/>
      <c r="D551" s="72"/>
      <c r="E551" s="72"/>
      <c r="F551" s="72"/>
      <c r="G551" s="71"/>
      <c r="H551" s="71"/>
      <c r="I551" s="71"/>
      <c r="J551" s="64"/>
      <c r="K551" s="64"/>
      <c r="L551" s="64"/>
      <c r="M551" s="64"/>
      <c r="N551" s="64"/>
      <c r="O551" s="64"/>
      <c r="P551" s="64"/>
      <c r="Q551" s="64"/>
      <c r="R551" s="64"/>
      <c r="S551" s="64"/>
      <c r="T551" s="64"/>
      <c r="U551" s="64"/>
      <c r="V551" s="64"/>
      <c r="W551" s="64"/>
      <c r="X551" s="64"/>
      <c r="Y551" s="64"/>
      <c r="Z551" s="64"/>
    </row>
    <row r="552" spans="1:26" ht="14.25" customHeight="1">
      <c r="A552" s="69"/>
      <c r="B552" s="70"/>
      <c r="C552" s="71"/>
      <c r="D552" s="72"/>
      <c r="E552" s="72"/>
      <c r="F552" s="72"/>
      <c r="G552" s="71"/>
      <c r="H552" s="71"/>
      <c r="I552" s="71"/>
      <c r="J552" s="64"/>
      <c r="K552" s="64"/>
      <c r="L552" s="64"/>
      <c r="M552" s="64"/>
      <c r="N552" s="64"/>
      <c r="O552" s="64"/>
      <c r="P552" s="64"/>
      <c r="Q552" s="64"/>
      <c r="R552" s="64"/>
      <c r="S552" s="64"/>
      <c r="T552" s="64"/>
      <c r="U552" s="64"/>
      <c r="V552" s="64"/>
      <c r="W552" s="64"/>
      <c r="X552" s="64"/>
      <c r="Y552" s="64"/>
      <c r="Z552" s="64"/>
    </row>
    <row r="553" spans="1:26" ht="14.25" customHeight="1">
      <c r="A553" s="69"/>
      <c r="B553" s="70"/>
      <c r="C553" s="71"/>
      <c r="D553" s="72"/>
      <c r="E553" s="72"/>
      <c r="F553" s="72"/>
      <c r="G553" s="71"/>
      <c r="H553" s="71"/>
      <c r="I553" s="71"/>
      <c r="J553" s="64"/>
      <c r="K553" s="64"/>
      <c r="L553" s="64"/>
      <c r="M553" s="64"/>
      <c r="N553" s="64"/>
      <c r="O553" s="64"/>
      <c r="P553" s="64"/>
      <c r="Q553" s="64"/>
      <c r="R553" s="64"/>
      <c r="S553" s="64"/>
      <c r="T553" s="64"/>
      <c r="U553" s="64"/>
      <c r="V553" s="64"/>
      <c r="W553" s="64"/>
      <c r="X553" s="64"/>
      <c r="Y553" s="64"/>
      <c r="Z553" s="64"/>
    </row>
    <row r="554" spans="1:26" ht="14.25" customHeight="1">
      <c r="A554" s="69"/>
      <c r="B554" s="70"/>
      <c r="C554" s="71"/>
      <c r="D554" s="72"/>
      <c r="E554" s="72"/>
      <c r="F554" s="72"/>
      <c r="G554" s="71"/>
      <c r="H554" s="71"/>
      <c r="I554" s="71"/>
      <c r="J554" s="64"/>
      <c r="K554" s="64"/>
      <c r="L554" s="64"/>
      <c r="M554" s="64"/>
      <c r="N554" s="64"/>
      <c r="O554" s="64"/>
      <c r="P554" s="64"/>
      <c r="Q554" s="64"/>
      <c r="R554" s="64"/>
      <c r="S554" s="64"/>
      <c r="T554" s="64"/>
      <c r="U554" s="64"/>
      <c r="V554" s="64"/>
      <c r="W554" s="64"/>
      <c r="X554" s="64"/>
      <c r="Y554" s="64"/>
      <c r="Z554" s="64"/>
    </row>
    <row r="555" spans="1:26" ht="14.25" customHeight="1">
      <c r="A555" s="69"/>
      <c r="B555" s="70"/>
      <c r="C555" s="71"/>
      <c r="D555" s="72"/>
      <c r="E555" s="72"/>
      <c r="F555" s="72"/>
      <c r="G555" s="71"/>
      <c r="H555" s="71"/>
      <c r="I555" s="71"/>
      <c r="J555" s="64"/>
      <c r="K555" s="64"/>
      <c r="L555" s="64"/>
      <c r="M555" s="64"/>
      <c r="N555" s="64"/>
      <c r="O555" s="64"/>
      <c r="P555" s="64"/>
      <c r="Q555" s="64"/>
      <c r="R555" s="64"/>
      <c r="S555" s="64"/>
      <c r="T555" s="64"/>
      <c r="U555" s="64"/>
      <c r="V555" s="64"/>
      <c r="W555" s="64"/>
      <c r="X555" s="64"/>
      <c r="Y555" s="64"/>
      <c r="Z555" s="64"/>
    </row>
    <row r="556" spans="1:26" ht="14.25" customHeight="1">
      <c r="A556" s="69"/>
      <c r="B556" s="70"/>
      <c r="C556" s="71"/>
      <c r="D556" s="72"/>
      <c r="E556" s="72"/>
      <c r="F556" s="72"/>
      <c r="G556" s="71"/>
      <c r="H556" s="71"/>
      <c r="I556" s="71"/>
      <c r="J556" s="64"/>
      <c r="K556" s="64"/>
      <c r="L556" s="64"/>
      <c r="M556" s="64"/>
      <c r="N556" s="64"/>
      <c r="O556" s="64"/>
      <c r="P556" s="64"/>
      <c r="Q556" s="64"/>
      <c r="R556" s="64"/>
      <c r="S556" s="64"/>
      <c r="T556" s="64"/>
      <c r="U556" s="64"/>
      <c r="V556" s="64"/>
      <c r="W556" s="64"/>
      <c r="X556" s="64"/>
      <c r="Y556" s="64"/>
      <c r="Z556" s="64"/>
    </row>
    <row r="557" spans="1:26" ht="14.25" customHeight="1">
      <c r="A557" s="69"/>
      <c r="B557" s="70"/>
      <c r="C557" s="71"/>
      <c r="D557" s="72"/>
      <c r="E557" s="72"/>
      <c r="F557" s="72"/>
      <c r="G557" s="71"/>
      <c r="H557" s="71"/>
      <c r="I557" s="71"/>
      <c r="J557" s="64"/>
      <c r="K557" s="64"/>
      <c r="L557" s="64"/>
      <c r="M557" s="64"/>
      <c r="N557" s="64"/>
      <c r="O557" s="64"/>
      <c r="P557" s="64"/>
      <c r="Q557" s="64"/>
      <c r="R557" s="64"/>
      <c r="S557" s="64"/>
      <c r="T557" s="64"/>
      <c r="U557" s="64"/>
      <c r="V557" s="64"/>
      <c r="W557" s="64"/>
      <c r="X557" s="64"/>
      <c r="Y557" s="64"/>
      <c r="Z557" s="64"/>
    </row>
    <row r="558" spans="1:26" ht="14.25" customHeight="1">
      <c r="A558" s="69"/>
      <c r="B558" s="70"/>
      <c r="C558" s="71"/>
      <c r="D558" s="72"/>
      <c r="E558" s="72"/>
      <c r="F558" s="72"/>
      <c r="G558" s="71"/>
      <c r="H558" s="71"/>
      <c r="I558" s="71"/>
      <c r="J558" s="64"/>
      <c r="K558" s="64"/>
      <c r="L558" s="64"/>
      <c r="M558" s="64"/>
      <c r="N558" s="64"/>
      <c r="O558" s="64"/>
      <c r="P558" s="64"/>
      <c r="Q558" s="64"/>
      <c r="R558" s="64"/>
      <c r="S558" s="64"/>
      <c r="T558" s="64"/>
      <c r="U558" s="64"/>
      <c r="V558" s="64"/>
      <c r="W558" s="64"/>
      <c r="X558" s="64"/>
      <c r="Y558" s="64"/>
      <c r="Z558" s="64"/>
    </row>
    <row r="559" spans="1:26" ht="14.25" customHeight="1">
      <c r="A559" s="69"/>
      <c r="B559" s="70"/>
      <c r="C559" s="71"/>
      <c r="D559" s="72"/>
      <c r="E559" s="72"/>
      <c r="F559" s="72"/>
      <c r="G559" s="71"/>
      <c r="H559" s="71"/>
      <c r="I559" s="71"/>
      <c r="J559" s="64"/>
      <c r="K559" s="64"/>
      <c r="L559" s="64"/>
      <c r="M559" s="64"/>
      <c r="N559" s="64"/>
      <c r="O559" s="64"/>
      <c r="P559" s="64"/>
      <c r="Q559" s="64"/>
      <c r="R559" s="64"/>
      <c r="S559" s="64"/>
      <c r="T559" s="64"/>
      <c r="U559" s="64"/>
      <c r="V559" s="64"/>
      <c r="W559" s="64"/>
      <c r="X559" s="64"/>
      <c r="Y559" s="64"/>
      <c r="Z559" s="64"/>
    </row>
    <row r="560" spans="1:26" ht="14.25" customHeight="1">
      <c r="A560" s="69"/>
      <c r="B560" s="70"/>
      <c r="C560" s="71"/>
      <c r="D560" s="72"/>
      <c r="E560" s="72"/>
      <c r="F560" s="72"/>
      <c r="G560" s="71"/>
      <c r="H560" s="71"/>
      <c r="I560" s="71"/>
      <c r="J560" s="64"/>
      <c r="K560" s="64"/>
      <c r="L560" s="64"/>
      <c r="M560" s="64"/>
      <c r="N560" s="64"/>
      <c r="O560" s="64"/>
      <c r="P560" s="64"/>
      <c r="Q560" s="64"/>
      <c r="R560" s="64"/>
      <c r="S560" s="64"/>
      <c r="T560" s="64"/>
      <c r="U560" s="64"/>
      <c r="V560" s="64"/>
      <c r="W560" s="64"/>
      <c r="X560" s="64"/>
      <c r="Y560" s="64"/>
      <c r="Z560" s="64"/>
    </row>
    <row r="561" spans="1:26" ht="14.25" customHeight="1">
      <c r="A561" s="69"/>
      <c r="B561" s="70"/>
      <c r="C561" s="71"/>
      <c r="D561" s="72"/>
      <c r="E561" s="72"/>
      <c r="F561" s="72"/>
      <c r="G561" s="71"/>
      <c r="H561" s="71"/>
      <c r="I561" s="71"/>
      <c r="J561" s="64"/>
      <c r="K561" s="64"/>
      <c r="L561" s="64"/>
      <c r="M561" s="64"/>
      <c r="N561" s="64"/>
      <c r="O561" s="64"/>
      <c r="P561" s="64"/>
      <c r="Q561" s="64"/>
      <c r="R561" s="64"/>
      <c r="S561" s="64"/>
      <c r="T561" s="64"/>
      <c r="U561" s="64"/>
      <c r="V561" s="64"/>
      <c r="W561" s="64"/>
      <c r="X561" s="64"/>
      <c r="Y561" s="64"/>
      <c r="Z561" s="64"/>
    </row>
    <row r="562" spans="1:26" ht="14.25" customHeight="1">
      <c r="A562" s="69"/>
      <c r="B562" s="70"/>
      <c r="C562" s="71"/>
      <c r="D562" s="72"/>
      <c r="E562" s="72"/>
      <c r="F562" s="72"/>
      <c r="G562" s="71"/>
      <c r="H562" s="71"/>
      <c r="I562" s="71"/>
      <c r="J562" s="64"/>
      <c r="K562" s="64"/>
      <c r="L562" s="64"/>
      <c r="M562" s="64"/>
      <c r="N562" s="64"/>
      <c r="O562" s="64"/>
      <c r="P562" s="64"/>
      <c r="Q562" s="64"/>
      <c r="R562" s="64"/>
      <c r="S562" s="64"/>
      <c r="T562" s="64"/>
      <c r="U562" s="64"/>
      <c r="V562" s="64"/>
      <c r="W562" s="64"/>
      <c r="X562" s="64"/>
      <c r="Y562" s="64"/>
      <c r="Z562" s="64"/>
    </row>
    <row r="563" spans="1:26" ht="14.25" customHeight="1">
      <c r="A563" s="69"/>
      <c r="B563" s="70"/>
      <c r="C563" s="71"/>
      <c r="D563" s="72"/>
      <c r="E563" s="72"/>
      <c r="F563" s="72"/>
      <c r="G563" s="71"/>
      <c r="H563" s="71"/>
      <c r="I563" s="71"/>
      <c r="J563" s="64"/>
      <c r="K563" s="64"/>
      <c r="L563" s="64"/>
      <c r="M563" s="64"/>
      <c r="N563" s="64"/>
      <c r="O563" s="64"/>
      <c r="P563" s="64"/>
      <c r="Q563" s="64"/>
      <c r="R563" s="64"/>
      <c r="S563" s="64"/>
      <c r="T563" s="64"/>
      <c r="U563" s="64"/>
      <c r="V563" s="64"/>
      <c r="W563" s="64"/>
      <c r="X563" s="64"/>
      <c r="Y563" s="64"/>
      <c r="Z563" s="64"/>
    </row>
    <row r="564" spans="1:26" ht="14.25" customHeight="1">
      <c r="A564" s="69"/>
      <c r="B564" s="70"/>
      <c r="C564" s="71"/>
      <c r="D564" s="72"/>
      <c r="E564" s="72"/>
      <c r="F564" s="72"/>
      <c r="G564" s="71"/>
      <c r="H564" s="71"/>
      <c r="I564" s="71"/>
      <c r="J564" s="64"/>
      <c r="K564" s="64"/>
      <c r="L564" s="64"/>
      <c r="M564" s="64"/>
      <c r="N564" s="64"/>
      <c r="O564" s="64"/>
      <c r="P564" s="64"/>
      <c r="Q564" s="64"/>
      <c r="R564" s="64"/>
      <c r="S564" s="64"/>
      <c r="T564" s="64"/>
      <c r="U564" s="64"/>
      <c r="V564" s="64"/>
      <c r="W564" s="64"/>
      <c r="X564" s="64"/>
      <c r="Y564" s="64"/>
      <c r="Z564" s="64"/>
    </row>
    <row r="565" spans="1:26" ht="14.25" customHeight="1">
      <c r="A565" s="69"/>
      <c r="B565" s="70"/>
      <c r="C565" s="71"/>
      <c r="D565" s="72"/>
      <c r="E565" s="72"/>
      <c r="F565" s="72"/>
      <c r="G565" s="71"/>
      <c r="H565" s="71"/>
      <c r="I565" s="71"/>
      <c r="J565" s="64"/>
      <c r="K565" s="64"/>
      <c r="L565" s="64"/>
      <c r="M565" s="64"/>
      <c r="N565" s="64"/>
      <c r="O565" s="64"/>
      <c r="P565" s="64"/>
      <c r="Q565" s="64"/>
      <c r="R565" s="64"/>
      <c r="S565" s="64"/>
      <c r="T565" s="64"/>
      <c r="U565" s="64"/>
      <c r="V565" s="64"/>
      <c r="W565" s="64"/>
      <c r="X565" s="64"/>
      <c r="Y565" s="64"/>
      <c r="Z565" s="64"/>
    </row>
    <row r="566" spans="1:26" ht="14.25" customHeight="1">
      <c r="A566" s="69"/>
      <c r="B566" s="70"/>
      <c r="C566" s="71"/>
      <c r="D566" s="72"/>
      <c r="E566" s="72"/>
      <c r="F566" s="72"/>
      <c r="G566" s="71"/>
      <c r="H566" s="71"/>
      <c r="I566" s="71"/>
      <c r="J566" s="64"/>
      <c r="K566" s="64"/>
      <c r="L566" s="64"/>
      <c r="M566" s="64"/>
      <c r="N566" s="64"/>
      <c r="O566" s="64"/>
      <c r="P566" s="64"/>
      <c r="Q566" s="64"/>
      <c r="R566" s="64"/>
      <c r="S566" s="64"/>
      <c r="T566" s="64"/>
      <c r="U566" s="64"/>
      <c r="V566" s="64"/>
      <c r="W566" s="64"/>
      <c r="X566" s="64"/>
      <c r="Y566" s="64"/>
      <c r="Z566" s="64"/>
    </row>
    <row r="567" spans="1:26" ht="14.25" customHeight="1">
      <c r="A567" s="69"/>
      <c r="B567" s="70"/>
      <c r="C567" s="71"/>
      <c r="D567" s="72"/>
      <c r="E567" s="72"/>
      <c r="F567" s="72"/>
      <c r="G567" s="71"/>
      <c r="H567" s="71"/>
      <c r="I567" s="71"/>
      <c r="J567" s="64"/>
      <c r="K567" s="64"/>
      <c r="L567" s="64"/>
      <c r="M567" s="64"/>
      <c r="N567" s="64"/>
      <c r="O567" s="64"/>
      <c r="P567" s="64"/>
      <c r="Q567" s="64"/>
      <c r="R567" s="64"/>
      <c r="S567" s="64"/>
      <c r="T567" s="64"/>
      <c r="U567" s="64"/>
      <c r="V567" s="64"/>
      <c r="W567" s="64"/>
      <c r="X567" s="64"/>
      <c r="Y567" s="64"/>
      <c r="Z567" s="64"/>
    </row>
    <row r="568" spans="1:26" ht="14.25" customHeight="1">
      <c r="A568" s="69"/>
      <c r="B568" s="70"/>
      <c r="C568" s="71"/>
      <c r="D568" s="72"/>
      <c r="E568" s="72"/>
      <c r="F568" s="72"/>
      <c r="G568" s="71"/>
      <c r="H568" s="71"/>
      <c r="I568" s="71"/>
      <c r="J568" s="64"/>
      <c r="K568" s="64"/>
      <c r="L568" s="64"/>
      <c r="M568" s="64"/>
      <c r="N568" s="64"/>
      <c r="O568" s="64"/>
      <c r="P568" s="64"/>
      <c r="Q568" s="64"/>
      <c r="R568" s="64"/>
      <c r="S568" s="64"/>
      <c r="T568" s="64"/>
      <c r="U568" s="64"/>
      <c r="V568" s="64"/>
      <c r="W568" s="64"/>
      <c r="X568" s="64"/>
      <c r="Y568" s="64"/>
      <c r="Z568" s="64"/>
    </row>
    <row r="569" spans="1:26" ht="14.25" customHeight="1">
      <c r="A569" s="69"/>
      <c r="B569" s="70"/>
      <c r="C569" s="71"/>
      <c r="D569" s="72"/>
      <c r="E569" s="72"/>
      <c r="F569" s="72"/>
      <c r="G569" s="71"/>
      <c r="H569" s="71"/>
      <c r="I569" s="71"/>
      <c r="J569" s="64"/>
      <c r="K569" s="64"/>
      <c r="L569" s="64"/>
      <c r="M569" s="64"/>
      <c r="N569" s="64"/>
      <c r="O569" s="64"/>
      <c r="P569" s="64"/>
      <c r="Q569" s="64"/>
      <c r="R569" s="64"/>
      <c r="S569" s="64"/>
      <c r="T569" s="64"/>
      <c r="U569" s="64"/>
      <c r="V569" s="64"/>
      <c r="W569" s="64"/>
      <c r="X569" s="64"/>
      <c r="Y569" s="64"/>
      <c r="Z569" s="64"/>
    </row>
    <row r="570" spans="1:26" ht="14.25" customHeight="1">
      <c r="A570" s="69"/>
      <c r="B570" s="70"/>
      <c r="C570" s="71"/>
      <c r="D570" s="72"/>
      <c r="E570" s="72"/>
      <c r="F570" s="72"/>
      <c r="G570" s="71"/>
      <c r="H570" s="71"/>
      <c r="I570" s="71"/>
      <c r="J570" s="64"/>
      <c r="K570" s="64"/>
      <c r="L570" s="64"/>
      <c r="M570" s="64"/>
      <c r="N570" s="64"/>
      <c r="O570" s="64"/>
      <c r="P570" s="64"/>
      <c r="Q570" s="64"/>
      <c r="R570" s="64"/>
      <c r="S570" s="64"/>
      <c r="T570" s="64"/>
      <c r="U570" s="64"/>
      <c r="V570" s="64"/>
      <c r="W570" s="64"/>
      <c r="X570" s="64"/>
      <c r="Y570" s="64"/>
      <c r="Z570" s="64"/>
    </row>
    <row r="571" spans="1:26" ht="14.25" customHeight="1">
      <c r="A571" s="69"/>
      <c r="B571" s="70"/>
      <c r="C571" s="71"/>
      <c r="D571" s="72"/>
      <c r="E571" s="72"/>
      <c r="F571" s="72"/>
      <c r="G571" s="71"/>
      <c r="H571" s="71"/>
      <c r="I571" s="71"/>
      <c r="J571" s="64"/>
      <c r="K571" s="64"/>
      <c r="L571" s="64"/>
      <c r="M571" s="64"/>
      <c r="N571" s="64"/>
      <c r="O571" s="64"/>
      <c r="P571" s="64"/>
      <c r="Q571" s="64"/>
      <c r="R571" s="64"/>
      <c r="S571" s="64"/>
      <c r="T571" s="64"/>
      <c r="U571" s="64"/>
      <c r="V571" s="64"/>
      <c r="W571" s="64"/>
      <c r="X571" s="64"/>
      <c r="Y571" s="64"/>
      <c r="Z571" s="64"/>
    </row>
    <row r="572" spans="1:26" ht="14.25" customHeight="1">
      <c r="A572" s="69"/>
      <c r="B572" s="70"/>
      <c r="C572" s="71"/>
      <c r="D572" s="72"/>
      <c r="E572" s="72"/>
      <c r="F572" s="72"/>
      <c r="G572" s="71"/>
      <c r="H572" s="71"/>
      <c r="I572" s="71"/>
      <c r="J572" s="64"/>
      <c r="K572" s="64"/>
      <c r="L572" s="64"/>
      <c r="M572" s="64"/>
      <c r="N572" s="64"/>
      <c r="O572" s="64"/>
      <c r="P572" s="64"/>
      <c r="Q572" s="64"/>
      <c r="R572" s="64"/>
      <c r="S572" s="64"/>
      <c r="T572" s="64"/>
      <c r="U572" s="64"/>
      <c r="V572" s="64"/>
      <c r="W572" s="64"/>
      <c r="X572" s="64"/>
      <c r="Y572" s="64"/>
      <c r="Z572" s="64"/>
    </row>
    <row r="573" spans="1:26" ht="14.25" customHeight="1">
      <c r="A573" s="69"/>
      <c r="B573" s="70"/>
      <c r="C573" s="71"/>
      <c r="D573" s="72"/>
      <c r="E573" s="72"/>
      <c r="F573" s="72"/>
      <c r="G573" s="71"/>
      <c r="H573" s="71"/>
      <c r="I573" s="71"/>
      <c r="J573" s="64"/>
      <c r="K573" s="64"/>
      <c r="L573" s="64"/>
      <c r="M573" s="64"/>
      <c r="N573" s="64"/>
      <c r="O573" s="64"/>
      <c r="P573" s="64"/>
      <c r="Q573" s="64"/>
      <c r="R573" s="64"/>
      <c r="S573" s="64"/>
      <c r="T573" s="64"/>
      <c r="U573" s="64"/>
      <c r="V573" s="64"/>
      <c r="W573" s="64"/>
      <c r="X573" s="64"/>
      <c r="Y573" s="64"/>
      <c r="Z573" s="64"/>
    </row>
    <row r="574" spans="1:26" ht="14.25" customHeight="1">
      <c r="A574" s="69"/>
      <c r="B574" s="70"/>
      <c r="C574" s="71"/>
      <c r="D574" s="72"/>
      <c r="E574" s="72"/>
      <c r="F574" s="72"/>
      <c r="G574" s="71"/>
      <c r="H574" s="71"/>
      <c r="I574" s="71"/>
      <c r="J574" s="64"/>
      <c r="K574" s="64"/>
      <c r="L574" s="64"/>
      <c r="M574" s="64"/>
      <c r="N574" s="64"/>
      <c r="O574" s="64"/>
      <c r="P574" s="64"/>
      <c r="Q574" s="64"/>
      <c r="R574" s="64"/>
      <c r="S574" s="64"/>
      <c r="T574" s="64"/>
      <c r="U574" s="64"/>
      <c r="V574" s="64"/>
      <c r="W574" s="64"/>
      <c r="X574" s="64"/>
      <c r="Y574" s="64"/>
      <c r="Z574" s="64"/>
    </row>
    <row r="575" spans="1:26" ht="14.25" customHeight="1">
      <c r="A575" s="69"/>
      <c r="B575" s="70"/>
      <c r="C575" s="71"/>
      <c r="D575" s="72"/>
      <c r="E575" s="72"/>
      <c r="F575" s="72"/>
      <c r="G575" s="71"/>
      <c r="H575" s="71"/>
      <c r="I575" s="71"/>
      <c r="J575" s="64"/>
      <c r="K575" s="64"/>
      <c r="L575" s="64"/>
      <c r="M575" s="64"/>
      <c r="N575" s="64"/>
      <c r="O575" s="64"/>
      <c r="P575" s="64"/>
      <c r="Q575" s="64"/>
      <c r="R575" s="64"/>
      <c r="S575" s="64"/>
      <c r="T575" s="64"/>
      <c r="U575" s="64"/>
      <c r="V575" s="64"/>
      <c r="W575" s="64"/>
      <c r="X575" s="64"/>
      <c r="Y575" s="64"/>
      <c r="Z575" s="64"/>
    </row>
    <row r="576" spans="1:26" ht="14.25" customHeight="1">
      <c r="A576" s="69"/>
      <c r="B576" s="70"/>
      <c r="C576" s="71"/>
      <c r="D576" s="72"/>
      <c r="E576" s="72"/>
      <c r="F576" s="72"/>
      <c r="G576" s="71"/>
      <c r="H576" s="71"/>
      <c r="I576" s="71"/>
      <c r="J576" s="64"/>
      <c r="K576" s="64"/>
      <c r="L576" s="64"/>
      <c r="M576" s="64"/>
      <c r="N576" s="64"/>
      <c r="O576" s="64"/>
      <c r="P576" s="64"/>
      <c r="Q576" s="64"/>
      <c r="R576" s="64"/>
      <c r="S576" s="64"/>
      <c r="T576" s="64"/>
      <c r="U576" s="64"/>
      <c r="V576" s="64"/>
      <c r="W576" s="64"/>
      <c r="X576" s="64"/>
      <c r="Y576" s="64"/>
      <c r="Z576" s="64"/>
    </row>
    <row r="577" spans="1:26" ht="14.25" customHeight="1">
      <c r="A577" s="69"/>
      <c r="B577" s="70"/>
      <c r="C577" s="71"/>
      <c r="D577" s="72"/>
      <c r="E577" s="72"/>
      <c r="F577" s="72"/>
      <c r="G577" s="71"/>
      <c r="H577" s="71"/>
      <c r="I577" s="71"/>
      <c r="J577" s="64"/>
      <c r="K577" s="64"/>
      <c r="L577" s="64"/>
      <c r="M577" s="64"/>
      <c r="N577" s="64"/>
      <c r="O577" s="64"/>
      <c r="P577" s="64"/>
      <c r="Q577" s="64"/>
      <c r="R577" s="64"/>
      <c r="S577" s="64"/>
      <c r="T577" s="64"/>
      <c r="U577" s="64"/>
      <c r="V577" s="64"/>
      <c r="W577" s="64"/>
      <c r="X577" s="64"/>
      <c r="Y577" s="64"/>
      <c r="Z577" s="64"/>
    </row>
    <row r="578" spans="1:26" ht="14.25" customHeight="1">
      <c r="A578" s="69"/>
      <c r="B578" s="70"/>
      <c r="C578" s="71"/>
      <c r="D578" s="72"/>
      <c r="E578" s="72"/>
      <c r="F578" s="72"/>
      <c r="G578" s="71"/>
      <c r="H578" s="71"/>
      <c r="I578" s="71"/>
      <c r="J578" s="64"/>
      <c r="K578" s="64"/>
      <c r="L578" s="64"/>
      <c r="M578" s="64"/>
      <c r="N578" s="64"/>
      <c r="O578" s="64"/>
      <c r="P578" s="64"/>
      <c r="Q578" s="64"/>
      <c r="R578" s="64"/>
      <c r="S578" s="64"/>
      <c r="T578" s="64"/>
      <c r="U578" s="64"/>
      <c r="V578" s="64"/>
      <c r="W578" s="64"/>
      <c r="X578" s="64"/>
      <c r="Y578" s="64"/>
      <c r="Z578" s="64"/>
    </row>
    <row r="579" spans="1:26" ht="14.25" customHeight="1">
      <c r="A579" s="69"/>
      <c r="B579" s="70"/>
      <c r="C579" s="71"/>
      <c r="D579" s="72"/>
      <c r="E579" s="72"/>
      <c r="F579" s="72"/>
      <c r="G579" s="71"/>
      <c r="H579" s="71"/>
      <c r="I579" s="71"/>
      <c r="J579" s="64"/>
      <c r="K579" s="64"/>
      <c r="L579" s="64"/>
      <c r="M579" s="64"/>
      <c r="N579" s="64"/>
      <c r="O579" s="64"/>
      <c r="P579" s="64"/>
      <c r="Q579" s="64"/>
      <c r="R579" s="64"/>
      <c r="S579" s="64"/>
      <c r="T579" s="64"/>
      <c r="U579" s="64"/>
      <c r="V579" s="64"/>
      <c r="W579" s="64"/>
      <c r="X579" s="64"/>
      <c r="Y579" s="64"/>
      <c r="Z579" s="64"/>
    </row>
    <row r="580" spans="1:26" ht="14.25" customHeight="1">
      <c r="A580" s="69"/>
      <c r="B580" s="70"/>
      <c r="C580" s="71"/>
      <c r="D580" s="72"/>
      <c r="E580" s="72"/>
      <c r="F580" s="72"/>
      <c r="G580" s="71"/>
      <c r="H580" s="71"/>
      <c r="I580" s="71"/>
      <c r="J580" s="64"/>
      <c r="K580" s="64"/>
      <c r="L580" s="64"/>
      <c r="M580" s="64"/>
      <c r="N580" s="64"/>
      <c r="O580" s="64"/>
      <c r="P580" s="64"/>
      <c r="Q580" s="64"/>
      <c r="R580" s="64"/>
      <c r="S580" s="64"/>
      <c r="T580" s="64"/>
      <c r="U580" s="64"/>
      <c r="V580" s="64"/>
      <c r="W580" s="64"/>
      <c r="X580" s="64"/>
      <c r="Y580" s="64"/>
      <c r="Z580" s="64"/>
    </row>
    <row r="581" spans="1:26" ht="14.25" customHeight="1">
      <c r="A581" s="69"/>
      <c r="B581" s="70"/>
      <c r="C581" s="71"/>
      <c r="D581" s="72"/>
      <c r="E581" s="72"/>
      <c r="F581" s="72"/>
      <c r="G581" s="71"/>
      <c r="H581" s="71"/>
      <c r="I581" s="71"/>
      <c r="J581" s="64"/>
      <c r="K581" s="64"/>
      <c r="L581" s="64"/>
      <c r="M581" s="64"/>
      <c r="N581" s="64"/>
      <c r="O581" s="64"/>
      <c r="P581" s="64"/>
      <c r="Q581" s="64"/>
      <c r="R581" s="64"/>
      <c r="S581" s="64"/>
      <c r="T581" s="64"/>
      <c r="U581" s="64"/>
      <c r="V581" s="64"/>
      <c r="W581" s="64"/>
      <c r="X581" s="64"/>
      <c r="Y581" s="64"/>
      <c r="Z581" s="64"/>
    </row>
    <row r="582" spans="1:26" ht="14.25" customHeight="1">
      <c r="A582" s="69"/>
      <c r="B582" s="70"/>
      <c r="C582" s="71"/>
      <c r="D582" s="72"/>
      <c r="E582" s="72"/>
      <c r="F582" s="72"/>
      <c r="G582" s="71"/>
      <c r="H582" s="71"/>
      <c r="I582" s="71"/>
      <c r="J582" s="64"/>
      <c r="K582" s="64"/>
      <c r="L582" s="64"/>
      <c r="M582" s="64"/>
      <c r="N582" s="64"/>
      <c r="O582" s="64"/>
      <c r="P582" s="64"/>
      <c r="Q582" s="64"/>
      <c r="R582" s="64"/>
      <c r="S582" s="64"/>
      <c r="T582" s="64"/>
      <c r="U582" s="64"/>
      <c r="V582" s="64"/>
      <c r="W582" s="64"/>
      <c r="X582" s="64"/>
      <c r="Y582" s="64"/>
      <c r="Z582" s="64"/>
    </row>
    <row r="583" spans="1:26" ht="14.25" customHeight="1">
      <c r="A583" s="69"/>
      <c r="B583" s="70"/>
      <c r="C583" s="71"/>
      <c r="D583" s="72"/>
      <c r="E583" s="72"/>
      <c r="F583" s="72"/>
      <c r="G583" s="71"/>
      <c r="H583" s="71"/>
      <c r="I583" s="71"/>
      <c r="J583" s="64"/>
      <c r="K583" s="64"/>
      <c r="L583" s="64"/>
      <c r="M583" s="64"/>
      <c r="N583" s="64"/>
      <c r="O583" s="64"/>
      <c r="P583" s="64"/>
      <c r="Q583" s="64"/>
      <c r="R583" s="64"/>
      <c r="S583" s="64"/>
      <c r="T583" s="64"/>
      <c r="U583" s="64"/>
      <c r="V583" s="64"/>
      <c r="W583" s="64"/>
      <c r="X583" s="64"/>
      <c r="Y583" s="64"/>
      <c r="Z583" s="64"/>
    </row>
    <row r="584" spans="1:26" ht="14.25" customHeight="1">
      <c r="A584" s="69"/>
      <c r="B584" s="70"/>
      <c r="C584" s="71"/>
      <c r="D584" s="72"/>
      <c r="E584" s="72"/>
      <c r="F584" s="72"/>
      <c r="G584" s="71"/>
      <c r="H584" s="71"/>
      <c r="I584" s="71"/>
      <c r="J584" s="64"/>
      <c r="K584" s="64"/>
      <c r="L584" s="64"/>
      <c r="M584" s="64"/>
      <c r="N584" s="64"/>
      <c r="O584" s="64"/>
      <c r="P584" s="64"/>
      <c r="Q584" s="64"/>
      <c r="R584" s="64"/>
      <c r="S584" s="64"/>
      <c r="T584" s="64"/>
      <c r="U584" s="64"/>
      <c r="V584" s="64"/>
      <c r="W584" s="64"/>
      <c r="X584" s="64"/>
      <c r="Y584" s="64"/>
      <c r="Z584" s="64"/>
    </row>
    <row r="585" spans="1:26" ht="14.25" customHeight="1">
      <c r="A585" s="69"/>
      <c r="B585" s="70"/>
      <c r="C585" s="71"/>
      <c r="D585" s="72"/>
      <c r="E585" s="72"/>
      <c r="F585" s="72"/>
      <c r="G585" s="71"/>
      <c r="H585" s="71"/>
      <c r="I585" s="71"/>
      <c r="J585" s="64"/>
      <c r="K585" s="64"/>
      <c r="L585" s="64"/>
      <c r="M585" s="64"/>
      <c r="N585" s="64"/>
      <c r="O585" s="64"/>
      <c r="P585" s="64"/>
      <c r="Q585" s="64"/>
      <c r="R585" s="64"/>
      <c r="S585" s="64"/>
      <c r="T585" s="64"/>
      <c r="U585" s="64"/>
      <c r="V585" s="64"/>
      <c r="W585" s="64"/>
      <c r="X585" s="64"/>
      <c r="Y585" s="64"/>
      <c r="Z585" s="64"/>
    </row>
    <row r="586" spans="1:26" ht="14.25" customHeight="1">
      <c r="A586" s="69"/>
      <c r="B586" s="70"/>
      <c r="C586" s="71"/>
      <c r="D586" s="72"/>
      <c r="E586" s="72"/>
      <c r="F586" s="72"/>
      <c r="G586" s="71"/>
      <c r="H586" s="71"/>
      <c r="I586" s="71"/>
      <c r="J586" s="64"/>
      <c r="K586" s="64"/>
      <c r="L586" s="64"/>
      <c r="M586" s="64"/>
      <c r="N586" s="64"/>
      <c r="O586" s="64"/>
      <c r="P586" s="64"/>
      <c r="Q586" s="64"/>
      <c r="R586" s="64"/>
      <c r="S586" s="64"/>
      <c r="T586" s="64"/>
      <c r="U586" s="64"/>
      <c r="V586" s="64"/>
      <c r="W586" s="64"/>
      <c r="X586" s="64"/>
      <c r="Y586" s="64"/>
      <c r="Z586" s="64"/>
    </row>
    <row r="587" spans="1:26" ht="14.25" customHeight="1">
      <c r="A587" s="69"/>
      <c r="B587" s="70"/>
      <c r="C587" s="71"/>
      <c r="D587" s="72"/>
      <c r="E587" s="72"/>
      <c r="F587" s="72"/>
      <c r="G587" s="71"/>
      <c r="H587" s="71"/>
      <c r="I587" s="71"/>
      <c r="J587" s="64"/>
      <c r="K587" s="64"/>
      <c r="L587" s="64"/>
      <c r="M587" s="64"/>
      <c r="N587" s="64"/>
      <c r="O587" s="64"/>
      <c r="P587" s="64"/>
      <c r="Q587" s="64"/>
      <c r="R587" s="64"/>
      <c r="S587" s="64"/>
      <c r="T587" s="64"/>
      <c r="U587" s="64"/>
      <c r="V587" s="64"/>
      <c r="W587" s="64"/>
      <c r="X587" s="64"/>
      <c r="Y587" s="64"/>
      <c r="Z587" s="64"/>
    </row>
    <row r="588" spans="1:26" ht="14.25" customHeight="1">
      <c r="A588" s="69"/>
      <c r="B588" s="70"/>
      <c r="C588" s="71"/>
      <c r="D588" s="72"/>
      <c r="E588" s="72"/>
      <c r="F588" s="72"/>
      <c r="G588" s="71"/>
      <c r="H588" s="71"/>
      <c r="I588" s="71"/>
      <c r="J588" s="64"/>
      <c r="K588" s="64"/>
      <c r="L588" s="64"/>
      <c r="M588" s="64"/>
      <c r="N588" s="64"/>
      <c r="O588" s="64"/>
      <c r="P588" s="64"/>
      <c r="Q588" s="64"/>
      <c r="R588" s="64"/>
      <c r="S588" s="64"/>
      <c r="T588" s="64"/>
      <c r="U588" s="64"/>
      <c r="V588" s="64"/>
      <c r="W588" s="64"/>
      <c r="X588" s="64"/>
      <c r="Y588" s="64"/>
      <c r="Z588" s="64"/>
    </row>
    <row r="589" spans="1:26" ht="14.25" customHeight="1">
      <c r="A589" s="69"/>
      <c r="B589" s="70"/>
      <c r="C589" s="71"/>
      <c r="D589" s="72"/>
      <c r="E589" s="72"/>
      <c r="F589" s="72"/>
      <c r="G589" s="71"/>
      <c r="H589" s="71"/>
      <c r="I589" s="71"/>
      <c r="J589" s="64"/>
      <c r="K589" s="64"/>
      <c r="L589" s="64"/>
      <c r="M589" s="64"/>
      <c r="N589" s="64"/>
      <c r="O589" s="64"/>
      <c r="P589" s="64"/>
      <c r="Q589" s="64"/>
      <c r="R589" s="64"/>
      <c r="S589" s="64"/>
      <c r="T589" s="64"/>
      <c r="U589" s="64"/>
      <c r="V589" s="64"/>
      <c r="W589" s="64"/>
      <c r="X589" s="64"/>
      <c r="Y589" s="64"/>
      <c r="Z589" s="64"/>
    </row>
    <row r="590" spans="1:26" ht="14.25" customHeight="1">
      <c r="A590" s="69"/>
      <c r="B590" s="70"/>
      <c r="C590" s="71"/>
      <c r="D590" s="72"/>
      <c r="E590" s="72"/>
      <c r="F590" s="72"/>
      <c r="G590" s="71"/>
      <c r="H590" s="71"/>
      <c r="I590" s="71"/>
      <c r="J590" s="64"/>
      <c r="K590" s="64"/>
      <c r="L590" s="64"/>
      <c r="M590" s="64"/>
      <c r="N590" s="64"/>
      <c r="O590" s="64"/>
      <c r="P590" s="64"/>
      <c r="Q590" s="64"/>
      <c r="R590" s="64"/>
      <c r="S590" s="64"/>
      <c r="T590" s="64"/>
      <c r="U590" s="64"/>
      <c r="V590" s="64"/>
      <c r="W590" s="64"/>
      <c r="X590" s="64"/>
      <c r="Y590" s="64"/>
      <c r="Z590" s="64"/>
    </row>
    <row r="591" spans="1:26" ht="14.25" customHeight="1">
      <c r="A591" s="69"/>
      <c r="B591" s="70"/>
      <c r="C591" s="71"/>
      <c r="D591" s="72"/>
      <c r="E591" s="72"/>
      <c r="F591" s="72"/>
      <c r="G591" s="71"/>
      <c r="H591" s="71"/>
      <c r="I591" s="71"/>
      <c r="J591" s="64"/>
      <c r="K591" s="64"/>
      <c r="L591" s="64"/>
      <c r="M591" s="64"/>
      <c r="N591" s="64"/>
      <c r="O591" s="64"/>
      <c r="P591" s="64"/>
      <c r="Q591" s="64"/>
      <c r="R591" s="64"/>
      <c r="S591" s="64"/>
      <c r="T591" s="64"/>
      <c r="U591" s="64"/>
      <c r="V591" s="64"/>
      <c r="W591" s="64"/>
      <c r="X591" s="64"/>
      <c r="Y591" s="64"/>
      <c r="Z591" s="64"/>
    </row>
    <row r="592" spans="1:26" ht="14.25" customHeight="1">
      <c r="A592" s="69"/>
      <c r="B592" s="70"/>
      <c r="C592" s="71"/>
      <c r="D592" s="72"/>
      <c r="E592" s="72"/>
      <c r="F592" s="72"/>
      <c r="G592" s="71"/>
      <c r="H592" s="71"/>
      <c r="I592" s="71"/>
      <c r="J592" s="64"/>
      <c r="K592" s="64"/>
      <c r="L592" s="64"/>
      <c r="M592" s="64"/>
      <c r="N592" s="64"/>
      <c r="O592" s="64"/>
      <c r="P592" s="64"/>
      <c r="Q592" s="64"/>
      <c r="R592" s="64"/>
      <c r="S592" s="64"/>
      <c r="T592" s="64"/>
      <c r="U592" s="64"/>
      <c r="V592" s="64"/>
      <c r="W592" s="64"/>
      <c r="X592" s="64"/>
      <c r="Y592" s="64"/>
      <c r="Z592" s="64"/>
    </row>
    <row r="593" spans="1:26" ht="14.25" customHeight="1">
      <c r="A593" s="69"/>
      <c r="B593" s="70"/>
      <c r="C593" s="71"/>
      <c r="D593" s="72"/>
      <c r="E593" s="72"/>
      <c r="F593" s="72"/>
      <c r="G593" s="71"/>
      <c r="H593" s="71"/>
      <c r="I593" s="71"/>
      <c r="J593" s="64"/>
      <c r="K593" s="64"/>
      <c r="L593" s="64"/>
      <c r="M593" s="64"/>
      <c r="N593" s="64"/>
      <c r="O593" s="64"/>
      <c r="P593" s="64"/>
      <c r="Q593" s="64"/>
      <c r="R593" s="64"/>
      <c r="S593" s="64"/>
      <c r="T593" s="64"/>
      <c r="U593" s="64"/>
      <c r="V593" s="64"/>
      <c r="W593" s="64"/>
      <c r="X593" s="64"/>
      <c r="Y593" s="64"/>
      <c r="Z593" s="64"/>
    </row>
    <row r="594" spans="1:26" ht="14.25" customHeight="1">
      <c r="A594" s="69"/>
      <c r="B594" s="70"/>
      <c r="C594" s="71"/>
      <c r="D594" s="72"/>
      <c r="E594" s="72"/>
      <c r="F594" s="72"/>
      <c r="G594" s="71"/>
      <c r="H594" s="71"/>
      <c r="I594" s="71"/>
      <c r="J594" s="64"/>
      <c r="K594" s="64"/>
      <c r="L594" s="64"/>
      <c r="M594" s="64"/>
      <c r="N594" s="64"/>
      <c r="O594" s="64"/>
      <c r="P594" s="64"/>
      <c r="Q594" s="64"/>
      <c r="R594" s="64"/>
      <c r="S594" s="64"/>
      <c r="T594" s="64"/>
      <c r="U594" s="64"/>
      <c r="V594" s="64"/>
      <c r="W594" s="64"/>
      <c r="X594" s="64"/>
      <c r="Y594" s="64"/>
      <c r="Z594" s="64"/>
    </row>
    <row r="595" spans="1:26" ht="14.25" customHeight="1">
      <c r="A595" s="69"/>
      <c r="B595" s="70"/>
      <c r="C595" s="71"/>
      <c r="D595" s="72"/>
      <c r="E595" s="72"/>
      <c r="F595" s="72"/>
      <c r="G595" s="71"/>
      <c r="H595" s="71"/>
      <c r="I595" s="71"/>
      <c r="J595" s="64"/>
      <c r="K595" s="64"/>
      <c r="L595" s="64"/>
      <c r="M595" s="64"/>
      <c r="N595" s="64"/>
      <c r="O595" s="64"/>
      <c r="P595" s="64"/>
      <c r="Q595" s="64"/>
      <c r="R595" s="64"/>
      <c r="S595" s="64"/>
      <c r="T595" s="64"/>
      <c r="U595" s="64"/>
      <c r="V595" s="64"/>
      <c r="W595" s="64"/>
      <c r="X595" s="64"/>
      <c r="Y595" s="64"/>
      <c r="Z595" s="64"/>
    </row>
    <row r="596" spans="1:26" ht="14.25" customHeight="1">
      <c r="A596" s="69"/>
      <c r="B596" s="70"/>
      <c r="C596" s="71"/>
      <c r="D596" s="72"/>
      <c r="E596" s="72"/>
      <c r="F596" s="72"/>
      <c r="G596" s="71"/>
      <c r="H596" s="71"/>
      <c r="I596" s="71"/>
      <c r="J596" s="64"/>
      <c r="K596" s="64"/>
      <c r="L596" s="64"/>
      <c r="M596" s="64"/>
      <c r="N596" s="64"/>
      <c r="O596" s="64"/>
      <c r="P596" s="64"/>
      <c r="Q596" s="64"/>
      <c r="R596" s="64"/>
      <c r="S596" s="64"/>
      <c r="T596" s="64"/>
      <c r="U596" s="64"/>
      <c r="V596" s="64"/>
      <c r="W596" s="64"/>
      <c r="X596" s="64"/>
      <c r="Y596" s="64"/>
      <c r="Z596" s="64"/>
    </row>
    <row r="597" spans="1:26" ht="14.25" customHeight="1">
      <c r="A597" s="69"/>
      <c r="B597" s="70"/>
      <c r="C597" s="71"/>
      <c r="D597" s="72"/>
      <c r="E597" s="72"/>
      <c r="F597" s="72"/>
      <c r="G597" s="71"/>
      <c r="H597" s="71"/>
      <c r="I597" s="71"/>
      <c r="J597" s="64"/>
      <c r="K597" s="64"/>
      <c r="L597" s="64"/>
      <c r="M597" s="64"/>
      <c r="N597" s="64"/>
      <c r="O597" s="64"/>
      <c r="P597" s="64"/>
      <c r="Q597" s="64"/>
      <c r="R597" s="64"/>
      <c r="S597" s="64"/>
      <c r="T597" s="64"/>
      <c r="U597" s="64"/>
      <c r="V597" s="64"/>
      <c r="W597" s="64"/>
      <c r="X597" s="64"/>
      <c r="Y597" s="64"/>
      <c r="Z597" s="64"/>
    </row>
    <row r="598" spans="1:26" ht="14.25" customHeight="1">
      <c r="A598" s="69"/>
      <c r="B598" s="70"/>
      <c r="C598" s="71"/>
      <c r="D598" s="72"/>
      <c r="E598" s="72"/>
      <c r="F598" s="72"/>
      <c r="G598" s="71"/>
      <c r="H598" s="71"/>
      <c r="I598" s="71"/>
      <c r="J598" s="64"/>
      <c r="K598" s="64"/>
      <c r="L598" s="64"/>
      <c r="M598" s="64"/>
      <c r="N598" s="64"/>
      <c r="O598" s="64"/>
      <c r="P598" s="64"/>
      <c r="Q598" s="64"/>
      <c r="R598" s="64"/>
      <c r="S598" s="64"/>
      <c r="T598" s="64"/>
      <c r="U598" s="64"/>
      <c r="V598" s="64"/>
      <c r="W598" s="64"/>
      <c r="X598" s="64"/>
      <c r="Y598" s="64"/>
      <c r="Z598" s="64"/>
    </row>
    <row r="599" spans="1:26" ht="14.25" customHeight="1">
      <c r="A599" s="69"/>
      <c r="B599" s="70"/>
      <c r="C599" s="71"/>
      <c r="D599" s="72"/>
      <c r="E599" s="72"/>
      <c r="F599" s="72"/>
      <c r="G599" s="71"/>
      <c r="H599" s="71"/>
      <c r="I599" s="71"/>
      <c r="J599" s="64"/>
      <c r="K599" s="64"/>
      <c r="L599" s="64"/>
      <c r="M599" s="64"/>
      <c r="N599" s="64"/>
      <c r="O599" s="64"/>
      <c r="P599" s="64"/>
      <c r="Q599" s="64"/>
      <c r="R599" s="64"/>
      <c r="S599" s="64"/>
      <c r="T599" s="64"/>
      <c r="U599" s="64"/>
      <c r="V599" s="64"/>
      <c r="W599" s="64"/>
      <c r="X599" s="64"/>
      <c r="Y599" s="64"/>
      <c r="Z599" s="64"/>
    </row>
    <row r="600" spans="1:26" ht="14.25" customHeight="1">
      <c r="A600" s="69"/>
      <c r="B600" s="70"/>
      <c r="C600" s="71"/>
      <c r="D600" s="72"/>
      <c r="E600" s="72"/>
      <c r="F600" s="72"/>
      <c r="G600" s="71"/>
      <c r="H600" s="71"/>
      <c r="I600" s="71"/>
      <c r="J600" s="64"/>
      <c r="K600" s="64"/>
      <c r="L600" s="64"/>
      <c r="M600" s="64"/>
      <c r="N600" s="64"/>
      <c r="O600" s="64"/>
      <c r="P600" s="64"/>
      <c r="Q600" s="64"/>
      <c r="R600" s="64"/>
      <c r="S600" s="64"/>
      <c r="T600" s="64"/>
      <c r="U600" s="64"/>
      <c r="V600" s="64"/>
      <c r="W600" s="64"/>
      <c r="X600" s="64"/>
      <c r="Y600" s="64"/>
      <c r="Z600" s="64"/>
    </row>
    <row r="601" spans="1:26" ht="14.25" customHeight="1">
      <c r="A601" s="69"/>
      <c r="B601" s="70"/>
      <c r="C601" s="71"/>
      <c r="D601" s="72"/>
      <c r="E601" s="72"/>
      <c r="F601" s="72"/>
      <c r="G601" s="71"/>
      <c r="H601" s="71"/>
      <c r="I601" s="71"/>
      <c r="J601" s="64"/>
      <c r="K601" s="64"/>
      <c r="L601" s="64"/>
      <c r="M601" s="64"/>
      <c r="N601" s="64"/>
      <c r="O601" s="64"/>
      <c r="P601" s="64"/>
      <c r="Q601" s="64"/>
      <c r="R601" s="64"/>
      <c r="S601" s="64"/>
      <c r="T601" s="64"/>
      <c r="U601" s="64"/>
      <c r="V601" s="64"/>
      <c r="W601" s="64"/>
      <c r="X601" s="64"/>
      <c r="Y601" s="64"/>
      <c r="Z601" s="64"/>
    </row>
    <row r="602" spans="1:26" ht="14.25" customHeight="1">
      <c r="A602" s="69"/>
      <c r="B602" s="70"/>
      <c r="C602" s="71"/>
      <c r="D602" s="72"/>
      <c r="E602" s="72"/>
      <c r="F602" s="72"/>
      <c r="G602" s="71"/>
      <c r="H602" s="71"/>
      <c r="I602" s="71"/>
      <c r="J602" s="64"/>
      <c r="K602" s="64"/>
      <c r="L602" s="64"/>
      <c r="M602" s="64"/>
      <c r="N602" s="64"/>
      <c r="O602" s="64"/>
      <c r="P602" s="64"/>
      <c r="Q602" s="64"/>
      <c r="R602" s="64"/>
      <c r="S602" s="64"/>
      <c r="T602" s="64"/>
      <c r="U602" s="64"/>
      <c r="V602" s="64"/>
      <c r="W602" s="64"/>
      <c r="X602" s="64"/>
      <c r="Y602" s="64"/>
      <c r="Z602" s="64"/>
    </row>
    <row r="603" spans="1:26" ht="14.25" customHeight="1">
      <c r="A603" s="69"/>
      <c r="B603" s="70"/>
      <c r="C603" s="71"/>
      <c r="D603" s="72"/>
      <c r="E603" s="72"/>
      <c r="F603" s="72"/>
      <c r="G603" s="71"/>
      <c r="H603" s="71"/>
      <c r="I603" s="71"/>
      <c r="J603" s="64"/>
      <c r="K603" s="64"/>
      <c r="L603" s="64"/>
      <c r="M603" s="64"/>
      <c r="N603" s="64"/>
      <c r="O603" s="64"/>
      <c r="P603" s="64"/>
      <c r="Q603" s="64"/>
      <c r="R603" s="64"/>
      <c r="S603" s="64"/>
      <c r="T603" s="64"/>
      <c r="U603" s="64"/>
      <c r="V603" s="64"/>
      <c r="W603" s="64"/>
      <c r="X603" s="64"/>
      <c r="Y603" s="64"/>
      <c r="Z603" s="64"/>
    </row>
    <row r="604" spans="1:26" ht="14.25" customHeight="1">
      <c r="A604" s="69"/>
      <c r="B604" s="70"/>
      <c r="C604" s="71"/>
      <c r="D604" s="72"/>
      <c r="E604" s="72"/>
      <c r="F604" s="72"/>
      <c r="G604" s="71"/>
      <c r="H604" s="71"/>
      <c r="I604" s="71"/>
      <c r="J604" s="64"/>
      <c r="K604" s="64"/>
      <c r="L604" s="64"/>
      <c r="M604" s="64"/>
      <c r="N604" s="64"/>
      <c r="O604" s="64"/>
      <c r="P604" s="64"/>
      <c r="Q604" s="64"/>
      <c r="R604" s="64"/>
      <c r="S604" s="64"/>
      <c r="T604" s="64"/>
      <c r="U604" s="64"/>
      <c r="V604" s="64"/>
      <c r="W604" s="64"/>
      <c r="X604" s="64"/>
      <c r="Y604" s="64"/>
      <c r="Z604" s="64"/>
    </row>
    <row r="605" spans="1:26" ht="14.25" customHeight="1">
      <c r="A605" s="69"/>
      <c r="B605" s="70"/>
      <c r="C605" s="71"/>
      <c r="D605" s="72"/>
      <c r="E605" s="72"/>
      <c r="F605" s="72"/>
      <c r="G605" s="71"/>
      <c r="H605" s="71"/>
      <c r="I605" s="71"/>
      <c r="J605" s="64"/>
      <c r="K605" s="64"/>
      <c r="L605" s="64"/>
      <c r="M605" s="64"/>
      <c r="N605" s="64"/>
      <c r="O605" s="64"/>
      <c r="P605" s="64"/>
      <c r="Q605" s="64"/>
      <c r="R605" s="64"/>
      <c r="S605" s="64"/>
      <c r="T605" s="64"/>
      <c r="U605" s="64"/>
      <c r="V605" s="64"/>
      <c r="W605" s="64"/>
      <c r="X605" s="64"/>
      <c r="Y605" s="64"/>
      <c r="Z605" s="64"/>
    </row>
    <row r="606" spans="1:26" ht="14.25" customHeight="1">
      <c r="A606" s="69"/>
      <c r="B606" s="70"/>
      <c r="C606" s="71"/>
      <c r="D606" s="72"/>
      <c r="E606" s="72"/>
      <c r="F606" s="72"/>
      <c r="G606" s="71"/>
      <c r="H606" s="71"/>
      <c r="I606" s="71"/>
      <c r="J606" s="64"/>
      <c r="K606" s="64"/>
      <c r="L606" s="64"/>
      <c r="M606" s="64"/>
      <c r="N606" s="64"/>
      <c r="O606" s="64"/>
      <c r="P606" s="64"/>
      <c r="Q606" s="64"/>
      <c r="R606" s="64"/>
      <c r="S606" s="64"/>
      <c r="T606" s="64"/>
      <c r="U606" s="64"/>
      <c r="V606" s="64"/>
      <c r="W606" s="64"/>
      <c r="X606" s="64"/>
      <c r="Y606" s="64"/>
      <c r="Z606" s="64"/>
    </row>
    <row r="607" spans="1:26" ht="14.25" customHeight="1">
      <c r="A607" s="69"/>
      <c r="B607" s="70"/>
      <c r="C607" s="71"/>
      <c r="D607" s="72"/>
      <c r="E607" s="72"/>
      <c r="F607" s="72"/>
      <c r="G607" s="71"/>
      <c r="H607" s="71"/>
      <c r="I607" s="71"/>
      <c r="J607" s="64"/>
      <c r="K607" s="64"/>
      <c r="L607" s="64"/>
      <c r="M607" s="64"/>
      <c r="N607" s="64"/>
      <c r="O607" s="64"/>
      <c r="P607" s="64"/>
      <c r="Q607" s="64"/>
      <c r="R607" s="64"/>
      <c r="S607" s="64"/>
      <c r="T607" s="64"/>
      <c r="U607" s="64"/>
      <c r="V607" s="64"/>
      <c r="W607" s="64"/>
      <c r="X607" s="64"/>
      <c r="Y607" s="64"/>
      <c r="Z607" s="64"/>
    </row>
    <row r="608" spans="1:26" ht="14.25" customHeight="1">
      <c r="A608" s="69"/>
      <c r="B608" s="70"/>
      <c r="C608" s="71"/>
      <c r="D608" s="72"/>
      <c r="E608" s="72"/>
      <c r="F608" s="72"/>
      <c r="G608" s="71"/>
      <c r="H608" s="71"/>
      <c r="I608" s="71"/>
      <c r="J608" s="64"/>
      <c r="K608" s="64"/>
      <c r="L608" s="64"/>
      <c r="M608" s="64"/>
      <c r="N608" s="64"/>
      <c r="O608" s="64"/>
      <c r="P608" s="64"/>
      <c r="Q608" s="64"/>
      <c r="R608" s="64"/>
      <c r="S608" s="64"/>
      <c r="T608" s="64"/>
      <c r="U608" s="64"/>
      <c r="V608" s="64"/>
      <c r="W608" s="64"/>
      <c r="X608" s="64"/>
      <c r="Y608" s="64"/>
      <c r="Z608" s="64"/>
    </row>
    <row r="609" spans="1:26" ht="14.25" customHeight="1">
      <c r="A609" s="69"/>
      <c r="B609" s="70"/>
      <c r="C609" s="71"/>
      <c r="D609" s="72"/>
      <c r="E609" s="72"/>
      <c r="F609" s="72"/>
      <c r="G609" s="71"/>
      <c r="H609" s="71"/>
      <c r="I609" s="71"/>
      <c r="J609" s="64"/>
      <c r="K609" s="64"/>
      <c r="L609" s="64"/>
      <c r="M609" s="64"/>
      <c r="N609" s="64"/>
      <c r="O609" s="64"/>
      <c r="P609" s="64"/>
      <c r="Q609" s="64"/>
      <c r="R609" s="64"/>
      <c r="S609" s="64"/>
      <c r="T609" s="64"/>
      <c r="U609" s="64"/>
      <c r="V609" s="64"/>
      <c r="W609" s="64"/>
      <c r="X609" s="64"/>
      <c r="Y609" s="64"/>
      <c r="Z609" s="64"/>
    </row>
    <row r="610" spans="1:26" ht="14.25" customHeight="1">
      <c r="A610" s="69"/>
      <c r="B610" s="70"/>
      <c r="C610" s="71"/>
      <c r="D610" s="72"/>
      <c r="E610" s="72"/>
      <c r="F610" s="72"/>
      <c r="G610" s="71"/>
      <c r="H610" s="71"/>
      <c r="I610" s="71"/>
      <c r="J610" s="64"/>
      <c r="K610" s="64"/>
      <c r="L610" s="64"/>
      <c r="M610" s="64"/>
      <c r="N610" s="64"/>
      <c r="O610" s="64"/>
      <c r="P610" s="64"/>
      <c r="Q610" s="64"/>
      <c r="R610" s="64"/>
      <c r="S610" s="64"/>
      <c r="T610" s="64"/>
      <c r="U610" s="64"/>
      <c r="V610" s="64"/>
      <c r="W610" s="64"/>
      <c r="X610" s="64"/>
      <c r="Y610" s="64"/>
      <c r="Z610" s="64"/>
    </row>
    <row r="611" spans="1:26" ht="14.25" customHeight="1">
      <c r="A611" s="69"/>
      <c r="B611" s="70"/>
      <c r="C611" s="71"/>
      <c r="D611" s="72"/>
      <c r="E611" s="72"/>
      <c r="F611" s="72"/>
      <c r="G611" s="71"/>
      <c r="H611" s="71"/>
      <c r="I611" s="71"/>
      <c r="J611" s="64"/>
      <c r="K611" s="64"/>
      <c r="L611" s="64"/>
      <c r="M611" s="64"/>
      <c r="N611" s="64"/>
      <c r="O611" s="64"/>
      <c r="P611" s="64"/>
      <c r="Q611" s="64"/>
      <c r="R611" s="64"/>
      <c r="S611" s="64"/>
      <c r="T611" s="64"/>
      <c r="U611" s="64"/>
      <c r="V611" s="64"/>
      <c r="W611" s="64"/>
      <c r="X611" s="64"/>
      <c r="Y611" s="64"/>
      <c r="Z611" s="64"/>
    </row>
    <row r="612" spans="1:26" ht="14.25" customHeight="1">
      <c r="A612" s="69"/>
      <c r="B612" s="70"/>
      <c r="C612" s="71"/>
      <c r="D612" s="72"/>
      <c r="E612" s="72"/>
      <c r="F612" s="72"/>
      <c r="G612" s="71"/>
      <c r="H612" s="71"/>
      <c r="I612" s="71"/>
      <c r="J612" s="64"/>
      <c r="K612" s="64"/>
      <c r="L612" s="64"/>
      <c r="M612" s="64"/>
      <c r="N612" s="64"/>
      <c r="O612" s="64"/>
      <c r="P612" s="64"/>
      <c r="Q612" s="64"/>
      <c r="R612" s="64"/>
      <c r="S612" s="64"/>
      <c r="T612" s="64"/>
      <c r="U612" s="64"/>
      <c r="V612" s="64"/>
      <c r="W612" s="64"/>
      <c r="X612" s="64"/>
      <c r="Y612" s="64"/>
      <c r="Z612" s="64"/>
    </row>
    <row r="613" spans="1:26" ht="14.25" customHeight="1">
      <c r="A613" s="69"/>
      <c r="B613" s="70"/>
      <c r="C613" s="71"/>
      <c r="D613" s="72"/>
      <c r="E613" s="72"/>
      <c r="F613" s="72"/>
      <c r="G613" s="71"/>
      <c r="H613" s="71"/>
      <c r="I613" s="71"/>
      <c r="J613" s="64"/>
      <c r="K613" s="64"/>
      <c r="L613" s="64"/>
      <c r="M613" s="64"/>
      <c r="N613" s="64"/>
      <c r="O613" s="64"/>
      <c r="P613" s="64"/>
      <c r="Q613" s="64"/>
      <c r="R613" s="64"/>
      <c r="S613" s="64"/>
      <c r="T613" s="64"/>
      <c r="U613" s="64"/>
      <c r="V613" s="64"/>
      <c r="W613" s="64"/>
      <c r="X613" s="64"/>
      <c r="Y613" s="64"/>
      <c r="Z613" s="64"/>
    </row>
    <row r="614" spans="1:26" ht="14.25" customHeight="1">
      <c r="A614" s="69"/>
      <c r="B614" s="70"/>
      <c r="C614" s="71"/>
      <c r="D614" s="72"/>
      <c r="E614" s="72"/>
      <c r="F614" s="72"/>
      <c r="G614" s="71"/>
      <c r="H614" s="71"/>
      <c r="I614" s="71"/>
      <c r="J614" s="64"/>
      <c r="K614" s="64"/>
      <c r="L614" s="64"/>
      <c r="M614" s="64"/>
      <c r="N614" s="64"/>
      <c r="O614" s="64"/>
      <c r="P614" s="64"/>
      <c r="Q614" s="64"/>
      <c r="R614" s="64"/>
      <c r="S614" s="64"/>
      <c r="T614" s="64"/>
      <c r="U614" s="64"/>
      <c r="V614" s="64"/>
      <c r="W614" s="64"/>
      <c r="X614" s="64"/>
      <c r="Y614" s="64"/>
      <c r="Z614" s="64"/>
    </row>
    <row r="615" spans="1:26" ht="14.25" customHeight="1">
      <c r="A615" s="69"/>
      <c r="B615" s="70"/>
      <c r="C615" s="71"/>
      <c r="D615" s="72"/>
      <c r="E615" s="72"/>
      <c r="F615" s="72"/>
      <c r="G615" s="71"/>
      <c r="H615" s="71"/>
      <c r="I615" s="71"/>
      <c r="J615" s="64"/>
      <c r="K615" s="64"/>
      <c r="L615" s="64"/>
      <c r="M615" s="64"/>
      <c r="N615" s="64"/>
      <c r="O615" s="64"/>
      <c r="P615" s="64"/>
      <c r="Q615" s="64"/>
      <c r="R615" s="64"/>
      <c r="S615" s="64"/>
      <c r="T615" s="64"/>
      <c r="U615" s="64"/>
      <c r="V615" s="64"/>
      <c r="W615" s="64"/>
      <c r="X615" s="64"/>
      <c r="Y615" s="64"/>
      <c r="Z615" s="64"/>
    </row>
    <row r="616" spans="1:26" ht="14.25" customHeight="1">
      <c r="A616" s="69"/>
      <c r="B616" s="70"/>
      <c r="C616" s="71"/>
      <c r="D616" s="72"/>
      <c r="E616" s="72"/>
      <c r="F616" s="72"/>
      <c r="G616" s="71"/>
      <c r="H616" s="71"/>
      <c r="I616" s="71"/>
      <c r="J616" s="64"/>
      <c r="K616" s="64"/>
      <c r="L616" s="64"/>
      <c r="M616" s="64"/>
      <c r="N616" s="64"/>
      <c r="O616" s="64"/>
      <c r="P616" s="64"/>
      <c r="Q616" s="64"/>
      <c r="R616" s="64"/>
      <c r="S616" s="64"/>
      <c r="T616" s="64"/>
      <c r="U616" s="64"/>
      <c r="V616" s="64"/>
      <c r="W616" s="64"/>
      <c r="X616" s="64"/>
      <c r="Y616" s="64"/>
      <c r="Z616" s="64"/>
    </row>
    <row r="617" spans="1:26" ht="14.25" customHeight="1">
      <c r="A617" s="69"/>
      <c r="B617" s="70"/>
      <c r="C617" s="71"/>
      <c r="D617" s="72"/>
      <c r="E617" s="72"/>
      <c r="F617" s="72"/>
      <c r="G617" s="71"/>
      <c r="H617" s="71"/>
      <c r="I617" s="71"/>
      <c r="J617" s="64"/>
      <c r="K617" s="64"/>
      <c r="L617" s="64"/>
      <c r="M617" s="64"/>
      <c r="N617" s="64"/>
      <c r="O617" s="64"/>
      <c r="P617" s="64"/>
      <c r="Q617" s="64"/>
      <c r="R617" s="64"/>
      <c r="S617" s="64"/>
      <c r="T617" s="64"/>
      <c r="U617" s="64"/>
      <c r="V617" s="64"/>
      <c r="W617" s="64"/>
      <c r="X617" s="64"/>
      <c r="Y617" s="64"/>
      <c r="Z617" s="64"/>
    </row>
    <row r="618" spans="1:26" ht="14.25" customHeight="1">
      <c r="A618" s="69"/>
      <c r="B618" s="70"/>
      <c r="C618" s="71"/>
      <c r="D618" s="72"/>
      <c r="E618" s="72"/>
      <c r="F618" s="72"/>
      <c r="G618" s="71"/>
      <c r="H618" s="71"/>
      <c r="I618" s="71"/>
      <c r="J618" s="64"/>
      <c r="K618" s="64"/>
      <c r="L618" s="64"/>
      <c r="M618" s="64"/>
      <c r="N618" s="64"/>
      <c r="O618" s="64"/>
      <c r="P618" s="64"/>
      <c r="Q618" s="64"/>
      <c r="R618" s="64"/>
      <c r="S618" s="64"/>
      <c r="T618" s="64"/>
      <c r="U618" s="64"/>
      <c r="V618" s="64"/>
      <c r="W618" s="64"/>
      <c r="X618" s="64"/>
      <c r="Y618" s="64"/>
      <c r="Z618" s="64"/>
    </row>
    <row r="619" spans="1:26" ht="14.25" customHeight="1">
      <c r="A619" s="69"/>
      <c r="B619" s="70"/>
      <c r="C619" s="71"/>
      <c r="D619" s="72"/>
      <c r="E619" s="72"/>
      <c r="F619" s="72"/>
      <c r="G619" s="71"/>
      <c r="H619" s="71"/>
      <c r="I619" s="71"/>
      <c r="J619" s="64"/>
      <c r="K619" s="64"/>
      <c r="L619" s="64"/>
      <c r="M619" s="64"/>
      <c r="N619" s="64"/>
      <c r="O619" s="64"/>
      <c r="P619" s="64"/>
      <c r="Q619" s="64"/>
      <c r="R619" s="64"/>
      <c r="S619" s="64"/>
      <c r="T619" s="64"/>
      <c r="U619" s="64"/>
      <c r="V619" s="64"/>
      <c r="W619" s="64"/>
      <c r="X619" s="64"/>
      <c r="Y619" s="64"/>
      <c r="Z619" s="64"/>
    </row>
    <row r="620" spans="1:26" ht="14.25" customHeight="1">
      <c r="A620" s="69"/>
      <c r="B620" s="70"/>
      <c r="C620" s="71"/>
      <c r="D620" s="72"/>
      <c r="E620" s="72"/>
      <c r="F620" s="72"/>
      <c r="G620" s="71"/>
      <c r="H620" s="71"/>
      <c r="I620" s="71"/>
      <c r="J620" s="64"/>
      <c r="K620" s="64"/>
      <c r="L620" s="64"/>
      <c r="M620" s="64"/>
      <c r="N620" s="64"/>
      <c r="O620" s="64"/>
      <c r="P620" s="64"/>
      <c r="Q620" s="64"/>
      <c r="R620" s="64"/>
      <c r="S620" s="64"/>
      <c r="T620" s="64"/>
      <c r="U620" s="64"/>
      <c r="V620" s="64"/>
      <c r="W620" s="64"/>
      <c r="X620" s="64"/>
      <c r="Y620" s="64"/>
      <c r="Z620" s="64"/>
    </row>
    <row r="621" spans="1:26" ht="14.25" customHeight="1">
      <c r="A621" s="69"/>
      <c r="B621" s="70"/>
      <c r="C621" s="71"/>
      <c r="D621" s="72"/>
      <c r="E621" s="72"/>
      <c r="F621" s="72"/>
      <c r="G621" s="71"/>
      <c r="H621" s="71"/>
      <c r="I621" s="71"/>
      <c r="J621" s="64"/>
      <c r="K621" s="64"/>
      <c r="L621" s="64"/>
      <c r="M621" s="64"/>
      <c r="N621" s="64"/>
      <c r="O621" s="64"/>
      <c r="P621" s="64"/>
      <c r="Q621" s="64"/>
      <c r="R621" s="64"/>
      <c r="S621" s="64"/>
      <c r="T621" s="64"/>
      <c r="U621" s="64"/>
      <c r="V621" s="64"/>
      <c r="W621" s="64"/>
      <c r="X621" s="64"/>
      <c r="Y621" s="64"/>
      <c r="Z621" s="64"/>
    </row>
    <row r="622" spans="1:26" ht="14.25" customHeight="1">
      <c r="A622" s="69"/>
      <c r="B622" s="70"/>
      <c r="C622" s="71"/>
      <c r="D622" s="72"/>
      <c r="E622" s="72"/>
      <c r="F622" s="72"/>
      <c r="G622" s="71"/>
      <c r="H622" s="71"/>
      <c r="I622" s="71"/>
      <c r="J622" s="64"/>
      <c r="K622" s="64"/>
      <c r="L622" s="64"/>
      <c r="M622" s="64"/>
      <c r="N622" s="64"/>
      <c r="O622" s="64"/>
      <c r="P622" s="64"/>
      <c r="Q622" s="64"/>
      <c r="R622" s="64"/>
      <c r="S622" s="64"/>
      <c r="T622" s="64"/>
      <c r="U622" s="64"/>
      <c r="V622" s="64"/>
      <c r="W622" s="64"/>
      <c r="X622" s="64"/>
      <c r="Y622" s="64"/>
      <c r="Z622" s="64"/>
    </row>
    <row r="623" spans="1:26" ht="14.25" customHeight="1">
      <c r="A623" s="69"/>
      <c r="B623" s="70"/>
      <c r="C623" s="71"/>
      <c r="D623" s="72"/>
      <c r="E623" s="72"/>
      <c r="F623" s="72"/>
      <c r="G623" s="71"/>
      <c r="H623" s="71"/>
      <c r="I623" s="71"/>
      <c r="J623" s="64"/>
      <c r="K623" s="64"/>
      <c r="L623" s="64"/>
      <c r="M623" s="64"/>
      <c r="N623" s="64"/>
      <c r="O623" s="64"/>
      <c r="P623" s="64"/>
      <c r="Q623" s="64"/>
      <c r="R623" s="64"/>
      <c r="S623" s="64"/>
      <c r="T623" s="64"/>
      <c r="U623" s="64"/>
      <c r="V623" s="64"/>
      <c r="W623" s="64"/>
      <c r="X623" s="64"/>
      <c r="Y623" s="64"/>
      <c r="Z623" s="64"/>
    </row>
    <row r="624" spans="1:26" ht="14.25" customHeight="1">
      <c r="A624" s="69"/>
      <c r="B624" s="70"/>
      <c r="C624" s="71"/>
      <c r="D624" s="72"/>
      <c r="E624" s="72"/>
      <c r="F624" s="72"/>
      <c r="G624" s="71"/>
      <c r="H624" s="71"/>
      <c r="I624" s="71"/>
      <c r="J624" s="64"/>
      <c r="K624" s="64"/>
      <c r="L624" s="64"/>
      <c r="M624" s="64"/>
      <c r="N624" s="64"/>
      <c r="O624" s="64"/>
      <c r="P624" s="64"/>
      <c r="Q624" s="64"/>
      <c r="R624" s="64"/>
      <c r="S624" s="64"/>
      <c r="T624" s="64"/>
      <c r="U624" s="64"/>
      <c r="V624" s="64"/>
      <c r="W624" s="64"/>
      <c r="X624" s="64"/>
      <c r="Y624" s="64"/>
      <c r="Z624" s="64"/>
    </row>
    <row r="625" spans="1:26" ht="14.25" customHeight="1">
      <c r="A625" s="69"/>
      <c r="B625" s="70"/>
      <c r="C625" s="71"/>
      <c r="D625" s="72"/>
      <c r="E625" s="72"/>
      <c r="F625" s="72"/>
      <c r="G625" s="71"/>
      <c r="H625" s="71"/>
      <c r="I625" s="71"/>
      <c r="J625" s="64"/>
      <c r="K625" s="64"/>
      <c r="L625" s="64"/>
      <c r="M625" s="64"/>
      <c r="N625" s="64"/>
      <c r="O625" s="64"/>
      <c r="P625" s="64"/>
      <c r="Q625" s="64"/>
      <c r="R625" s="64"/>
      <c r="S625" s="64"/>
      <c r="T625" s="64"/>
      <c r="U625" s="64"/>
      <c r="V625" s="64"/>
      <c r="W625" s="64"/>
      <c r="X625" s="64"/>
      <c r="Y625" s="64"/>
      <c r="Z625" s="64"/>
    </row>
    <row r="626" spans="1:26" ht="14.25" customHeight="1">
      <c r="A626" s="69"/>
      <c r="B626" s="70"/>
      <c r="C626" s="71"/>
      <c r="D626" s="72"/>
      <c r="E626" s="72"/>
      <c r="F626" s="72"/>
      <c r="G626" s="71"/>
      <c r="H626" s="71"/>
      <c r="I626" s="71"/>
      <c r="J626" s="64"/>
      <c r="K626" s="64"/>
      <c r="L626" s="64"/>
      <c r="M626" s="64"/>
      <c r="N626" s="64"/>
      <c r="O626" s="64"/>
      <c r="P626" s="64"/>
      <c r="Q626" s="64"/>
      <c r="R626" s="64"/>
      <c r="S626" s="64"/>
      <c r="T626" s="64"/>
      <c r="U626" s="64"/>
      <c r="V626" s="64"/>
      <c r="W626" s="64"/>
      <c r="X626" s="64"/>
      <c r="Y626" s="64"/>
      <c r="Z626" s="64"/>
    </row>
    <row r="627" spans="1:26" ht="14.25" customHeight="1">
      <c r="A627" s="69"/>
      <c r="B627" s="70"/>
      <c r="C627" s="71"/>
      <c r="D627" s="72"/>
      <c r="E627" s="72"/>
      <c r="F627" s="72"/>
      <c r="G627" s="71"/>
      <c r="H627" s="71"/>
      <c r="I627" s="71"/>
      <c r="J627" s="64"/>
      <c r="K627" s="64"/>
      <c r="L627" s="64"/>
      <c r="M627" s="64"/>
      <c r="N627" s="64"/>
      <c r="O627" s="64"/>
      <c r="P627" s="64"/>
      <c r="Q627" s="64"/>
      <c r="R627" s="64"/>
      <c r="S627" s="64"/>
      <c r="T627" s="64"/>
      <c r="U627" s="64"/>
      <c r="V627" s="64"/>
      <c r="W627" s="64"/>
      <c r="X627" s="64"/>
      <c r="Y627" s="64"/>
      <c r="Z627" s="64"/>
    </row>
    <row r="628" spans="1:26" ht="14.25" customHeight="1">
      <c r="A628" s="69"/>
      <c r="B628" s="70"/>
      <c r="C628" s="71"/>
      <c r="D628" s="72"/>
      <c r="E628" s="72"/>
      <c r="F628" s="72"/>
      <c r="G628" s="71"/>
      <c r="H628" s="71"/>
      <c r="I628" s="71"/>
      <c r="J628" s="64"/>
      <c r="K628" s="64"/>
      <c r="L628" s="64"/>
      <c r="M628" s="64"/>
      <c r="N628" s="64"/>
      <c r="O628" s="64"/>
      <c r="P628" s="64"/>
      <c r="Q628" s="64"/>
      <c r="R628" s="64"/>
      <c r="S628" s="64"/>
      <c r="T628" s="64"/>
      <c r="U628" s="64"/>
      <c r="V628" s="64"/>
      <c r="W628" s="64"/>
      <c r="X628" s="64"/>
      <c r="Y628" s="64"/>
      <c r="Z628" s="64"/>
    </row>
    <row r="629" spans="1:26" ht="14.25" customHeight="1">
      <c r="A629" s="69"/>
      <c r="B629" s="70"/>
      <c r="C629" s="71"/>
      <c r="D629" s="72"/>
      <c r="E629" s="72"/>
      <c r="F629" s="72"/>
      <c r="G629" s="71"/>
      <c r="H629" s="71"/>
      <c r="I629" s="71"/>
      <c r="J629" s="64"/>
      <c r="K629" s="64"/>
      <c r="L629" s="64"/>
      <c r="M629" s="64"/>
      <c r="N629" s="64"/>
      <c r="O629" s="64"/>
      <c r="P629" s="64"/>
      <c r="Q629" s="64"/>
      <c r="R629" s="64"/>
      <c r="S629" s="64"/>
      <c r="T629" s="64"/>
      <c r="U629" s="64"/>
      <c r="V629" s="64"/>
      <c r="W629" s="64"/>
      <c r="X629" s="64"/>
      <c r="Y629" s="64"/>
      <c r="Z629" s="64"/>
    </row>
    <row r="630" spans="1:26" ht="14.25" customHeight="1">
      <c r="A630" s="69"/>
      <c r="B630" s="70"/>
      <c r="C630" s="71"/>
      <c r="D630" s="72"/>
      <c r="E630" s="72"/>
      <c r="F630" s="72"/>
      <c r="G630" s="71"/>
      <c r="H630" s="71"/>
      <c r="I630" s="71"/>
      <c r="J630" s="64"/>
      <c r="K630" s="64"/>
      <c r="L630" s="64"/>
      <c r="M630" s="64"/>
      <c r="N630" s="64"/>
      <c r="O630" s="64"/>
      <c r="P630" s="64"/>
      <c r="Q630" s="64"/>
      <c r="R630" s="64"/>
      <c r="S630" s="64"/>
      <c r="T630" s="64"/>
      <c r="U630" s="64"/>
      <c r="V630" s="64"/>
      <c r="W630" s="64"/>
      <c r="X630" s="64"/>
      <c r="Y630" s="64"/>
      <c r="Z630" s="64"/>
    </row>
    <row r="631" spans="1:26" ht="14.25" customHeight="1">
      <c r="A631" s="69"/>
      <c r="B631" s="70"/>
      <c r="C631" s="71"/>
      <c r="D631" s="72"/>
      <c r="E631" s="72"/>
      <c r="F631" s="72"/>
      <c r="G631" s="71"/>
      <c r="H631" s="71"/>
      <c r="I631" s="71"/>
      <c r="J631" s="64"/>
      <c r="K631" s="64"/>
      <c r="L631" s="64"/>
      <c r="M631" s="64"/>
      <c r="N631" s="64"/>
      <c r="O631" s="64"/>
      <c r="P631" s="64"/>
      <c r="Q631" s="64"/>
      <c r="R631" s="64"/>
      <c r="S631" s="64"/>
      <c r="T631" s="64"/>
      <c r="U631" s="64"/>
      <c r="V631" s="64"/>
      <c r="W631" s="64"/>
      <c r="X631" s="64"/>
      <c r="Y631" s="64"/>
      <c r="Z631" s="64"/>
    </row>
    <row r="632" spans="1:26" ht="14.25" customHeight="1">
      <c r="A632" s="69"/>
      <c r="B632" s="70"/>
      <c r="C632" s="71"/>
      <c r="D632" s="72"/>
      <c r="E632" s="72"/>
      <c r="F632" s="72"/>
      <c r="G632" s="71"/>
      <c r="H632" s="71"/>
      <c r="I632" s="71"/>
      <c r="J632" s="64"/>
      <c r="K632" s="64"/>
      <c r="L632" s="64"/>
      <c r="M632" s="64"/>
      <c r="N632" s="64"/>
      <c r="O632" s="64"/>
      <c r="P632" s="64"/>
      <c r="Q632" s="64"/>
      <c r="R632" s="64"/>
      <c r="S632" s="64"/>
      <c r="T632" s="64"/>
      <c r="U632" s="64"/>
      <c r="V632" s="64"/>
      <c r="W632" s="64"/>
      <c r="X632" s="64"/>
      <c r="Y632" s="64"/>
      <c r="Z632" s="64"/>
    </row>
    <row r="633" spans="1:26" ht="14.25" customHeight="1">
      <c r="A633" s="69"/>
      <c r="B633" s="70"/>
      <c r="C633" s="71"/>
      <c r="D633" s="72"/>
      <c r="E633" s="72"/>
      <c r="F633" s="72"/>
      <c r="G633" s="71"/>
      <c r="H633" s="71"/>
      <c r="I633" s="71"/>
      <c r="J633" s="64"/>
      <c r="K633" s="64"/>
      <c r="L633" s="64"/>
      <c r="M633" s="64"/>
      <c r="N633" s="64"/>
      <c r="O633" s="64"/>
      <c r="P633" s="64"/>
      <c r="Q633" s="64"/>
      <c r="R633" s="64"/>
      <c r="S633" s="64"/>
      <c r="T633" s="64"/>
      <c r="U633" s="64"/>
      <c r="V633" s="64"/>
      <c r="W633" s="64"/>
      <c r="X633" s="64"/>
      <c r="Y633" s="64"/>
      <c r="Z633" s="64"/>
    </row>
    <row r="634" spans="1:26" ht="14.25" customHeight="1">
      <c r="A634" s="69"/>
      <c r="B634" s="70"/>
      <c r="C634" s="71"/>
      <c r="D634" s="72"/>
      <c r="E634" s="72"/>
      <c r="F634" s="72"/>
      <c r="G634" s="71"/>
      <c r="H634" s="71"/>
      <c r="I634" s="71"/>
      <c r="J634" s="64"/>
      <c r="K634" s="64"/>
      <c r="L634" s="64"/>
      <c r="M634" s="64"/>
      <c r="N634" s="64"/>
      <c r="O634" s="64"/>
      <c r="P634" s="64"/>
      <c r="Q634" s="64"/>
      <c r="R634" s="64"/>
      <c r="S634" s="64"/>
      <c r="T634" s="64"/>
      <c r="U634" s="64"/>
      <c r="V634" s="64"/>
      <c r="W634" s="64"/>
      <c r="X634" s="64"/>
      <c r="Y634" s="64"/>
      <c r="Z634" s="64"/>
    </row>
    <row r="635" spans="1:26" ht="14.25" customHeight="1">
      <c r="A635" s="69"/>
      <c r="B635" s="70"/>
      <c r="C635" s="71"/>
      <c r="D635" s="72"/>
      <c r="E635" s="72"/>
      <c r="F635" s="72"/>
      <c r="G635" s="71"/>
      <c r="H635" s="71"/>
      <c r="I635" s="71"/>
      <c r="J635" s="64"/>
      <c r="K635" s="64"/>
      <c r="L635" s="64"/>
      <c r="M635" s="64"/>
      <c r="N635" s="64"/>
      <c r="O635" s="64"/>
      <c r="P635" s="64"/>
      <c r="Q635" s="64"/>
      <c r="R635" s="64"/>
      <c r="S635" s="64"/>
      <c r="T635" s="64"/>
      <c r="U635" s="64"/>
      <c r="V635" s="64"/>
      <c r="W635" s="64"/>
      <c r="X635" s="64"/>
      <c r="Y635" s="64"/>
      <c r="Z635" s="64"/>
    </row>
    <row r="636" spans="1:26" ht="14.25" customHeight="1">
      <c r="A636" s="69"/>
      <c r="B636" s="70"/>
      <c r="C636" s="71"/>
      <c r="D636" s="72"/>
      <c r="E636" s="72"/>
      <c r="F636" s="72"/>
      <c r="G636" s="71"/>
      <c r="H636" s="71"/>
      <c r="I636" s="71"/>
      <c r="J636" s="64"/>
      <c r="K636" s="64"/>
      <c r="L636" s="64"/>
      <c r="M636" s="64"/>
      <c r="N636" s="64"/>
      <c r="O636" s="64"/>
      <c r="P636" s="64"/>
      <c r="Q636" s="64"/>
      <c r="R636" s="64"/>
      <c r="S636" s="64"/>
      <c r="T636" s="64"/>
      <c r="U636" s="64"/>
      <c r="V636" s="64"/>
      <c r="W636" s="64"/>
      <c r="X636" s="64"/>
      <c r="Y636" s="64"/>
      <c r="Z636" s="64"/>
    </row>
    <row r="637" spans="1:26" ht="14.25" customHeight="1">
      <c r="A637" s="69"/>
      <c r="B637" s="70"/>
      <c r="C637" s="71"/>
      <c r="D637" s="72"/>
      <c r="E637" s="72"/>
      <c r="F637" s="72"/>
      <c r="G637" s="71"/>
      <c r="H637" s="71"/>
      <c r="I637" s="71"/>
      <c r="J637" s="64"/>
      <c r="K637" s="64"/>
      <c r="L637" s="64"/>
      <c r="M637" s="64"/>
      <c r="N637" s="64"/>
      <c r="O637" s="64"/>
      <c r="P637" s="64"/>
      <c r="Q637" s="64"/>
      <c r="R637" s="64"/>
      <c r="S637" s="64"/>
      <c r="T637" s="64"/>
      <c r="U637" s="64"/>
      <c r="V637" s="64"/>
      <c r="W637" s="64"/>
      <c r="X637" s="64"/>
      <c r="Y637" s="64"/>
      <c r="Z637" s="64"/>
    </row>
    <row r="638" spans="1:26" ht="14.25" customHeight="1">
      <c r="A638" s="69"/>
      <c r="B638" s="70"/>
      <c r="C638" s="71"/>
      <c r="D638" s="72"/>
      <c r="E638" s="72"/>
      <c r="F638" s="72"/>
      <c r="G638" s="71"/>
      <c r="H638" s="71"/>
      <c r="I638" s="71"/>
      <c r="J638" s="64"/>
      <c r="K638" s="64"/>
      <c r="L638" s="64"/>
      <c r="M638" s="64"/>
      <c r="N638" s="64"/>
      <c r="O638" s="64"/>
      <c r="P638" s="64"/>
      <c r="Q638" s="64"/>
      <c r="R638" s="64"/>
      <c r="S638" s="64"/>
      <c r="T638" s="64"/>
      <c r="U638" s="64"/>
      <c r="V638" s="64"/>
      <c r="W638" s="64"/>
      <c r="X638" s="64"/>
      <c r="Y638" s="64"/>
      <c r="Z638" s="64"/>
    </row>
    <row r="639" spans="1:26" ht="14.25" customHeight="1">
      <c r="A639" s="69"/>
      <c r="B639" s="70"/>
      <c r="C639" s="71"/>
      <c r="D639" s="72"/>
      <c r="E639" s="72"/>
      <c r="F639" s="72"/>
      <c r="G639" s="71"/>
      <c r="H639" s="71"/>
      <c r="I639" s="71"/>
      <c r="J639" s="64"/>
      <c r="K639" s="64"/>
      <c r="L639" s="64"/>
      <c r="M639" s="64"/>
      <c r="N639" s="64"/>
      <c r="O639" s="64"/>
      <c r="P639" s="64"/>
      <c r="Q639" s="64"/>
      <c r="R639" s="64"/>
      <c r="S639" s="64"/>
      <c r="T639" s="64"/>
      <c r="U639" s="64"/>
      <c r="V639" s="64"/>
      <c r="W639" s="64"/>
      <c r="X639" s="64"/>
      <c r="Y639" s="64"/>
      <c r="Z639" s="64"/>
    </row>
    <row r="640" spans="1:26" ht="14.25" customHeight="1">
      <c r="A640" s="69"/>
      <c r="B640" s="70"/>
      <c r="C640" s="71"/>
      <c r="D640" s="72"/>
      <c r="E640" s="72"/>
      <c r="F640" s="72"/>
      <c r="G640" s="71"/>
      <c r="H640" s="71"/>
      <c r="I640" s="71"/>
      <c r="J640" s="64"/>
      <c r="K640" s="64"/>
      <c r="L640" s="64"/>
      <c r="M640" s="64"/>
      <c r="N640" s="64"/>
      <c r="O640" s="64"/>
      <c r="P640" s="64"/>
      <c r="Q640" s="64"/>
      <c r="R640" s="64"/>
      <c r="S640" s="64"/>
      <c r="T640" s="64"/>
      <c r="U640" s="64"/>
      <c r="V640" s="64"/>
      <c r="W640" s="64"/>
      <c r="X640" s="64"/>
      <c r="Y640" s="64"/>
      <c r="Z640" s="64"/>
    </row>
    <row r="641" spans="1:26" ht="14.25" customHeight="1">
      <c r="A641" s="69"/>
      <c r="B641" s="70"/>
      <c r="C641" s="71"/>
      <c r="D641" s="72"/>
      <c r="E641" s="72"/>
      <c r="F641" s="72"/>
      <c r="G641" s="71"/>
      <c r="H641" s="71"/>
      <c r="I641" s="71"/>
      <c r="J641" s="64"/>
      <c r="K641" s="64"/>
      <c r="L641" s="64"/>
      <c r="M641" s="64"/>
      <c r="N641" s="64"/>
      <c r="O641" s="64"/>
      <c r="P641" s="64"/>
      <c r="Q641" s="64"/>
      <c r="R641" s="64"/>
      <c r="S641" s="64"/>
      <c r="T641" s="64"/>
      <c r="U641" s="64"/>
      <c r="V641" s="64"/>
      <c r="W641" s="64"/>
      <c r="X641" s="64"/>
      <c r="Y641" s="64"/>
      <c r="Z641" s="64"/>
    </row>
    <row r="642" spans="1:26" ht="14.25" customHeight="1">
      <c r="A642" s="69"/>
      <c r="B642" s="70"/>
      <c r="C642" s="71"/>
      <c r="D642" s="72"/>
      <c r="E642" s="72"/>
      <c r="F642" s="72"/>
      <c r="G642" s="71"/>
      <c r="H642" s="71"/>
      <c r="I642" s="71"/>
      <c r="J642" s="64"/>
      <c r="K642" s="64"/>
      <c r="L642" s="64"/>
      <c r="M642" s="64"/>
      <c r="N642" s="64"/>
      <c r="O642" s="64"/>
      <c r="P642" s="64"/>
      <c r="Q642" s="64"/>
      <c r="R642" s="64"/>
      <c r="S642" s="64"/>
      <c r="T642" s="64"/>
      <c r="U642" s="64"/>
      <c r="V642" s="64"/>
      <c r="W642" s="64"/>
      <c r="X642" s="64"/>
      <c r="Y642" s="64"/>
      <c r="Z642" s="64"/>
    </row>
    <row r="643" spans="1:26" ht="14.25" customHeight="1">
      <c r="A643" s="69"/>
      <c r="B643" s="70"/>
      <c r="C643" s="71"/>
      <c r="D643" s="72"/>
      <c r="E643" s="72"/>
      <c r="F643" s="72"/>
      <c r="G643" s="71"/>
      <c r="H643" s="71"/>
      <c r="I643" s="71"/>
      <c r="J643" s="64"/>
      <c r="K643" s="64"/>
      <c r="L643" s="64"/>
      <c r="M643" s="64"/>
      <c r="N643" s="64"/>
      <c r="O643" s="64"/>
      <c r="P643" s="64"/>
      <c r="Q643" s="64"/>
      <c r="R643" s="64"/>
      <c r="S643" s="64"/>
      <c r="T643" s="64"/>
      <c r="U643" s="64"/>
      <c r="V643" s="64"/>
      <c r="W643" s="64"/>
      <c r="X643" s="64"/>
      <c r="Y643" s="64"/>
      <c r="Z643" s="64"/>
    </row>
    <row r="644" spans="1:26" ht="14.25" customHeight="1">
      <c r="A644" s="69"/>
      <c r="B644" s="70"/>
      <c r="C644" s="71"/>
      <c r="D644" s="72"/>
      <c r="E644" s="72"/>
      <c r="F644" s="72"/>
      <c r="G644" s="71"/>
      <c r="H644" s="71"/>
      <c r="I644" s="71"/>
      <c r="J644" s="64"/>
      <c r="K644" s="64"/>
      <c r="L644" s="64"/>
      <c r="M644" s="64"/>
      <c r="N644" s="64"/>
      <c r="O644" s="64"/>
      <c r="P644" s="64"/>
      <c r="Q644" s="64"/>
      <c r="R644" s="64"/>
      <c r="S644" s="64"/>
      <c r="T644" s="64"/>
      <c r="U644" s="64"/>
      <c r="V644" s="64"/>
      <c r="W644" s="64"/>
      <c r="X644" s="64"/>
      <c r="Y644" s="64"/>
      <c r="Z644" s="64"/>
    </row>
    <row r="645" spans="1:26" ht="14.25" customHeight="1">
      <c r="A645" s="69"/>
      <c r="B645" s="70"/>
      <c r="C645" s="71"/>
      <c r="D645" s="72"/>
      <c r="E645" s="72"/>
      <c r="F645" s="72"/>
      <c r="G645" s="71"/>
      <c r="H645" s="71"/>
      <c r="I645" s="71"/>
      <c r="J645" s="64"/>
      <c r="K645" s="64"/>
      <c r="L645" s="64"/>
      <c r="M645" s="64"/>
      <c r="N645" s="64"/>
      <c r="O645" s="64"/>
      <c r="P645" s="64"/>
      <c r="Q645" s="64"/>
      <c r="R645" s="64"/>
      <c r="S645" s="64"/>
      <c r="T645" s="64"/>
      <c r="U645" s="64"/>
      <c r="V645" s="64"/>
      <c r="W645" s="64"/>
      <c r="X645" s="64"/>
      <c r="Y645" s="64"/>
      <c r="Z645" s="64"/>
    </row>
    <row r="646" spans="1:26" ht="14.25" customHeight="1">
      <c r="A646" s="69"/>
      <c r="B646" s="70"/>
      <c r="C646" s="71"/>
      <c r="D646" s="72"/>
      <c r="E646" s="72"/>
      <c r="F646" s="72"/>
      <c r="G646" s="71"/>
      <c r="H646" s="71"/>
      <c r="I646" s="71"/>
      <c r="J646" s="64"/>
      <c r="K646" s="64"/>
      <c r="L646" s="64"/>
      <c r="M646" s="64"/>
      <c r="N646" s="64"/>
      <c r="O646" s="64"/>
      <c r="P646" s="64"/>
      <c r="Q646" s="64"/>
      <c r="R646" s="64"/>
      <c r="S646" s="64"/>
      <c r="T646" s="64"/>
      <c r="U646" s="64"/>
      <c r="V646" s="64"/>
      <c r="W646" s="64"/>
      <c r="X646" s="64"/>
      <c r="Y646" s="64"/>
      <c r="Z646" s="64"/>
    </row>
    <row r="647" spans="1:26" ht="14.25" customHeight="1">
      <c r="A647" s="69"/>
      <c r="B647" s="70"/>
      <c r="C647" s="71"/>
      <c r="D647" s="72"/>
      <c r="E647" s="72"/>
      <c r="F647" s="72"/>
      <c r="G647" s="71"/>
      <c r="H647" s="71"/>
      <c r="I647" s="71"/>
      <c r="J647" s="64"/>
      <c r="K647" s="64"/>
      <c r="L647" s="64"/>
      <c r="M647" s="64"/>
      <c r="N647" s="64"/>
      <c r="O647" s="64"/>
      <c r="P647" s="64"/>
      <c r="Q647" s="64"/>
      <c r="R647" s="64"/>
      <c r="S647" s="64"/>
      <c r="T647" s="64"/>
      <c r="U647" s="64"/>
      <c r="V647" s="64"/>
      <c r="W647" s="64"/>
      <c r="X647" s="64"/>
      <c r="Y647" s="64"/>
      <c r="Z647" s="64"/>
    </row>
    <row r="648" spans="1:26" ht="14.25" customHeight="1">
      <c r="A648" s="69"/>
      <c r="B648" s="70"/>
      <c r="C648" s="71"/>
      <c r="D648" s="72"/>
      <c r="E648" s="72"/>
      <c r="F648" s="72"/>
      <c r="G648" s="71"/>
      <c r="H648" s="71"/>
      <c r="I648" s="71"/>
      <c r="J648" s="64"/>
      <c r="K648" s="64"/>
      <c r="L648" s="64"/>
      <c r="M648" s="64"/>
      <c r="N648" s="64"/>
      <c r="O648" s="64"/>
      <c r="P648" s="64"/>
      <c r="Q648" s="64"/>
      <c r="R648" s="64"/>
      <c r="S648" s="64"/>
      <c r="T648" s="64"/>
      <c r="U648" s="64"/>
      <c r="V648" s="64"/>
      <c r="W648" s="64"/>
      <c r="X648" s="64"/>
      <c r="Y648" s="64"/>
      <c r="Z648" s="64"/>
    </row>
    <row r="649" spans="1:26" ht="14.25" customHeight="1">
      <c r="A649" s="69"/>
      <c r="B649" s="70"/>
      <c r="C649" s="71"/>
      <c r="D649" s="72"/>
      <c r="E649" s="72"/>
      <c r="F649" s="72"/>
      <c r="G649" s="71"/>
      <c r="H649" s="71"/>
      <c r="I649" s="71"/>
      <c r="J649" s="64"/>
      <c r="K649" s="64"/>
      <c r="L649" s="64"/>
      <c r="M649" s="64"/>
      <c r="N649" s="64"/>
      <c r="O649" s="64"/>
      <c r="P649" s="64"/>
      <c r="Q649" s="64"/>
      <c r="R649" s="64"/>
      <c r="S649" s="64"/>
      <c r="T649" s="64"/>
      <c r="U649" s="64"/>
      <c r="V649" s="64"/>
      <c r="W649" s="64"/>
      <c r="X649" s="64"/>
      <c r="Y649" s="64"/>
      <c r="Z649" s="64"/>
    </row>
    <row r="650" spans="1:26" ht="14.25" customHeight="1">
      <c r="A650" s="69"/>
      <c r="B650" s="70"/>
      <c r="C650" s="71"/>
      <c r="D650" s="72"/>
      <c r="E650" s="72"/>
      <c r="F650" s="72"/>
      <c r="G650" s="71"/>
      <c r="H650" s="71"/>
      <c r="I650" s="71"/>
      <c r="J650" s="64"/>
      <c r="K650" s="64"/>
      <c r="L650" s="64"/>
      <c r="M650" s="64"/>
      <c r="N650" s="64"/>
      <c r="O650" s="64"/>
      <c r="P650" s="64"/>
      <c r="Q650" s="64"/>
      <c r="R650" s="64"/>
      <c r="S650" s="64"/>
      <c r="T650" s="64"/>
      <c r="U650" s="64"/>
      <c r="V650" s="64"/>
      <c r="W650" s="64"/>
      <c r="X650" s="64"/>
      <c r="Y650" s="64"/>
      <c r="Z650" s="64"/>
    </row>
    <row r="651" spans="1:26" ht="14.25" customHeight="1">
      <c r="A651" s="69"/>
      <c r="B651" s="70"/>
      <c r="C651" s="71"/>
      <c r="D651" s="72"/>
      <c r="E651" s="72"/>
      <c r="F651" s="72"/>
      <c r="G651" s="71"/>
      <c r="H651" s="71"/>
      <c r="I651" s="71"/>
      <c r="J651" s="64"/>
      <c r="K651" s="64"/>
      <c r="L651" s="64"/>
      <c r="M651" s="64"/>
      <c r="N651" s="64"/>
      <c r="O651" s="64"/>
      <c r="P651" s="64"/>
      <c r="Q651" s="64"/>
      <c r="R651" s="64"/>
      <c r="S651" s="64"/>
      <c r="T651" s="64"/>
      <c r="U651" s="64"/>
      <c r="V651" s="64"/>
      <c r="W651" s="64"/>
      <c r="X651" s="64"/>
      <c r="Y651" s="64"/>
      <c r="Z651" s="64"/>
    </row>
    <row r="652" spans="1:26" ht="14.25" customHeight="1">
      <c r="A652" s="69"/>
      <c r="B652" s="70"/>
      <c r="C652" s="71"/>
      <c r="D652" s="72"/>
      <c r="E652" s="72"/>
      <c r="F652" s="72"/>
      <c r="G652" s="71"/>
      <c r="H652" s="71"/>
      <c r="I652" s="71"/>
      <c r="J652" s="64"/>
      <c r="K652" s="64"/>
      <c r="L652" s="64"/>
      <c r="M652" s="64"/>
      <c r="N652" s="64"/>
      <c r="O652" s="64"/>
      <c r="P652" s="64"/>
      <c r="Q652" s="64"/>
      <c r="R652" s="64"/>
      <c r="S652" s="64"/>
      <c r="T652" s="64"/>
      <c r="U652" s="64"/>
      <c r="V652" s="64"/>
      <c r="W652" s="64"/>
      <c r="X652" s="64"/>
      <c r="Y652" s="64"/>
      <c r="Z652" s="64"/>
    </row>
    <row r="653" spans="1:26" ht="14.25" customHeight="1">
      <c r="A653" s="69"/>
      <c r="B653" s="70"/>
      <c r="C653" s="71"/>
      <c r="D653" s="72"/>
      <c r="E653" s="72"/>
      <c r="F653" s="72"/>
      <c r="G653" s="71"/>
      <c r="H653" s="71"/>
      <c r="I653" s="71"/>
      <c r="J653" s="64"/>
      <c r="K653" s="64"/>
      <c r="L653" s="64"/>
      <c r="M653" s="64"/>
      <c r="N653" s="64"/>
      <c r="O653" s="64"/>
      <c r="P653" s="64"/>
      <c r="Q653" s="64"/>
      <c r="R653" s="64"/>
      <c r="S653" s="64"/>
      <c r="T653" s="64"/>
      <c r="U653" s="64"/>
      <c r="V653" s="64"/>
      <c r="W653" s="64"/>
      <c r="X653" s="64"/>
      <c r="Y653" s="64"/>
      <c r="Z653" s="64"/>
    </row>
    <row r="654" spans="1:26" ht="14.25" customHeight="1">
      <c r="A654" s="69"/>
      <c r="B654" s="70"/>
      <c r="C654" s="71"/>
      <c r="D654" s="72"/>
      <c r="E654" s="72"/>
      <c r="F654" s="72"/>
      <c r="G654" s="71"/>
      <c r="H654" s="71"/>
      <c r="I654" s="71"/>
      <c r="J654" s="64"/>
      <c r="K654" s="64"/>
      <c r="L654" s="64"/>
      <c r="M654" s="64"/>
      <c r="N654" s="64"/>
      <c r="O654" s="64"/>
      <c r="P654" s="64"/>
      <c r="Q654" s="64"/>
      <c r="R654" s="64"/>
      <c r="S654" s="64"/>
      <c r="T654" s="64"/>
      <c r="U654" s="64"/>
      <c r="V654" s="64"/>
      <c r="W654" s="64"/>
      <c r="X654" s="64"/>
      <c r="Y654" s="64"/>
      <c r="Z654" s="64"/>
    </row>
    <row r="655" spans="1:26" ht="14.25" customHeight="1">
      <c r="A655" s="69"/>
      <c r="B655" s="70"/>
      <c r="C655" s="71"/>
      <c r="D655" s="72"/>
      <c r="E655" s="72"/>
      <c r="F655" s="72"/>
      <c r="G655" s="71"/>
      <c r="H655" s="71"/>
      <c r="I655" s="71"/>
      <c r="J655" s="64"/>
      <c r="K655" s="64"/>
      <c r="L655" s="64"/>
      <c r="M655" s="64"/>
      <c r="N655" s="64"/>
      <c r="O655" s="64"/>
      <c r="P655" s="64"/>
      <c r="Q655" s="64"/>
      <c r="R655" s="64"/>
      <c r="S655" s="64"/>
      <c r="T655" s="64"/>
      <c r="U655" s="64"/>
      <c r="V655" s="64"/>
      <c r="W655" s="64"/>
      <c r="X655" s="64"/>
      <c r="Y655" s="64"/>
      <c r="Z655" s="64"/>
    </row>
    <row r="656" spans="1:26" ht="14.25" customHeight="1">
      <c r="A656" s="69"/>
      <c r="B656" s="70"/>
      <c r="C656" s="71"/>
      <c r="D656" s="72"/>
      <c r="E656" s="72"/>
      <c r="F656" s="72"/>
      <c r="G656" s="71"/>
      <c r="H656" s="71"/>
      <c r="I656" s="71"/>
      <c r="J656" s="64"/>
      <c r="K656" s="64"/>
      <c r="L656" s="64"/>
      <c r="M656" s="64"/>
      <c r="N656" s="64"/>
      <c r="O656" s="64"/>
      <c r="P656" s="64"/>
      <c r="Q656" s="64"/>
      <c r="R656" s="64"/>
      <c r="S656" s="64"/>
      <c r="T656" s="64"/>
      <c r="U656" s="64"/>
      <c r="V656" s="64"/>
      <c r="W656" s="64"/>
      <c r="X656" s="64"/>
      <c r="Y656" s="64"/>
      <c r="Z656" s="64"/>
    </row>
    <row r="657" spans="1:26" ht="14.25" customHeight="1">
      <c r="A657" s="69"/>
      <c r="B657" s="70"/>
      <c r="C657" s="71"/>
      <c r="D657" s="72"/>
      <c r="E657" s="72"/>
      <c r="F657" s="72"/>
      <c r="G657" s="71"/>
      <c r="H657" s="71"/>
      <c r="I657" s="71"/>
      <c r="J657" s="64"/>
      <c r="K657" s="64"/>
      <c r="L657" s="64"/>
      <c r="M657" s="64"/>
      <c r="N657" s="64"/>
      <c r="O657" s="64"/>
      <c r="P657" s="64"/>
      <c r="Q657" s="64"/>
      <c r="R657" s="64"/>
      <c r="S657" s="64"/>
      <c r="T657" s="64"/>
      <c r="U657" s="64"/>
      <c r="V657" s="64"/>
      <c r="W657" s="64"/>
      <c r="X657" s="64"/>
      <c r="Y657" s="64"/>
      <c r="Z657" s="64"/>
    </row>
    <row r="658" spans="1:26" ht="14.25" customHeight="1">
      <c r="A658" s="69"/>
      <c r="B658" s="70"/>
      <c r="C658" s="71"/>
      <c r="D658" s="72"/>
      <c r="E658" s="72"/>
      <c r="F658" s="72"/>
      <c r="G658" s="71"/>
      <c r="H658" s="71"/>
      <c r="I658" s="71"/>
      <c r="J658" s="64"/>
      <c r="K658" s="64"/>
      <c r="L658" s="64"/>
      <c r="M658" s="64"/>
      <c r="N658" s="64"/>
      <c r="O658" s="64"/>
      <c r="P658" s="64"/>
      <c r="Q658" s="64"/>
      <c r="R658" s="64"/>
      <c r="S658" s="64"/>
      <c r="T658" s="64"/>
      <c r="U658" s="64"/>
      <c r="V658" s="64"/>
      <c r="W658" s="64"/>
      <c r="X658" s="64"/>
      <c r="Y658" s="64"/>
      <c r="Z658" s="64"/>
    </row>
    <row r="659" spans="1:26" ht="14.25" customHeight="1">
      <c r="A659" s="69"/>
      <c r="B659" s="70"/>
      <c r="C659" s="71"/>
      <c r="D659" s="72"/>
      <c r="E659" s="72"/>
      <c r="F659" s="72"/>
      <c r="G659" s="71"/>
      <c r="H659" s="71"/>
      <c r="I659" s="71"/>
      <c r="J659" s="64"/>
      <c r="K659" s="64"/>
      <c r="L659" s="64"/>
      <c r="M659" s="64"/>
      <c r="N659" s="64"/>
      <c r="O659" s="64"/>
      <c r="P659" s="64"/>
      <c r="Q659" s="64"/>
      <c r="R659" s="64"/>
      <c r="S659" s="64"/>
      <c r="T659" s="64"/>
      <c r="U659" s="64"/>
      <c r="V659" s="64"/>
      <c r="W659" s="64"/>
      <c r="X659" s="64"/>
      <c r="Y659" s="64"/>
      <c r="Z659" s="64"/>
    </row>
    <row r="660" spans="1:26" ht="14.25" customHeight="1">
      <c r="A660" s="69"/>
      <c r="B660" s="70"/>
      <c r="C660" s="71"/>
      <c r="D660" s="72"/>
      <c r="E660" s="72"/>
      <c r="F660" s="72"/>
      <c r="G660" s="71"/>
      <c r="H660" s="71"/>
      <c r="I660" s="71"/>
      <c r="J660" s="64"/>
      <c r="K660" s="64"/>
      <c r="L660" s="64"/>
      <c r="M660" s="64"/>
      <c r="N660" s="64"/>
      <c r="O660" s="64"/>
      <c r="P660" s="64"/>
      <c r="Q660" s="64"/>
      <c r="R660" s="64"/>
      <c r="S660" s="64"/>
      <c r="T660" s="64"/>
      <c r="U660" s="64"/>
      <c r="V660" s="64"/>
      <c r="W660" s="64"/>
      <c r="X660" s="64"/>
      <c r="Y660" s="64"/>
      <c r="Z660" s="64"/>
    </row>
    <row r="661" spans="1:26" ht="14.25" customHeight="1">
      <c r="A661" s="69"/>
      <c r="B661" s="70"/>
      <c r="C661" s="71"/>
      <c r="D661" s="72"/>
      <c r="E661" s="72"/>
      <c r="F661" s="72"/>
      <c r="G661" s="71"/>
      <c r="H661" s="71"/>
      <c r="I661" s="71"/>
      <c r="J661" s="64"/>
      <c r="K661" s="64"/>
      <c r="L661" s="64"/>
      <c r="M661" s="64"/>
      <c r="N661" s="64"/>
      <c r="O661" s="64"/>
      <c r="P661" s="64"/>
      <c r="Q661" s="64"/>
      <c r="R661" s="64"/>
      <c r="S661" s="64"/>
      <c r="T661" s="64"/>
      <c r="U661" s="64"/>
      <c r="V661" s="64"/>
      <c r="W661" s="64"/>
      <c r="X661" s="64"/>
      <c r="Y661" s="64"/>
      <c r="Z661" s="64"/>
    </row>
    <row r="662" spans="1:26" ht="14.25" customHeight="1">
      <c r="A662" s="69"/>
      <c r="B662" s="70"/>
      <c r="C662" s="71"/>
      <c r="D662" s="72"/>
      <c r="E662" s="72"/>
      <c r="F662" s="72"/>
      <c r="G662" s="71"/>
      <c r="H662" s="71"/>
      <c r="I662" s="71"/>
      <c r="J662" s="64"/>
      <c r="K662" s="64"/>
      <c r="L662" s="64"/>
      <c r="M662" s="64"/>
      <c r="N662" s="64"/>
      <c r="O662" s="64"/>
      <c r="P662" s="64"/>
      <c r="Q662" s="64"/>
      <c r="R662" s="64"/>
      <c r="S662" s="64"/>
      <c r="T662" s="64"/>
      <c r="U662" s="64"/>
      <c r="V662" s="64"/>
      <c r="W662" s="64"/>
      <c r="X662" s="64"/>
      <c r="Y662" s="64"/>
      <c r="Z662" s="64"/>
    </row>
    <row r="663" spans="1:26" ht="14.25" customHeight="1">
      <c r="A663" s="69"/>
      <c r="B663" s="70"/>
      <c r="C663" s="71"/>
      <c r="D663" s="72"/>
      <c r="E663" s="72"/>
      <c r="F663" s="72"/>
      <c r="G663" s="71"/>
      <c r="H663" s="71"/>
      <c r="I663" s="71"/>
      <c r="J663" s="64"/>
      <c r="K663" s="64"/>
      <c r="L663" s="64"/>
      <c r="M663" s="64"/>
      <c r="N663" s="64"/>
      <c r="O663" s="64"/>
      <c r="P663" s="64"/>
      <c r="Q663" s="64"/>
      <c r="R663" s="64"/>
      <c r="S663" s="64"/>
      <c r="T663" s="64"/>
      <c r="U663" s="64"/>
      <c r="V663" s="64"/>
      <c r="W663" s="64"/>
      <c r="X663" s="64"/>
      <c r="Y663" s="64"/>
      <c r="Z663" s="64"/>
    </row>
    <row r="664" spans="1:26" ht="14.25" customHeight="1">
      <c r="A664" s="69"/>
      <c r="B664" s="70"/>
      <c r="C664" s="71"/>
      <c r="D664" s="72"/>
      <c r="E664" s="72"/>
      <c r="F664" s="72"/>
      <c r="G664" s="71"/>
      <c r="H664" s="71"/>
      <c r="I664" s="71"/>
      <c r="J664" s="64"/>
      <c r="K664" s="64"/>
      <c r="L664" s="64"/>
      <c r="M664" s="64"/>
      <c r="N664" s="64"/>
      <c r="O664" s="64"/>
      <c r="P664" s="64"/>
      <c r="Q664" s="64"/>
      <c r="R664" s="64"/>
      <c r="S664" s="64"/>
      <c r="T664" s="64"/>
      <c r="U664" s="64"/>
      <c r="V664" s="64"/>
      <c r="W664" s="64"/>
      <c r="X664" s="64"/>
      <c r="Y664" s="64"/>
      <c r="Z664" s="64"/>
    </row>
    <row r="665" spans="1:26" ht="14.25" customHeight="1">
      <c r="A665" s="69"/>
      <c r="B665" s="70"/>
      <c r="C665" s="71"/>
      <c r="D665" s="72"/>
      <c r="E665" s="72"/>
      <c r="F665" s="72"/>
      <c r="G665" s="71"/>
      <c r="H665" s="71"/>
      <c r="I665" s="71"/>
      <c r="J665" s="64"/>
      <c r="K665" s="64"/>
      <c r="L665" s="64"/>
      <c r="M665" s="64"/>
      <c r="N665" s="64"/>
      <c r="O665" s="64"/>
      <c r="P665" s="64"/>
      <c r="Q665" s="64"/>
      <c r="R665" s="64"/>
      <c r="S665" s="64"/>
      <c r="T665" s="64"/>
      <c r="U665" s="64"/>
      <c r="V665" s="64"/>
      <c r="W665" s="64"/>
      <c r="X665" s="64"/>
      <c r="Y665" s="64"/>
      <c r="Z665" s="64"/>
    </row>
    <row r="666" spans="1:26" ht="14.25" customHeight="1">
      <c r="A666" s="69"/>
      <c r="B666" s="70"/>
      <c r="C666" s="71"/>
      <c r="D666" s="72"/>
      <c r="E666" s="72"/>
      <c r="F666" s="72"/>
      <c r="G666" s="71"/>
      <c r="H666" s="71"/>
      <c r="I666" s="71"/>
      <c r="J666" s="64"/>
      <c r="K666" s="64"/>
      <c r="L666" s="64"/>
      <c r="M666" s="64"/>
      <c r="N666" s="64"/>
      <c r="O666" s="64"/>
      <c r="P666" s="64"/>
      <c r="Q666" s="64"/>
      <c r="R666" s="64"/>
      <c r="S666" s="64"/>
      <c r="T666" s="64"/>
      <c r="U666" s="64"/>
      <c r="V666" s="64"/>
      <c r="W666" s="64"/>
      <c r="X666" s="64"/>
      <c r="Y666" s="64"/>
      <c r="Z666" s="64"/>
    </row>
    <row r="667" spans="1:26" ht="14.25" customHeight="1">
      <c r="A667" s="69"/>
      <c r="B667" s="70"/>
      <c r="C667" s="71"/>
      <c r="D667" s="72"/>
      <c r="E667" s="72"/>
      <c r="F667" s="72"/>
      <c r="G667" s="71"/>
      <c r="H667" s="71"/>
      <c r="I667" s="71"/>
      <c r="J667" s="64"/>
      <c r="K667" s="64"/>
      <c r="L667" s="64"/>
      <c r="M667" s="64"/>
      <c r="N667" s="64"/>
      <c r="O667" s="64"/>
      <c r="P667" s="64"/>
      <c r="Q667" s="64"/>
      <c r="R667" s="64"/>
      <c r="S667" s="64"/>
      <c r="T667" s="64"/>
      <c r="U667" s="64"/>
      <c r="V667" s="64"/>
      <c r="W667" s="64"/>
      <c r="X667" s="64"/>
      <c r="Y667" s="64"/>
      <c r="Z667" s="64"/>
    </row>
    <row r="668" spans="1:26" ht="14.25" customHeight="1">
      <c r="A668" s="69"/>
      <c r="B668" s="70"/>
      <c r="C668" s="71"/>
      <c r="D668" s="72"/>
      <c r="E668" s="72"/>
      <c r="F668" s="72"/>
      <c r="G668" s="71"/>
      <c r="H668" s="71"/>
      <c r="I668" s="71"/>
      <c r="J668" s="64"/>
      <c r="K668" s="64"/>
      <c r="L668" s="64"/>
      <c r="M668" s="64"/>
      <c r="N668" s="64"/>
      <c r="O668" s="64"/>
      <c r="P668" s="64"/>
      <c r="Q668" s="64"/>
      <c r="R668" s="64"/>
      <c r="S668" s="64"/>
      <c r="T668" s="64"/>
      <c r="U668" s="64"/>
      <c r="V668" s="64"/>
      <c r="W668" s="64"/>
      <c r="X668" s="64"/>
      <c r="Y668" s="64"/>
      <c r="Z668" s="64"/>
    </row>
    <row r="669" spans="1:26" ht="14.25" customHeight="1">
      <c r="A669" s="69"/>
      <c r="B669" s="70"/>
      <c r="C669" s="71"/>
      <c r="D669" s="72"/>
      <c r="E669" s="72"/>
      <c r="F669" s="72"/>
      <c r="G669" s="71"/>
      <c r="H669" s="71"/>
      <c r="I669" s="71"/>
      <c r="J669" s="64"/>
      <c r="K669" s="64"/>
      <c r="L669" s="64"/>
      <c r="M669" s="64"/>
      <c r="N669" s="64"/>
      <c r="O669" s="64"/>
      <c r="P669" s="64"/>
      <c r="Q669" s="64"/>
      <c r="R669" s="64"/>
      <c r="S669" s="64"/>
      <c r="T669" s="64"/>
      <c r="U669" s="64"/>
      <c r="V669" s="64"/>
      <c r="W669" s="64"/>
      <c r="X669" s="64"/>
      <c r="Y669" s="64"/>
      <c r="Z669" s="64"/>
    </row>
    <row r="670" spans="1:26" ht="14.25" customHeight="1">
      <c r="A670" s="69"/>
      <c r="B670" s="70"/>
      <c r="C670" s="71"/>
      <c r="D670" s="72"/>
      <c r="E670" s="72"/>
      <c r="F670" s="72"/>
      <c r="G670" s="71"/>
      <c r="H670" s="71"/>
      <c r="I670" s="71"/>
      <c r="J670" s="64"/>
      <c r="K670" s="64"/>
      <c r="L670" s="64"/>
      <c r="M670" s="64"/>
      <c r="N670" s="64"/>
      <c r="O670" s="64"/>
      <c r="P670" s="64"/>
      <c r="Q670" s="64"/>
      <c r="R670" s="64"/>
      <c r="S670" s="64"/>
      <c r="T670" s="64"/>
      <c r="U670" s="64"/>
      <c r="V670" s="64"/>
      <c r="W670" s="64"/>
      <c r="X670" s="64"/>
      <c r="Y670" s="64"/>
      <c r="Z670" s="64"/>
    </row>
    <row r="671" spans="1:26" ht="14.25" customHeight="1">
      <c r="A671" s="69"/>
      <c r="B671" s="70"/>
      <c r="C671" s="71"/>
      <c r="D671" s="72"/>
      <c r="E671" s="72"/>
      <c r="F671" s="72"/>
      <c r="G671" s="71"/>
      <c r="H671" s="71"/>
      <c r="I671" s="71"/>
      <c r="J671" s="64"/>
      <c r="K671" s="64"/>
      <c r="L671" s="64"/>
      <c r="M671" s="64"/>
      <c r="N671" s="64"/>
      <c r="O671" s="64"/>
      <c r="P671" s="64"/>
      <c r="Q671" s="64"/>
      <c r="R671" s="64"/>
      <c r="S671" s="64"/>
      <c r="T671" s="64"/>
      <c r="U671" s="64"/>
      <c r="V671" s="64"/>
      <c r="W671" s="64"/>
      <c r="X671" s="64"/>
      <c r="Y671" s="64"/>
      <c r="Z671" s="64"/>
    </row>
    <row r="672" spans="1:26" ht="14.25" customHeight="1">
      <c r="A672" s="69"/>
      <c r="B672" s="70"/>
      <c r="C672" s="71"/>
      <c r="D672" s="72"/>
      <c r="E672" s="72"/>
      <c r="F672" s="72"/>
      <c r="G672" s="71"/>
      <c r="H672" s="71"/>
      <c r="I672" s="71"/>
      <c r="J672" s="64"/>
      <c r="K672" s="64"/>
      <c r="L672" s="64"/>
      <c r="M672" s="64"/>
      <c r="N672" s="64"/>
      <c r="O672" s="64"/>
      <c r="P672" s="64"/>
      <c r="Q672" s="64"/>
      <c r="R672" s="64"/>
      <c r="S672" s="64"/>
      <c r="T672" s="64"/>
      <c r="U672" s="64"/>
      <c r="V672" s="64"/>
      <c r="W672" s="64"/>
      <c r="X672" s="64"/>
      <c r="Y672" s="64"/>
      <c r="Z672" s="64"/>
    </row>
    <row r="673" spans="1:26" ht="14.25" customHeight="1">
      <c r="A673" s="69"/>
      <c r="B673" s="70"/>
      <c r="C673" s="71"/>
      <c r="D673" s="72"/>
      <c r="E673" s="72"/>
      <c r="F673" s="72"/>
      <c r="G673" s="71"/>
      <c r="H673" s="71"/>
      <c r="I673" s="71"/>
      <c r="J673" s="64"/>
      <c r="K673" s="64"/>
      <c r="L673" s="64"/>
      <c r="M673" s="64"/>
      <c r="N673" s="64"/>
      <c r="O673" s="64"/>
      <c r="P673" s="64"/>
      <c r="Q673" s="64"/>
      <c r="R673" s="64"/>
      <c r="S673" s="64"/>
      <c r="T673" s="64"/>
      <c r="U673" s="64"/>
      <c r="V673" s="64"/>
      <c r="W673" s="64"/>
      <c r="X673" s="64"/>
      <c r="Y673" s="64"/>
      <c r="Z673" s="64"/>
    </row>
    <row r="674" spans="1:26" ht="14.25" customHeight="1">
      <c r="A674" s="69"/>
      <c r="B674" s="70"/>
      <c r="C674" s="71"/>
      <c r="D674" s="72"/>
      <c r="E674" s="72"/>
      <c r="F674" s="72"/>
      <c r="G674" s="71"/>
      <c r="H674" s="71"/>
      <c r="I674" s="71"/>
      <c r="J674" s="64"/>
      <c r="K674" s="64"/>
      <c r="L674" s="64"/>
      <c r="M674" s="64"/>
      <c r="N674" s="64"/>
      <c r="O674" s="64"/>
      <c r="P674" s="64"/>
      <c r="Q674" s="64"/>
      <c r="R674" s="64"/>
      <c r="S674" s="64"/>
      <c r="T674" s="64"/>
      <c r="U674" s="64"/>
      <c r="V674" s="64"/>
      <c r="W674" s="64"/>
      <c r="X674" s="64"/>
      <c r="Y674" s="64"/>
      <c r="Z674" s="64"/>
    </row>
    <row r="675" spans="1:26" ht="14.25" customHeight="1">
      <c r="A675" s="69"/>
      <c r="B675" s="70"/>
      <c r="C675" s="71"/>
      <c r="D675" s="72"/>
      <c r="E675" s="72"/>
      <c r="F675" s="72"/>
      <c r="G675" s="71"/>
      <c r="H675" s="71"/>
      <c r="I675" s="71"/>
      <c r="J675" s="64"/>
      <c r="K675" s="64"/>
      <c r="L675" s="64"/>
      <c r="M675" s="64"/>
      <c r="N675" s="64"/>
      <c r="O675" s="64"/>
      <c r="P675" s="64"/>
      <c r="Q675" s="64"/>
      <c r="R675" s="64"/>
      <c r="S675" s="64"/>
      <c r="T675" s="64"/>
      <c r="U675" s="64"/>
      <c r="V675" s="64"/>
      <c r="W675" s="64"/>
      <c r="X675" s="64"/>
      <c r="Y675" s="64"/>
      <c r="Z675" s="64"/>
    </row>
    <row r="676" spans="1:26" ht="14.25" customHeight="1">
      <c r="A676" s="69"/>
      <c r="B676" s="70"/>
      <c r="C676" s="71"/>
      <c r="D676" s="72"/>
      <c r="E676" s="72"/>
      <c r="F676" s="72"/>
      <c r="G676" s="71"/>
      <c r="H676" s="71"/>
      <c r="I676" s="71"/>
      <c r="J676" s="64"/>
      <c r="K676" s="64"/>
      <c r="L676" s="64"/>
      <c r="M676" s="64"/>
      <c r="N676" s="64"/>
      <c r="O676" s="64"/>
      <c r="P676" s="64"/>
      <c r="Q676" s="64"/>
      <c r="R676" s="64"/>
      <c r="S676" s="64"/>
      <c r="T676" s="64"/>
      <c r="U676" s="64"/>
      <c r="V676" s="64"/>
      <c r="W676" s="64"/>
      <c r="X676" s="64"/>
      <c r="Y676" s="64"/>
      <c r="Z676" s="64"/>
    </row>
    <row r="677" spans="1:26" ht="14.25" customHeight="1">
      <c r="A677" s="69"/>
      <c r="B677" s="70"/>
      <c r="C677" s="71"/>
      <c r="D677" s="72"/>
      <c r="E677" s="72"/>
      <c r="F677" s="72"/>
      <c r="G677" s="71"/>
      <c r="H677" s="71"/>
      <c r="I677" s="71"/>
      <c r="J677" s="64"/>
      <c r="K677" s="64"/>
      <c r="L677" s="64"/>
      <c r="M677" s="64"/>
      <c r="N677" s="64"/>
      <c r="O677" s="64"/>
      <c r="P677" s="64"/>
      <c r="Q677" s="64"/>
      <c r="R677" s="64"/>
      <c r="S677" s="64"/>
      <c r="T677" s="64"/>
      <c r="U677" s="64"/>
      <c r="V677" s="64"/>
      <c r="W677" s="64"/>
      <c r="X677" s="64"/>
      <c r="Y677" s="64"/>
      <c r="Z677" s="64"/>
    </row>
    <row r="678" spans="1:26" ht="14.25" customHeight="1">
      <c r="A678" s="69"/>
      <c r="B678" s="70"/>
      <c r="C678" s="71"/>
      <c r="D678" s="72"/>
      <c r="E678" s="72"/>
      <c r="F678" s="72"/>
      <c r="G678" s="71"/>
      <c r="H678" s="71"/>
      <c r="I678" s="71"/>
      <c r="J678" s="64"/>
      <c r="K678" s="64"/>
      <c r="L678" s="64"/>
      <c r="M678" s="64"/>
      <c r="N678" s="64"/>
      <c r="O678" s="64"/>
      <c r="P678" s="64"/>
      <c r="Q678" s="64"/>
      <c r="R678" s="64"/>
      <c r="S678" s="64"/>
      <c r="T678" s="64"/>
      <c r="U678" s="64"/>
      <c r="V678" s="64"/>
      <c r="W678" s="64"/>
      <c r="X678" s="64"/>
      <c r="Y678" s="64"/>
      <c r="Z678" s="64"/>
    </row>
    <row r="679" spans="1:26" ht="14.25" customHeight="1">
      <c r="A679" s="69"/>
      <c r="B679" s="70"/>
      <c r="C679" s="71"/>
      <c r="D679" s="72"/>
      <c r="E679" s="72"/>
      <c r="F679" s="72"/>
      <c r="G679" s="71"/>
      <c r="H679" s="71"/>
      <c r="I679" s="71"/>
      <c r="J679" s="64"/>
      <c r="K679" s="64"/>
      <c r="L679" s="64"/>
      <c r="M679" s="64"/>
      <c r="N679" s="64"/>
      <c r="O679" s="64"/>
      <c r="P679" s="64"/>
      <c r="Q679" s="64"/>
      <c r="R679" s="64"/>
      <c r="S679" s="64"/>
      <c r="T679" s="64"/>
      <c r="U679" s="64"/>
      <c r="V679" s="64"/>
      <c r="W679" s="64"/>
      <c r="X679" s="64"/>
      <c r="Y679" s="64"/>
      <c r="Z679" s="64"/>
    </row>
    <row r="680" spans="1:26" ht="14.25" customHeight="1">
      <c r="A680" s="69"/>
      <c r="B680" s="70"/>
      <c r="C680" s="71"/>
      <c r="D680" s="72"/>
      <c r="E680" s="72"/>
      <c r="F680" s="72"/>
      <c r="G680" s="71"/>
      <c r="H680" s="71"/>
      <c r="I680" s="71"/>
      <c r="J680" s="64"/>
      <c r="K680" s="64"/>
      <c r="L680" s="64"/>
      <c r="M680" s="64"/>
      <c r="N680" s="64"/>
      <c r="O680" s="64"/>
      <c r="P680" s="64"/>
      <c r="Q680" s="64"/>
      <c r="R680" s="64"/>
      <c r="S680" s="64"/>
      <c r="T680" s="64"/>
      <c r="U680" s="64"/>
      <c r="V680" s="64"/>
      <c r="W680" s="64"/>
      <c r="X680" s="64"/>
      <c r="Y680" s="64"/>
      <c r="Z680" s="64"/>
    </row>
    <row r="681" spans="1:26" ht="14.25" customHeight="1">
      <c r="A681" s="69"/>
      <c r="B681" s="70"/>
      <c r="C681" s="71"/>
      <c r="D681" s="72"/>
      <c r="E681" s="72"/>
      <c r="F681" s="72"/>
      <c r="G681" s="71"/>
      <c r="H681" s="71"/>
      <c r="I681" s="71"/>
      <c r="J681" s="64"/>
      <c r="K681" s="64"/>
      <c r="L681" s="64"/>
      <c r="M681" s="64"/>
      <c r="N681" s="64"/>
      <c r="O681" s="64"/>
      <c r="P681" s="64"/>
      <c r="Q681" s="64"/>
      <c r="R681" s="64"/>
      <c r="S681" s="64"/>
      <c r="T681" s="64"/>
      <c r="U681" s="64"/>
      <c r="V681" s="64"/>
      <c r="W681" s="64"/>
      <c r="X681" s="64"/>
      <c r="Y681" s="64"/>
      <c r="Z681" s="64"/>
    </row>
    <row r="682" spans="1:26" ht="14.25" customHeight="1">
      <c r="A682" s="69"/>
      <c r="B682" s="70"/>
      <c r="C682" s="71"/>
      <c r="D682" s="72"/>
      <c r="E682" s="72"/>
      <c r="F682" s="72"/>
      <c r="G682" s="71"/>
      <c r="H682" s="71"/>
      <c r="I682" s="71"/>
      <c r="J682" s="64"/>
      <c r="K682" s="64"/>
      <c r="L682" s="64"/>
      <c r="M682" s="64"/>
      <c r="N682" s="64"/>
      <c r="O682" s="64"/>
      <c r="P682" s="64"/>
      <c r="Q682" s="64"/>
      <c r="R682" s="64"/>
      <c r="S682" s="64"/>
      <c r="T682" s="64"/>
      <c r="U682" s="64"/>
      <c r="V682" s="64"/>
      <c r="W682" s="64"/>
      <c r="X682" s="64"/>
      <c r="Y682" s="64"/>
      <c r="Z682" s="64"/>
    </row>
    <row r="683" spans="1:26" ht="14.25" customHeight="1">
      <c r="A683" s="69"/>
      <c r="B683" s="70"/>
      <c r="C683" s="71"/>
      <c r="D683" s="72"/>
      <c r="E683" s="72"/>
      <c r="F683" s="72"/>
      <c r="G683" s="71"/>
      <c r="H683" s="71"/>
      <c r="I683" s="71"/>
      <c r="J683" s="64"/>
      <c r="K683" s="64"/>
      <c r="L683" s="64"/>
      <c r="M683" s="64"/>
      <c r="N683" s="64"/>
      <c r="O683" s="64"/>
      <c r="P683" s="64"/>
      <c r="Q683" s="64"/>
      <c r="R683" s="64"/>
      <c r="S683" s="64"/>
      <c r="T683" s="64"/>
      <c r="U683" s="64"/>
      <c r="V683" s="64"/>
      <c r="W683" s="64"/>
      <c r="X683" s="64"/>
      <c r="Y683" s="64"/>
      <c r="Z683" s="64"/>
    </row>
    <row r="684" spans="1:26" ht="14.25" customHeight="1">
      <c r="A684" s="69"/>
      <c r="B684" s="70"/>
      <c r="C684" s="71"/>
      <c r="D684" s="72"/>
      <c r="E684" s="72"/>
      <c r="F684" s="72"/>
      <c r="G684" s="71"/>
      <c r="H684" s="71"/>
      <c r="I684" s="71"/>
      <c r="J684" s="64"/>
      <c r="K684" s="64"/>
      <c r="L684" s="64"/>
      <c r="M684" s="64"/>
      <c r="N684" s="64"/>
      <c r="O684" s="64"/>
      <c r="P684" s="64"/>
      <c r="Q684" s="64"/>
      <c r="R684" s="64"/>
      <c r="S684" s="64"/>
      <c r="T684" s="64"/>
      <c r="U684" s="64"/>
      <c r="V684" s="64"/>
      <c r="W684" s="64"/>
      <c r="X684" s="64"/>
      <c r="Y684" s="64"/>
      <c r="Z684" s="64"/>
    </row>
    <row r="685" spans="1:26" ht="14.25" customHeight="1">
      <c r="A685" s="69"/>
      <c r="B685" s="70"/>
      <c r="C685" s="71"/>
      <c r="D685" s="72"/>
      <c r="E685" s="72"/>
      <c r="F685" s="72"/>
      <c r="G685" s="71"/>
      <c r="H685" s="71"/>
      <c r="I685" s="71"/>
      <c r="J685" s="64"/>
      <c r="K685" s="64"/>
      <c r="L685" s="64"/>
      <c r="M685" s="64"/>
      <c r="N685" s="64"/>
      <c r="O685" s="64"/>
      <c r="P685" s="64"/>
      <c r="Q685" s="64"/>
      <c r="R685" s="64"/>
      <c r="S685" s="64"/>
      <c r="T685" s="64"/>
      <c r="U685" s="64"/>
      <c r="V685" s="64"/>
      <c r="W685" s="64"/>
      <c r="X685" s="64"/>
      <c r="Y685" s="64"/>
      <c r="Z685" s="64"/>
    </row>
    <row r="686" spans="1:26" ht="14.25" customHeight="1">
      <c r="A686" s="69"/>
      <c r="B686" s="70"/>
      <c r="C686" s="71"/>
      <c r="D686" s="72"/>
      <c r="E686" s="72"/>
      <c r="F686" s="72"/>
      <c r="G686" s="71"/>
      <c r="H686" s="71"/>
      <c r="I686" s="71"/>
      <c r="J686" s="64"/>
      <c r="K686" s="64"/>
      <c r="L686" s="64"/>
      <c r="M686" s="64"/>
      <c r="N686" s="64"/>
      <c r="O686" s="64"/>
      <c r="P686" s="64"/>
      <c r="Q686" s="64"/>
      <c r="R686" s="64"/>
      <c r="S686" s="64"/>
      <c r="T686" s="64"/>
      <c r="U686" s="64"/>
      <c r="V686" s="64"/>
      <c r="W686" s="64"/>
      <c r="X686" s="64"/>
      <c r="Y686" s="64"/>
      <c r="Z686" s="64"/>
    </row>
    <row r="687" spans="1:26" ht="14.25" customHeight="1">
      <c r="A687" s="69"/>
      <c r="B687" s="70"/>
      <c r="C687" s="71"/>
      <c r="D687" s="72"/>
      <c r="E687" s="72"/>
      <c r="F687" s="72"/>
      <c r="G687" s="71"/>
      <c r="H687" s="71"/>
      <c r="I687" s="71"/>
      <c r="J687" s="64"/>
      <c r="K687" s="64"/>
      <c r="L687" s="64"/>
      <c r="M687" s="64"/>
      <c r="N687" s="64"/>
      <c r="O687" s="64"/>
      <c r="P687" s="64"/>
      <c r="Q687" s="64"/>
      <c r="R687" s="64"/>
      <c r="S687" s="64"/>
      <c r="T687" s="64"/>
      <c r="U687" s="64"/>
      <c r="V687" s="64"/>
      <c r="W687" s="64"/>
      <c r="X687" s="64"/>
      <c r="Y687" s="64"/>
      <c r="Z687" s="64"/>
    </row>
    <row r="688" spans="1:26" ht="14.25" customHeight="1">
      <c r="A688" s="69"/>
      <c r="B688" s="70"/>
      <c r="C688" s="71"/>
      <c r="D688" s="72"/>
      <c r="E688" s="72"/>
      <c r="F688" s="72"/>
      <c r="G688" s="71"/>
      <c r="H688" s="71"/>
      <c r="I688" s="71"/>
      <c r="J688" s="64"/>
      <c r="K688" s="64"/>
      <c r="L688" s="64"/>
      <c r="M688" s="64"/>
      <c r="N688" s="64"/>
      <c r="O688" s="64"/>
      <c r="P688" s="64"/>
      <c r="Q688" s="64"/>
      <c r="R688" s="64"/>
      <c r="S688" s="64"/>
      <c r="T688" s="64"/>
      <c r="U688" s="64"/>
      <c r="V688" s="64"/>
      <c r="W688" s="64"/>
      <c r="X688" s="64"/>
      <c r="Y688" s="64"/>
      <c r="Z688" s="64"/>
    </row>
    <row r="689" spans="1:26" ht="14.25" customHeight="1">
      <c r="A689" s="69"/>
      <c r="B689" s="70"/>
      <c r="C689" s="71"/>
      <c r="D689" s="72"/>
      <c r="E689" s="72"/>
      <c r="F689" s="72"/>
      <c r="G689" s="71"/>
      <c r="H689" s="71"/>
      <c r="I689" s="71"/>
      <c r="J689" s="64"/>
      <c r="K689" s="64"/>
      <c r="L689" s="64"/>
      <c r="M689" s="64"/>
      <c r="N689" s="64"/>
      <c r="O689" s="64"/>
      <c r="P689" s="64"/>
      <c r="Q689" s="64"/>
      <c r="R689" s="64"/>
      <c r="S689" s="64"/>
      <c r="T689" s="64"/>
      <c r="U689" s="64"/>
      <c r="V689" s="64"/>
      <c r="W689" s="64"/>
      <c r="X689" s="64"/>
      <c r="Y689" s="64"/>
      <c r="Z689" s="64"/>
    </row>
    <row r="690" spans="1:26" ht="14.25" customHeight="1">
      <c r="A690" s="69"/>
      <c r="B690" s="70"/>
      <c r="C690" s="71"/>
      <c r="D690" s="72"/>
      <c r="E690" s="72"/>
      <c r="F690" s="72"/>
      <c r="G690" s="71"/>
      <c r="H690" s="71"/>
      <c r="I690" s="71"/>
      <c r="J690" s="64"/>
      <c r="K690" s="64"/>
      <c r="L690" s="64"/>
      <c r="M690" s="64"/>
      <c r="N690" s="64"/>
      <c r="O690" s="64"/>
      <c r="P690" s="64"/>
      <c r="Q690" s="64"/>
      <c r="R690" s="64"/>
      <c r="S690" s="64"/>
      <c r="T690" s="64"/>
      <c r="U690" s="64"/>
      <c r="V690" s="64"/>
      <c r="W690" s="64"/>
      <c r="X690" s="64"/>
      <c r="Y690" s="64"/>
      <c r="Z690" s="64"/>
    </row>
    <row r="691" spans="1:26" ht="14.25" customHeight="1">
      <c r="A691" s="69"/>
      <c r="B691" s="70"/>
      <c r="C691" s="71"/>
      <c r="D691" s="72"/>
      <c r="E691" s="72"/>
      <c r="F691" s="72"/>
      <c r="G691" s="71"/>
      <c r="H691" s="71"/>
      <c r="I691" s="71"/>
      <c r="J691" s="64"/>
      <c r="K691" s="64"/>
      <c r="L691" s="64"/>
      <c r="M691" s="64"/>
      <c r="N691" s="64"/>
      <c r="O691" s="64"/>
      <c r="P691" s="64"/>
      <c r="Q691" s="64"/>
      <c r="R691" s="64"/>
      <c r="S691" s="64"/>
      <c r="T691" s="64"/>
      <c r="U691" s="64"/>
      <c r="V691" s="64"/>
      <c r="W691" s="64"/>
      <c r="X691" s="64"/>
      <c r="Y691" s="64"/>
      <c r="Z691" s="64"/>
    </row>
    <row r="692" spans="1:26" ht="14.25" customHeight="1">
      <c r="A692" s="69"/>
      <c r="B692" s="70"/>
      <c r="C692" s="71"/>
      <c r="D692" s="72"/>
      <c r="E692" s="72"/>
      <c r="F692" s="72"/>
      <c r="G692" s="71"/>
      <c r="H692" s="71"/>
      <c r="I692" s="71"/>
      <c r="J692" s="64"/>
      <c r="K692" s="64"/>
      <c r="L692" s="64"/>
      <c r="M692" s="64"/>
      <c r="N692" s="64"/>
      <c r="O692" s="64"/>
      <c r="P692" s="64"/>
      <c r="Q692" s="64"/>
      <c r="R692" s="64"/>
      <c r="S692" s="64"/>
      <c r="T692" s="64"/>
      <c r="U692" s="64"/>
      <c r="V692" s="64"/>
      <c r="W692" s="64"/>
      <c r="X692" s="64"/>
      <c r="Y692" s="64"/>
      <c r="Z692" s="64"/>
    </row>
    <row r="693" spans="1:26" ht="14.25" customHeight="1">
      <c r="A693" s="69"/>
      <c r="B693" s="70"/>
      <c r="C693" s="71"/>
      <c r="D693" s="72"/>
      <c r="E693" s="72"/>
      <c r="F693" s="72"/>
      <c r="G693" s="71"/>
      <c r="H693" s="71"/>
      <c r="I693" s="71"/>
      <c r="J693" s="64"/>
      <c r="K693" s="64"/>
      <c r="L693" s="64"/>
      <c r="M693" s="64"/>
      <c r="N693" s="64"/>
      <c r="O693" s="64"/>
      <c r="P693" s="64"/>
      <c r="Q693" s="64"/>
      <c r="R693" s="64"/>
      <c r="S693" s="64"/>
      <c r="T693" s="64"/>
      <c r="U693" s="64"/>
      <c r="V693" s="64"/>
      <c r="W693" s="64"/>
      <c r="X693" s="64"/>
      <c r="Y693" s="64"/>
      <c r="Z693" s="64"/>
    </row>
    <row r="694" spans="1:26" ht="14.25" customHeight="1">
      <c r="A694" s="69"/>
      <c r="B694" s="70"/>
      <c r="C694" s="71"/>
      <c r="D694" s="72"/>
      <c r="E694" s="72"/>
      <c r="F694" s="72"/>
      <c r="G694" s="71"/>
      <c r="H694" s="71"/>
      <c r="I694" s="71"/>
      <c r="J694" s="64"/>
      <c r="K694" s="64"/>
      <c r="L694" s="64"/>
      <c r="M694" s="64"/>
      <c r="N694" s="64"/>
      <c r="O694" s="64"/>
      <c r="P694" s="64"/>
      <c r="Q694" s="64"/>
      <c r="R694" s="64"/>
      <c r="S694" s="64"/>
      <c r="T694" s="64"/>
      <c r="U694" s="64"/>
      <c r="V694" s="64"/>
      <c r="W694" s="64"/>
      <c r="X694" s="64"/>
      <c r="Y694" s="64"/>
      <c r="Z694" s="64"/>
    </row>
    <row r="695" spans="1:26" ht="14.25" customHeight="1">
      <c r="A695" s="69"/>
      <c r="B695" s="70"/>
      <c r="C695" s="71"/>
      <c r="D695" s="72"/>
      <c r="E695" s="72"/>
      <c r="F695" s="72"/>
      <c r="G695" s="71"/>
      <c r="H695" s="71"/>
      <c r="I695" s="71"/>
      <c r="J695" s="64"/>
      <c r="K695" s="64"/>
      <c r="L695" s="64"/>
      <c r="M695" s="64"/>
      <c r="N695" s="64"/>
      <c r="O695" s="64"/>
      <c r="P695" s="64"/>
      <c r="Q695" s="64"/>
      <c r="R695" s="64"/>
      <c r="S695" s="64"/>
      <c r="T695" s="64"/>
      <c r="U695" s="64"/>
      <c r="V695" s="64"/>
      <c r="W695" s="64"/>
      <c r="X695" s="64"/>
      <c r="Y695" s="64"/>
      <c r="Z695" s="64"/>
    </row>
    <row r="696" spans="1:26" ht="14.25" customHeight="1">
      <c r="A696" s="69"/>
      <c r="B696" s="70"/>
      <c r="C696" s="71"/>
      <c r="D696" s="72"/>
      <c r="E696" s="72"/>
      <c r="F696" s="72"/>
      <c r="G696" s="71"/>
      <c r="H696" s="71"/>
      <c r="I696" s="71"/>
      <c r="J696" s="64"/>
      <c r="K696" s="64"/>
      <c r="L696" s="64"/>
      <c r="M696" s="64"/>
      <c r="N696" s="64"/>
      <c r="O696" s="64"/>
      <c r="P696" s="64"/>
      <c r="Q696" s="64"/>
      <c r="R696" s="64"/>
      <c r="S696" s="64"/>
      <c r="T696" s="64"/>
      <c r="U696" s="64"/>
      <c r="V696" s="64"/>
      <c r="W696" s="64"/>
      <c r="X696" s="64"/>
      <c r="Y696" s="64"/>
      <c r="Z696" s="64"/>
    </row>
    <row r="697" spans="1:26" ht="14.25" customHeight="1">
      <c r="A697" s="69"/>
      <c r="B697" s="70"/>
      <c r="C697" s="71"/>
      <c r="D697" s="72"/>
      <c r="E697" s="72"/>
      <c r="F697" s="72"/>
      <c r="G697" s="71"/>
      <c r="H697" s="71"/>
      <c r="I697" s="71"/>
      <c r="J697" s="64"/>
      <c r="K697" s="64"/>
      <c r="L697" s="64"/>
      <c r="M697" s="64"/>
      <c r="N697" s="64"/>
      <c r="O697" s="64"/>
      <c r="P697" s="64"/>
      <c r="Q697" s="64"/>
      <c r="R697" s="64"/>
      <c r="S697" s="64"/>
      <c r="T697" s="64"/>
      <c r="U697" s="64"/>
      <c r="V697" s="64"/>
      <c r="W697" s="64"/>
      <c r="X697" s="64"/>
      <c r="Y697" s="64"/>
      <c r="Z697" s="64"/>
    </row>
    <row r="698" spans="1:26" ht="14.25" customHeight="1">
      <c r="A698" s="69"/>
      <c r="B698" s="70"/>
      <c r="C698" s="71"/>
      <c r="D698" s="72"/>
      <c r="E698" s="72"/>
      <c r="F698" s="72"/>
      <c r="G698" s="71"/>
      <c r="H698" s="71"/>
      <c r="I698" s="71"/>
      <c r="J698" s="64"/>
      <c r="K698" s="64"/>
      <c r="L698" s="64"/>
      <c r="M698" s="64"/>
      <c r="N698" s="64"/>
      <c r="O698" s="64"/>
      <c r="P698" s="64"/>
      <c r="Q698" s="64"/>
      <c r="R698" s="64"/>
      <c r="S698" s="64"/>
      <c r="T698" s="64"/>
      <c r="U698" s="64"/>
      <c r="V698" s="64"/>
      <c r="W698" s="64"/>
      <c r="X698" s="64"/>
      <c r="Y698" s="64"/>
      <c r="Z698" s="64"/>
    </row>
    <row r="699" spans="1:26" ht="14.25" customHeight="1">
      <c r="A699" s="69"/>
      <c r="B699" s="70"/>
      <c r="C699" s="71"/>
      <c r="D699" s="72"/>
      <c r="E699" s="72"/>
      <c r="F699" s="72"/>
      <c r="G699" s="71"/>
      <c r="H699" s="71"/>
      <c r="I699" s="71"/>
      <c r="J699" s="64"/>
      <c r="K699" s="64"/>
      <c r="L699" s="64"/>
      <c r="M699" s="64"/>
      <c r="N699" s="64"/>
      <c r="O699" s="64"/>
      <c r="P699" s="64"/>
      <c r="Q699" s="64"/>
      <c r="R699" s="64"/>
      <c r="S699" s="64"/>
      <c r="T699" s="64"/>
      <c r="U699" s="64"/>
      <c r="V699" s="64"/>
      <c r="W699" s="64"/>
      <c r="X699" s="64"/>
      <c r="Y699" s="64"/>
      <c r="Z699" s="64"/>
    </row>
    <row r="700" spans="1:26" ht="14.25" customHeight="1">
      <c r="A700" s="69"/>
      <c r="B700" s="70"/>
      <c r="C700" s="71"/>
      <c r="D700" s="72"/>
      <c r="E700" s="72"/>
      <c r="F700" s="72"/>
      <c r="G700" s="71"/>
      <c r="H700" s="71"/>
      <c r="I700" s="71"/>
      <c r="J700" s="64"/>
      <c r="K700" s="64"/>
      <c r="L700" s="64"/>
      <c r="M700" s="64"/>
      <c r="N700" s="64"/>
      <c r="O700" s="64"/>
      <c r="P700" s="64"/>
      <c r="Q700" s="64"/>
      <c r="R700" s="64"/>
      <c r="S700" s="64"/>
      <c r="T700" s="64"/>
      <c r="U700" s="64"/>
      <c r="V700" s="64"/>
      <c r="W700" s="64"/>
      <c r="X700" s="64"/>
      <c r="Y700" s="64"/>
      <c r="Z700" s="64"/>
    </row>
    <row r="701" spans="1:26" ht="14.25" customHeight="1">
      <c r="A701" s="69"/>
      <c r="B701" s="70"/>
      <c r="C701" s="71"/>
      <c r="D701" s="72"/>
      <c r="E701" s="72"/>
      <c r="F701" s="72"/>
      <c r="G701" s="71"/>
      <c r="H701" s="71"/>
      <c r="I701" s="71"/>
      <c r="J701" s="64"/>
      <c r="K701" s="64"/>
      <c r="L701" s="64"/>
      <c r="M701" s="64"/>
      <c r="N701" s="64"/>
      <c r="O701" s="64"/>
      <c r="P701" s="64"/>
      <c r="Q701" s="64"/>
      <c r="R701" s="64"/>
      <c r="S701" s="64"/>
      <c r="T701" s="64"/>
      <c r="U701" s="64"/>
      <c r="V701" s="64"/>
      <c r="W701" s="64"/>
      <c r="X701" s="64"/>
      <c r="Y701" s="64"/>
      <c r="Z701" s="64"/>
    </row>
    <row r="702" spans="1:26" ht="14.25" customHeight="1">
      <c r="A702" s="69"/>
      <c r="B702" s="70"/>
      <c r="C702" s="71"/>
      <c r="D702" s="72"/>
      <c r="E702" s="72"/>
      <c r="F702" s="72"/>
      <c r="G702" s="71"/>
      <c r="H702" s="71"/>
      <c r="I702" s="71"/>
      <c r="J702" s="64"/>
      <c r="K702" s="64"/>
      <c r="L702" s="64"/>
      <c r="M702" s="64"/>
      <c r="N702" s="64"/>
      <c r="O702" s="64"/>
      <c r="P702" s="64"/>
      <c r="Q702" s="64"/>
      <c r="R702" s="64"/>
      <c r="S702" s="64"/>
      <c r="T702" s="64"/>
      <c r="U702" s="64"/>
      <c r="V702" s="64"/>
      <c r="W702" s="64"/>
      <c r="X702" s="64"/>
      <c r="Y702" s="64"/>
      <c r="Z702" s="64"/>
    </row>
    <row r="703" spans="1:26" ht="14.25" customHeight="1">
      <c r="A703" s="69"/>
      <c r="B703" s="70"/>
      <c r="C703" s="71"/>
      <c r="D703" s="72"/>
      <c r="E703" s="72"/>
      <c r="F703" s="72"/>
      <c r="G703" s="71"/>
      <c r="H703" s="71"/>
      <c r="I703" s="71"/>
      <c r="J703" s="64"/>
      <c r="K703" s="64"/>
      <c r="L703" s="64"/>
      <c r="M703" s="64"/>
      <c r="N703" s="64"/>
      <c r="O703" s="64"/>
      <c r="P703" s="64"/>
      <c r="Q703" s="64"/>
      <c r="R703" s="64"/>
      <c r="S703" s="64"/>
      <c r="T703" s="64"/>
      <c r="U703" s="64"/>
      <c r="V703" s="64"/>
      <c r="W703" s="64"/>
      <c r="X703" s="64"/>
      <c r="Y703" s="64"/>
      <c r="Z703" s="64"/>
    </row>
    <row r="704" spans="1:26" ht="14.25" customHeight="1">
      <c r="A704" s="69"/>
      <c r="B704" s="70"/>
      <c r="C704" s="71"/>
      <c r="D704" s="72"/>
      <c r="E704" s="72"/>
      <c r="F704" s="72"/>
      <c r="G704" s="71"/>
      <c r="H704" s="71"/>
      <c r="I704" s="71"/>
      <c r="J704" s="64"/>
      <c r="K704" s="64"/>
      <c r="L704" s="64"/>
      <c r="M704" s="64"/>
      <c r="N704" s="64"/>
      <c r="O704" s="64"/>
      <c r="P704" s="64"/>
      <c r="Q704" s="64"/>
      <c r="R704" s="64"/>
      <c r="S704" s="64"/>
      <c r="T704" s="64"/>
      <c r="U704" s="64"/>
      <c r="V704" s="64"/>
      <c r="W704" s="64"/>
      <c r="X704" s="64"/>
      <c r="Y704" s="64"/>
      <c r="Z704" s="64"/>
    </row>
    <row r="705" spans="1:26" ht="14.25" customHeight="1">
      <c r="A705" s="69"/>
      <c r="B705" s="70"/>
      <c r="C705" s="71"/>
      <c r="D705" s="72"/>
      <c r="E705" s="72"/>
      <c r="F705" s="72"/>
      <c r="G705" s="71"/>
      <c r="H705" s="71"/>
      <c r="I705" s="71"/>
      <c r="J705" s="64"/>
      <c r="K705" s="64"/>
      <c r="L705" s="64"/>
      <c r="M705" s="64"/>
      <c r="N705" s="64"/>
      <c r="O705" s="64"/>
      <c r="P705" s="64"/>
      <c r="Q705" s="64"/>
      <c r="R705" s="64"/>
      <c r="S705" s="64"/>
      <c r="T705" s="64"/>
      <c r="U705" s="64"/>
      <c r="V705" s="64"/>
      <c r="W705" s="64"/>
      <c r="X705" s="64"/>
      <c r="Y705" s="64"/>
      <c r="Z705" s="64"/>
    </row>
    <row r="706" spans="1:26" ht="14.25" customHeight="1">
      <c r="A706" s="69"/>
      <c r="B706" s="70"/>
      <c r="C706" s="71"/>
      <c r="D706" s="72"/>
      <c r="E706" s="72"/>
      <c r="F706" s="72"/>
      <c r="G706" s="71"/>
      <c r="H706" s="71"/>
      <c r="I706" s="71"/>
      <c r="J706" s="64"/>
      <c r="K706" s="64"/>
      <c r="L706" s="64"/>
      <c r="M706" s="64"/>
      <c r="N706" s="64"/>
      <c r="O706" s="64"/>
      <c r="P706" s="64"/>
      <c r="Q706" s="64"/>
      <c r="R706" s="64"/>
      <c r="S706" s="64"/>
      <c r="T706" s="64"/>
      <c r="U706" s="64"/>
      <c r="V706" s="64"/>
      <c r="W706" s="64"/>
      <c r="X706" s="64"/>
      <c r="Y706" s="64"/>
      <c r="Z706" s="64"/>
    </row>
    <row r="707" spans="1:26" ht="14.25" customHeight="1">
      <c r="A707" s="69"/>
      <c r="B707" s="70"/>
      <c r="C707" s="71"/>
      <c r="D707" s="72"/>
      <c r="E707" s="72"/>
      <c r="F707" s="72"/>
      <c r="G707" s="71"/>
      <c r="H707" s="71"/>
      <c r="I707" s="71"/>
      <c r="J707" s="64"/>
      <c r="K707" s="64"/>
      <c r="L707" s="64"/>
      <c r="M707" s="64"/>
      <c r="N707" s="64"/>
      <c r="O707" s="64"/>
      <c r="P707" s="64"/>
      <c r="Q707" s="64"/>
      <c r="R707" s="64"/>
      <c r="S707" s="64"/>
      <c r="T707" s="64"/>
      <c r="U707" s="64"/>
      <c r="V707" s="64"/>
      <c r="W707" s="64"/>
      <c r="X707" s="64"/>
      <c r="Y707" s="64"/>
      <c r="Z707" s="64"/>
    </row>
    <row r="708" spans="1:26" ht="14.25" customHeight="1">
      <c r="A708" s="69"/>
      <c r="B708" s="70"/>
      <c r="C708" s="71"/>
      <c r="D708" s="72"/>
      <c r="E708" s="72"/>
      <c r="F708" s="72"/>
      <c r="G708" s="71"/>
      <c r="H708" s="71"/>
      <c r="I708" s="71"/>
      <c r="J708" s="64"/>
      <c r="K708" s="64"/>
      <c r="L708" s="64"/>
      <c r="M708" s="64"/>
      <c r="N708" s="64"/>
      <c r="O708" s="64"/>
      <c r="P708" s="64"/>
      <c r="Q708" s="64"/>
      <c r="R708" s="64"/>
      <c r="S708" s="64"/>
      <c r="T708" s="64"/>
      <c r="U708" s="64"/>
      <c r="V708" s="64"/>
      <c r="W708" s="64"/>
      <c r="X708" s="64"/>
      <c r="Y708" s="64"/>
      <c r="Z708" s="64"/>
    </row>
    <row r="709" spans="1:26" ht="14.25" customHeight="1">
      <c r="A709" s="69"/>
      <c r="B709" s="70"/>
      <c r="C709" s="71"/>
      <c r="D709" s="72"/>
      <c r="E709" s="72"/>
      <c r="F709" s="72"/>
      <c r="G709" s="71"/>
      <c r="H709" s="71"/>
      <c r="I709" s="71"/>
      <c r="J709" s="64"/>
      <c r="K709" s="64"/>
      <c r="L709" s="64"/>
      <c r="M709" s="64"/>
      <c r="N709" s="64"/>
      <c r="O709" s="64"/>
      <c r="P709" s="64"/>
      <c r="Q709" s="64"/>
      <c r="R709" s="64"/>
      <c r="S709" s="64"/>
      <c r="T709" s="64"/>
      <c r="U709" s="64"/>
      <c r="V709" s="64"/>
      <c r="W709" s="64"/>
      <c r="X709" s="64"/>
      <c r="Y709" s="64"/>
      <c r="Z709" s="64"/>
    </row>
    <row r="710" spans="1:26" ht="14.25" customHeight="1">
      <c r="A710" s="69"/>
      <c r="B710" s="70"/>
      <c r="C710" s="71"/>
      <c r="D710" s="72"/>
      <c r="E710" s="72"/>
      <c r="F710" s="72"/>
      <c r="G710" s="71"/>
      <c r="H710" s="71"/>
      <c r="I710" s="71"/>
      <c r="J710" s="64"/>
      <c r="K710" s="64"/>
      <c r="L710" s="64"/>
      <c r="M710" s="64"/>
      <c r="N710" s="64"/>
      <c r="O710" s="64"/>
      <c r="P710" s="64"/>
      <c r="Q710" s="64"/>
      <c r="R710" s="64"/>
      <c r="S710" s="64"/>
      <c r="T710" s="64"/>
      <c r="U710" s="64"/>
      <c r="V710" s="64"/>
      <c r="W710" s="64"/>
      <c r="X710" s="64"/>
      <c r="Y710" s="64"/>
      <c r="Z710" s="64"/>
    </row>
    <row r="711" spans="1:26" ht="14.25" customHeight="1">
      <c r="A711" s="69"/>
      <c r="B711" s="70"/>
      <c r="C711" s="71"/>
      <c r="D711" s="72"/>
      <c r="E711" s="72"/>
      <c r="F711" s="72"/>
      <c r="G711" s="71"/>
      <c r="H711" s="71"/>
      <c r="I711" s="71"/>
      <c r="J711" s="64"/>
      <c r="K711" s="64"/>
      <c r="L711" s="64"/>
      <c r="M711" s="64"/>
      <c r="N711" s="64"/>
      <c r="O711" s="64"/>
      <c r="P711" s="64"/>
      <c r="Q711" s="64"/>
      <c r="R711" s="64"/>
      <c r="S711" s="64"/>
      <c r="T711" s="64"/>
      <c r="U711" s="64"/>
      <c r="V711" s="64"/>
      <c r="W711" s="64"/>
      <c r="X711" s="64"/>
      <c r="Y711" s="64"/>
      <c r="Z711" s="64"/>
    </row>
    <row r="712" spans="1:26" ht="14.25" customHeight="1">
      <c r="A712" s="69"/>
      <c r="B712" s="70"/>
      <c r="C712" s="71"/>
      <c r="D712" s="72"/>
      <c r="E712" s="72"/>
      <c r="F712" s="72"/>
      <c r="G712" s="71"/>
      <c r="H712" s="71"/>
      <c r="I712" s="71"/>
      <c r="J712" s="64"/>
      <c r="K712" s="64"/>
      <c r="L712" s="64"/>
      <c r="M712" s="64"/>
      <c r="N712" s="64"/>
      <c r="O712" s="64"/>
      <c r="P712" s="64"/>
      <c r="Q712" s="64"/>
      <c r="R712" s="64"/>
      <c r="S712" s="64"/>
      <c r="T712" s="64"/>
      <c r="U712" s="64"/>
      <c r="V712" s="64"/>
      <c r="W712" s="64"/>
      <c r="X712" s="64"/>
      <c r="Y712" s="64"/>
      <c r="Z712" s="64"/>
    </row>
    <row r="713" spans="1:26" ht="14.25" customHeight="1">
      <c r="A713" s="69"/>
      <c r="B713" s="70"/>
      <c r="C713" s="71"/>
      <c r="D713" s="72"/>
      <c r="E713" s="72"/>
      <c r="F713" s="72"/>
      <c r="G713" s="71"/>
      <c r="H713" s="71"/>
      <c r="I713" s="71"/>
      <c r="J713" s="64"/>
      <c r="K713" s="64"/>
      <c r="L713" s="64"/>
      <c r="M713" s="64"/>
      <c r="N713" s="64"/>
      <c r="O713" s="64"/>
      <c r="P713" s="64"/>
      <c r="Q713" s="64"/>
      <c r="R713" s="64"/>
      <c r="S713" s="64"/>
      <c r="T713" s="64"/>
      <c r="U713" s="64"/>
      <c r="V713" s="64"/>
      <c r="W713" s="64"/>
      <c r="X713" s="64"/>
      <c r="Y713" s="64"/>
      <c r="Z713" s="64"/>
    </row>
    <row r="714" spans="1:26" ht="14.25" customHeight="1">
      <c r="A714" s="69"/>
      <c r="B714" s="70"/>
      <c r="C714" s="71"/>
      <c r="D714" s="72"/>
      <c r="E714" s="72"/>
      <c r="F714" s="72"/>
      <c r="G714" s="71"/>
      <c r="H714" s="71"/>
      <c r="I714" s="71"/>
      <c r="J714" s="64"/>
      <c r="K714" s="64"/>
      <c r="L714" s="64"/>
      <c r="M714" s="64"/>
      <c r="N714" s="64"/>
      <c r="O714" s="64"/>
      <c r="P714" s="64"/>
      <c r="Q714" s="64"/>
      <c r="R714" s="64"/>
      <c r="S714" s="64"/>
      <c r="T714" s="64"/>
      <c r="U714" s="64"/>
      <c r="V714" s="64"/>
      <c r="W714" s="64"/>
      <c r="X714" s="64"/>
      <c r="Y714" s="64"/>
      <c r="Z714" s="64"/>
    </row>
    <row r="715" spans="1:26" ht="14.25" customHeight="1">
      <c r="A715" s="69"/>
      <c r="B715" s="70"/>
      <c r="C715" s="71"/>
      <c r="D715" s="72"/>
      <c r="E715" s="72"/>
      <c r="F715" s="72"/>
      <c r="G715" s="71"/>
      <c r="H715" s="71"/>
      <c r="I715" s="71"/>
      <c r="J715" s="64"/>
      <c r="K715" s="64"/>
      <c r="L715" s="64"/>
      <c r="M715" s="64"/>
      <c r="N715" s="64"/>
      <c r="O715" s="64"/>
      <c r="P715" s="64"/>
      <c r="Q715" s="64"/>
      <c r="R715" s="64"/>
      <c r="S715" s="64"/>
      <c r="T715" s="64"/>
      <c r="U715" s="64"/>
      <c r="V715" s="64"/>
      <c r="W715" s="64"/>
      <c r="X715" s="64"/>
      <c r="Y715" s="64"/>
      <c r="Z715" s="64"/>
    </row>
    <row r="716" spans="1:26" ht="14.25" customHeight="1">
      <c r="A716" s="69"/>
      <c r="B716" s="70"/>
      <c r="C716" s="71"/>
      <c r="D716" s="72"/>
      <c r="E716" s="72"/>
      <c r="F716" s="72"/>
      <c r="G716" s="71"/>
      <c r="H716" s="71"/>
      <c r="I716" s="71"/>
      <c r="J716" s="64"/>
      <c r="K716" s="64"/>
      <c r="L716" s="64"/>
      <c r="M716" s="64"/>
      <c r="N716" s="64"/>
      <c r="O716" s="64"/>
      <c r="P716" s="64"/>
      <c r="Q716" s="64"/>
      <c r="R716" s="64"/>
      <c r="S716" s="64"/>
      <c r="T716" s="64"/>
      <c r="U716" s="64"/>
      <c r="V716" s="64"/>
      <c r="W716" s="64"/>
      <c r="X716" s="64"/>
      <c r="Y716" s="64"/>
      <c r="Z716" s="64"/>
    </row>
    <row r="717" spans="1:26" ht="14.25" customHeight="1">
      <c r="A717" s="69"/>
      <c r="B717" s="70"/>
      <c r="C717" s="71"/>
      <c r="D717" s="72"/>
      <c r="E717" s="72"/>
      <c r="F717" s="72"/>
      <c r="G717" s="71"/>
      <c r="H717" s="71"/>
      <c r="I717" s="71"/>
      <c r="J717" s="64"/>
      <c r="K717" s="64"/>
      <c r="L717" s="64"/>
      <c r="M717" s="64"/>
      <c r="N717" s="64"/>
      <c r="O717" s="64"/>
      <c r="P717" s="64"/>
      <c r="Q717" s="64"/>
      <c r="R717" s="64"/>
      <c r="S717" s="64"/>
      <c r="T717" s="64"/>
      <c r="U717" s="64"/>
      <c r="V717" s="64"/>
      <c r="W717" s="64"/>
      <c r="X717" s="64"/>
      <c r="Y717" s="64"/>
      <c r="Z717" s="64"/>
    </row>
    <row r="718" spans="1:26" ht="14.25" customHeight="1">
      <c r="A718" s="69"/>
      <c r="B718" s="70"/>
      <c r="C718" s="71"/>
      <c r="D718" s="72"/>
      <c r="E718" s="72"/>
      <c r="F718" s="72"/>
      <c r="G718" s="71"/>
      <c r="H718" s="71"/>
      <c r="I718" s="71"/>
      <c r="J718" s="64"/>
      <c r="K718" s="64"/>
      <c r="L718" s="64"/>
      <c r="M718" s="64"/>
      <c r="N718" s="64"/>
      <c r="O718" s="64"/>
      <c r="P718" s="64"/>
      <c r="Q718" s="64"/>
      <c r="R718" s="64"/>
      <c r="S718" s="64"/>
      <c r="T718" s="64"/>
      <c r="U718" s="64"/>
      <c r="V718" s="64"/>
      <c r="W718" s="64"/>
      <c r="X718" s="64"/>
      <c r="Y718" s="64"/>
      <c r="Z718" s="64"/>
    </row>
    <row r="719" spans="1:26" ht="14.25" customHeight="1">
      <c r="A719" s="69"/>
      <c r="B719" s="70"/>
      <c r="C719" s="71"/>
      <c r="D719" s="72"/>
      <c r="E719" s="72"/>
      <c r="F719" s="72"/>
      <c r="G719" s="71"/>
      <c r="H719" s="71"/>
      <c r="I719" s="71"/>
      <c r="J719" s="64"/>
      <c r="K719" s="64"/>
      <c r="L719" s="64"/>
      <c r="M719" s="64"/>
      <c r="N719" s="64"/>
      <c r="O719" s="64"/>
      <c r="P719" s="64"/>
      <c r="Q719" s="64"/>
      <c r="R719" s="64"/>
      <c r="S719" s="64"/>
      <c r="T719" s="64"/>
      <c r="U719" s="64"/>
      <c r="V719" s="64"/>
      <c r="W719" s="64"/>
      <c r="X719" s="64"/>
      <c r="Y719" s="64"/>
      <c r="Z719" s="64"/>
    </row>
    <row r="720" spans="1:26" ht="14.25" customHeight="1">
      <c r="A720" s="69"/>
      <c r="B720" s="70"/>
      <c r="C720" s="71"/>
      <c r="D720" s="72"/>
      <c r="E720" s="72"/>
      <c r="F720" s="72"/>
      <c r="G720" s="71"/>
      <c r="H720" s="71"/>
      <c r="I720" s="71"/>
      <c r="J720" s="64"/>
      <c r="K720" s="64"/>
      <c r="L720" s="64"/>
      <c r="M720" s="64"/>
      <c r="N720" s="64"/>
      <c r="O720" s="64"/>
      <c r="P720" s="64"/>
      <c r="Q720" s="64"/>
      <c r="R720" s="64"/>
      <c r="S720" s="64"/>
      <c r="T720" s="64"/>
      <c r="U720" s="64"/>
      <c r="V720" s="64"/>
      <c r="W720" s="64"/>
      <c r="X720" s="64"/>
      <c r="Y720" s="64"/>
      <c r="Z720" s="64"/>
    </row>
    <row r="721" spans="1:26" ht="14.25" customHeight="1">
      <c r="A721" s="69"/>
      <c r="B721" s="70"/>
      <c r="C721" s="71"/>
      <c r="D721" s="72"/>
      <c r="E721" s="72"/>
      <c r="F721" s="72"/>
      <c r="G721" s="71"/>
      <c r="H721" s="71"/>
      <c r="I721" s="71"/>
      <c r="J721" s="64"/>
      <c r="K721" s="64"/>
      <c r="L721" s="64"/>
      <c r="M721" s="64"/>
      <c r="N721" s="64"/>
      <c r="O721" s="64"/>
      <c r="P721" s="64"/>
      <c r="Q721" s="64"/>
      <c r="R721" s="64"/>
      <c r="S721" s="64"/>
      <c r="T721" s="64"/>
      <c r="U721" s="64"/>
      <c r="V721" s="64"/>
      <c r="W721" s="64"/>
      <c r="X721" s="64"/>
      <c r="Y721" s="64"/>
      <c r="Z721" s="64"/>
    </row>
    <row r="722" spans="1:26" ht="14.25" customHeight="1">
      <c r="A722" s="69"/>
      <c r="B722" s="70"/>
      <c r="C722" s="71"/>
      <c r="D722" s="72"/>
      <c r="E722" s="72"/>
      <c r="F722" s="72"/>
      <c r="G722" s="71"/>
      <c r="H722" s="71"/>
      <c r="I722" s="71"/>
      <c r="J722" s="64"/>
      <c r="K722" s="64"/>
      <c r="L722" s="64"/>
      <c r="M722" s="64"/>
      <c r="N722" s="64"/>
      <c r="O722" s="64"/>
      <c r="P722" s="64"/>
      <c r="Q722" s="64"/>
      <c r="R722" s="64"/>
      <c r="S722" s="64"/>
      <c r="T722" s="64"/>
      <c r="U722" s="64"/>
      <c r="V722" s="64"/>
      <c r="W722" s="64"/>
      <c r="X722" s="64"/>
      <c r="Y722" s="64"/>
      <c r="Z722" s="64"/>
    </row>
    <row r="723" spans="1:26" ht="14.25" customHeight="1">
      <c r="A723" s="69"/>
      <c r="B723" s="70"/>
      <c r="C723" s="71"/>
      <c r="D723" s="72"/>
      <c r="E723" s="72"/>
      <c r="F723" s="72"/>
      <c r="G723" s="71"/>
      <c r="H723" s="71"/>
      <c r="I723" s="71"/>
      <c r="J723" s="64"/>
      <c r="K723" s="64"/>
      <c r="L723" s="64"/>
      <c r="M723" s="64"/>
      <c r="N723" s="64"/>
      <c r="O723" s="64"/>
      <c r="P723" s="64"/>
      <c r="Q723" s="64"/>
      <c r="R723" s="64"/>
      <c r="S723" s="64"/>
      <c r="T723" s="64"/>
      <c r="U723" s="64"/>
      <c r="V723" s="64"/>
      <c r="W723" s="64"/>
      <c r="X723" s="64"/>
      <c r="Y723" s="64"/>
      <c r="Z723" s="64"/>
    </row>
    <row r="724" spans="1:26" ht="14.25" customHeight="1">
      <c r="A724" s="69"/>
      <c r="B724" s="70"/>
      <c r="C724" s="71"/>
      <c r="D724" s="72"/>
      <c r="E724" s="72"/>
      <c r="F724" s="72"/>
      <c r="G724" s="71"/>
      <c r="H724" s="71"/>
      <c r="I724" s="71"/>
      <c r="J724" s="64"/>
      <c r="K724" s="64"/>
      <c r="L724" s="64"/>
      <c r="M724" s="64"/>
      <c r="N724" s="64"/>
      <c r="O724" s="64"/>
      <c r="P724" s="64"/>
      <c r="Q724" s="64"/>
      <c r="R724" s="64"/>
      <c r="S724" s="64"/>
      <c r="T724" s="64"/>
      <c r="U724" s="64"/>
      <c r="V724" s="64"/>
      <c r="W724" s="64"/>
      <c r="X724" s="64"/>
      <c r="Y724" s="64"/>
      <c r="Z724" s="64"/>
    </row>
    <row r="725" spans="1:26" ht="14.25" customHeight="1">
      <c r="A725" s="69"/>
      <c r="B725" s="70"/>
      <c r="C725" s="71"/>
      <c r="D725" s="72"/>
      <c r="E725" s="72"/>
      <c r="F725" s="72"/>
      <c r="G725" s="71"/>
      <c r="H725" s="71"/>
      <c r="I725" s="71"/>
      <c r="J725" s="64"/>
      <c r="K725" s="64"/>
      <c r="L725" s="64"/>
      <c r="M725" s="64"/>
      <c r="N725" s="64"/>
      <c r="O725" s="64"/>
      <c r="P725" s="64"/>
      <c r="Q725" s="64"/>
      <c r="R725" s="64"/>
      <c r="S725" s="64"/>
      <c r="T725" s="64"/>
      <c r="U725" s="64"/>
      <c r="V725" s="64"/>
      <c r="W725" s="64"/>
      <c r="X725" s="64"/>
      <c r="Y725" s="64"/>
      <c r="Z725" s="64"/>
    </row>
    <row r="726" spans="1:26" ht="14.25" customHeight="1">
      <c r="A726" s="69"/>
      <c r="B726" s="70"/>
      <c r="C726" s="71"/>
      <c r="D726" s="72"/>
      <c r="E726" s="72"/>
      <c r="F726" s="72"/>
      <c r="G726" s="71"/>
      <c r="H726" s="71"/>
      <c r="I726" s="71"/>
      <c r="J726" s="64"/>
      <c r="K726" s="64"/>
      <c r="L726" s="64"/>
      <c r="M726" s="64"/>
      <c r="N726" s="64"/>
      <c r="O726" s="64"/>
      <c r="P726" s="64"/>
      <c r="Q726" s="64"/>
      <c r="R726" s="64"/>
      <c r="S726" s="64"/>
      <c r="T726" s="64"/>
      <c r="U726" s="64"/>
      <c r="V726" s="64"/>
      <c r="W726" s="64"/>
      <c r="X726" s="64"/>
      <c r="Y726" s="64"/>
      <c r="Z726" s="64"/>
    </row>
    <row r="727" spans="1:26" ht="14.25" customHeight="1">
      <c r="A727" s="69"/>
      <c r="B727" s="70"/>
      <c r="C727" s="71"/>
      <c r="D727" s="72"/>
      <c r="E727" s="72"/>
      <c r="F727" s="72"/>
      <c r="G727" s="71"/>
      <c r="H727" s="71"/>
      <c r="I727" s="71"/>
      <c r="J727" s="64"/>
      <c r="K727" s="64"/>
      <c r="L727" s="64"/>
      <c r="M727" s="64"/>
      <c r="N727" s="64"/>
      <c r="O727" s="64"/>
      <c r="P727" s="64"/>
      <c r="Q727" s="64"/>
      <c r="R727" s="64"/>
      <c r="S727" s="64"/>
      <c r="T727" s="64"/>
      <c r="U727" s="64"/>
      <c r="V727" s="64"/>
      <c r="W727" s="64"/>
      <c r="X727" s="64"/>
      <c r="Y727" s="64"/>
      <c r="Z727" s="64"/>
    </row>
    <row r="728" spans="1:26" ht="14.25" customHeight="1">
      <c r="A728" s="69"/>
      <c r="B728" s="70"/>
      <c r="C728" s="71"/>
      <c r="D728" s="72"/>
      <c r="E728" s="72"/>
      <c r="F728" s="72"/>
      <c r="G728" s="71"/>
      <c r="H728" s="71"/>
      <c r="I728" s="71"/>
      <c r="J728" s="64"/>
      <c r="K728" s="64"/>
      <c r="L728" s="64"/>
      <c r="M728" s="64"/>
      <c r="N728" s="64"/>
      <c r="O728" s="64"/>
      <c r="P728" s="64"/>
      <c r="Q728" s="64"/>
      <c r="R728" s="64"/>
      <c r="S728" s="64"/>
      <c r="T728" s="64"/>
      <c r="U728" s="64"/>
      <c r="V728" s="64"/>
      <c r="W728" s="64"/>
      <c r="X728" s="64"/>
      <c r="Y728" s="64"/>
      <c r="Z728" s="64"/>
    </row>
    <row r="729" spans="1:26" ht="14.25" customHeight="1">
      <c r="A729" s="69"/>
      <c r="B729" s="70"/>
      <c r="C729" s="71"/>
      <c r="D729" s="72"/>
      <c r="E729" s="72"/>
      <c r="F729" s="72"/>
      <c r="G729" s="71"/>
      <c r="H729" s="71"/>
      <c r="I729" s="71"/>
      <c r="J729" s="64"/>
      <c r="K729" s="64"/>
      <c r="L729" s="64"/>
      <c r="M729" s="64"/>
      <c r="N729" s="64"/>
      <c r="O729" s="64"/>
      <c r="P729" s="64"/>
      <c r="Q729" s="64"/>
      <c r="R729" s="64"/>
      <c r="S729" s="64"/>
      <c r="T729" s="64"/>
      <c r="U729" s="64"/>
      <c r="V729" s="64"/>
      <c r="W729" s="64"/>
      <c r="X729" s="64"/>
      <c r="Y729" s="64"/>
      <c r="Z729" s="64"/>
    </row>
    <row r="730" spans="1:26" ht="14.25" customHeight="1">
      <c r="A730" s="69"/>
      <c r="B730" s="70"/>
      <c r="C730" s="71"/>
      <c r="D730" s="72"/>
      <c r="E730" s="72"/>
      <c r="F730" s="72"/>
      <c r="G730" s="71"/>
      <c r="H730" s="71"/>
      <c r="I730" s="71"/>
      <c r="J730" s="64"/>
      <c r="K730" s="64"/>
      <c r="L730" s="64"/>
      <c r="M730" s="64"/>
      <c r="N730" s="64"/>
      <c r="O730" s="64"/>
      <c r="P730" s="64"/>
      <c r="Q730" s="64"/>
      <c r="R730" s="64"/>
      <c r="S730" s="64"/>
      <c r="T730" s="64"/>
      <c r="U730" s="64"/>
      <c r="V730" s="64"/>
      <c r="W730" s="64"/>
      <c r="X730" s="64"/>
      <c r="Y730" s="64"/>
      <c r="Z730" s="64"/>
    </row>
    <row r="731" spans="1:26" ht="14.25" customHeight="1">
      <c r="A731" s="69"/>
      <c r="B731" s="70"/>
      <c r="C731" s="71"/>
      <c r="D731" s="72"/>
      <c r="E731" s="72"/>
      <c r="F731" s="72"/>
      <c r="G731" s="71"/>
      <c r="H731" s="71"/>
      <c r="I731" s="71"/>
      <c r="J731" s="64"/>
      <c r="K731" s="64"/>
      <c r="L731" s="64"/>
      <c r="M731" s="64"/>
      <c r="N731" s="64"/>
      <c r="O731" s="64"/>
      <c r="P731" s="64"/>
      <c r="Q731" s="64"/>
      <c r="R731" s="64"/>
      <c r="S731" s="64"/>
      <c r="T731" s="64"/>
      <c r="U731" s="64"/>
      <c r="V731" s="64"/>
      <c r="W731" s="64"/>
      <c r="X731" s="64"/>
      <c r="Y731" s="64"/>
      <c r="Z731" s="64"/>
    </row>
    <row r="732" spans="1:26" ht="14.25" customHeight="1">
      <c r="A732" s="69"/>
      <c r="B732" s="70"/>
      <c r="C732" s="71"/>
      <c r="D732" s="72"/>
      <c r="E732" s="72"/>
      <c r="F732" s="72"/>
      <c r="G732" s="71"/>
      <c r="H732" s="71"/>
      <c r="I732" s="71"/>
      <c r="J732" s="64"/>
      <c r="K732" s="64"/>
      <c r="L732" s="64"/>
      <c r="M732" s="64"/>
      <c r="N732" s="64"/>
      <c r="O732" s="64"/>
      <c r="P732" s="64"/>
      <c r="Q732" s="64"/>
      <c r="R732" s="64"/>
      <c r="S732" s="64"/>
      <c r="T732" s="64"/>
      <c r="U732" s="64"/>
      <c r="V732" s="64"/>
      <c r="W732" s="64"/>
      <c r="X732" s="64"/>
      <c r="Y732" s="64"/>
      <c r="Z732" s="64"/>
    </row>
    <row r="733" spans="1:26" ht="14.25" customHeight="1">
      <c r="A733" s="69"/>
      <c r="B733" s="70"/>
      <c r="C733" s="71"/>
      <c r="D733" s="72"/>
      <c r="E733" s="72"/>
      <c r="F733" s="72"/>
      <c r="G733" s="71"/>
      <c r="H733" s="71"/>
      <c r="I733" s="71"/>
      <c r="J733" s="64"/>
      <c r="K733" s="64"/>
      <c r="L733" s="64"/>
      <c r="M733" s="64"/>
      <c r="N733" s="64"/>
      <c r="O733" s="64"/>
      <c r="P733" s="64"/>
      <c r="Q733" s="64"/>
      <c r="R733" s="64"/>
      <c r="S733" s="64"/>
      <c r="T733" s="64"/>
      <c r="U733" s="64"/>
      <c r="V733" s="64"/>
      <c r="W733" s="64"/>
      <c r="X733" s="64"/>
      <c r="Y733" s="64"/>
      <c r="Z733" s="64"/>
    </row>
    <row r="734" spans="1:26" ht="14.25" customHeight="1">
      <c r="A734" s="69"/>
      <c r="B734" s="70"/>
      <c r="C734" s="71"/>
      <c r="D734" s="72"/>
      <c r="E734" s="72"/>
      <c r="F734" s="72"/>
      <c r="G734" s="71"/>
      <c r="H734" s="71"/>
      <c r="I734" s="71"/>
      <c r="J734" s="64"/>
      <c r="K734" s="64"/>
      <c r="L734" s="64"/>
      <c r="M734" s="64"/>
      <c r="N734" s="64"/>
      <c r="O734" s="64"/>
      <c r="P734" s="64"/>
      <c r="Q734" s="64"/>
      <c r="R734" s="64"/>
      <c r="S734" s="64"/>
      <c r="T734" s="64"/>
      <c r="U734" s="64"/>
      <c r="V734" s="64"/>
      <c r="W734" s="64"/>
      <c r="X734" s="64"/>
      <c r="Y734" s="64"/>
      <c r="Z734" s="64"/>
    </row>
    <row r="735" spans="1:26" ht="14.25" customHeight="1">
      <c r="A735" s="69"/>
      <c r="B735" s="70"/>
      <c r="C735" s="71"/>
      <c r="D735" s="72"/>
      <c r="E735" s="72"/>
      <c r="F735" s="72"/>
      <c r="G735" s="71"/>
      <c r="H735" s="71"/>
      <c r="I735" s="71"/>
      <c r="J735" s="64"/>
      <c r="K735" s="64"/>
      <c r="L735" s="64"/>
      <c r="M735" s="64"/>
      <c r="N735" s="64"/>
      <c r="O735" s="64"/>
      <c r="P735" s="64"/>
      <c r="Q735" s="64"/>
      <c r="R735" s="64"/>
      <c r="S735" s="64"/>
      <c r="T735" s="64"/>
      <c r="U735" s="64"/>
      <c r="V735" s="64"/>
      <c r="W735" s="64"/>
      <c r="X735" s="64"/>
      <c r="Y735" s="64"/>
      <c r="Z735" s="64"/>
    </row>
    <row r="736" spans="1:26" ht="14.25" customHeight="1">
      <c r="A736" s="69"/>
      <c r="B736" s="70"/>
      <c r="C736" s="71"/>
      <c r="D736" s="72"/>
      <c r="E736" s="72"/>
      <c r="F736" s="72"/>
      <c r="G736" s="71"/>
      <c r="H736" s="71"/>
      <c r="I736" s="71"/>
      <c r="J736" s="64"/>
      <c r="K736" s="64"/>
      <c r="L736" s="64"/>
      <c r="M736" s="64"/>
      <c r="N736" s="64"/>
      <c r="O736" s="64"/>
      <c r="P736" s="64"/>
      <c r="Q736" s="64"/>
      <c r="R736" s="64"/>
      <c r="S736" s="64"/>
      <c r="T736" s="64"/>
      <c r="U736" s="64"/>
      <c r="V736" s="64"/>
      <c r="W736" s="64"/>
      <c r="X736" s="64"/>
      <c r="Y736" s="64"/>
      <c r="Z736" s="64"/>
    </row>
    <row r="737" spans="1:26" ht="14.25" customHeight="1">
      <c r="A737" s="69"/>
      <c r="B737" s="70"/>
      <c r="C737" s="71"/>
      <c r="D737" s="72"/>
      <c r="E737" s="72"/>
      <c r="F737" s="72"/>
      <c r="G737" s="71"/>
      <c r="H737" s="71"/>
      <c r="I737" s="71"/>
      <c r="J737" s="64"/>
      <c r="K737" s="64"/>
      <c r="L737" s="64"/>
      <c r="M737" s="64"/>
      <c r="N737" s="64"/>
      <c r="O737" s="64"/>
      <c r="P737" s="64"/>
      <c r="Q737" s="64"/>
      <c r="R737" s="64"/>
      <c r="S737" s="64"/>
      <c r="T737" s="64"/>
      <c r="U737" s="64"/>
      <c r="V737" s="64"/>
      <c r="W737" s="64"/>
      <c r="X737" s="64"/>
      <c r="Y737" s="64"/>
      <c r="Z737" s="64"/>
    </row>
    <row r="738" spans="1:26" ht="14.25" customHeight="1">
      <c r="A738" s="69"/>
      <c r="B738" s="70"/>
      <c r="C738" s="71"/>
      <c r="D738" s="72"/>
      <c r="E738" s="72"/>
      <c r="F738" s="72"/>
      <c r="G738" s="71"/>
      <c r="H738" s="71"/>
      <c r="I738" s="71"/>
      <c r="J738" s="64"/>
      <c r="K738" s="64"/>
      <c r="L738" s="64"/>
      <c r="M738" s="64"/>
      <c r="N738" s="64"/>
      <c r="O738" s="64"/>
      <c r="P738" s="64"/>
      <c r="Q738" s="64"/>
      <c r="R738" s="64"/>
      <c r="S738" s="64"/>
      <c r="T738" s="64"/>
      <c r="U738" s="64"/>
      <c r="V738" s="64"/>
      <c r="W738" s="64"/>
      <c r="X738" s="64"/>
      <c r="Y738" s="64"/>
      <c r="Z738" s="64"/>
    </row>
    <row r="739" spans="1:26" ht="14.25" customHeight="1">
      <c r="A739" s="69"/>
      <c r="B739" s="70"/>
      <c r="C739" s="71"/>
      <c r="D739" s="72"/>
      <c r="E739" s="72"/>
      <c r="F739" s="72"/>
      <c r="G739" s="71"/>
      <c r="H739" s="71"/>
      <c r="I739" s="71"/>
      <c r="J739" s="64"/>
      <c r="K739" s="64"/>
      <c r="L739" s="64"/>
      <c r="M739" s="64"/>
      <c r="N739" s="64"/>
      <c r="O739" s="64"/>
      <c r="P739" s="64"/>
      <c r="Q739" s="64"/>
      <c r="R739" s="64"/>
      <c r="S739" s="64"/>
      <c r="T739" s="64"/>
      <c r="U739" s="64"/>
      <c r="V739" s="64"/>
      <c r="W739" s="64"/>
      <c r="X739" s="64"/>
      <c r="Y739" s="64"/>
      <c r="Z739" s="64"/>
    </row>
    <row r="740" spans="1:26" ht="14.25" customHeight="1">
      <c r="A740" s="69"/>
      <c r="B740" s="70"/>
      <c r="C740" s="71"/>
      <c r="D740" s="72"/>
      <c r="E740" s="72"/>
      <c r="F740" s="72"/>
      <c r="G740" s="71"/>
      <c r="H740" s="71"/>
      <c r="I740" s="71"/>
      <c r="J740" s="64"/>
      <c r="K740" s="64"/>
      <c r="L740" s="64"/>
      <c r="M740" s="64"/>
      <c r="N740" s="64"/>
      <c r="O740" s="64"/>
      <c r="P740" s="64"/>
      <c r="Q740" s="64"/>
      <c r="R740" s="64"/>
      <c r="S740" s="64"/>
      <c r="T740" s="64"/>
      <c r="U740" s="64"/>
      <c r="V740" s="64"/>
      <c r="W740" s="64"/>
      <c r="X740" s="64"/>
      <c r="Y740" s="64"/>
      <c r="Z740" s="64"/>
    </row>
    <row r="741" spans="1:26" ht="14.25" customHeight="1">
      <c r="A741" s="69"/>
      <c r="B741" s="70"/>
      <c r="C741" s="71"/>
      <c r="D741" s="72"/>
      <c r="E741" s="72"/>
      <c r="F741" s="72"/>
      <c r="G741" s="71"/>
      <c r="H741" s="71"/>
      <c r="I741" s="71"/>
      <c r="J741" s="64"/>
      <c r="K741" s="64"/>
      <c r="L741" s="64"/>
      <c r="M741" s="64"/>
      <c r="N741" s="64"/>
      <c r="O741" s="64"/>
      <c r="P741" s="64"/>
      <c r="Q741" s="64"/>
      <c r="R741" s="64"/>
      <c r="S741" s="64"/>
      <c r="T741" s="64"/>
      <c r="U741" s="64"/>
      <c r="V741" s="64"/>
      <c r="W741" s="64"/>
      <c r="X741" s="64"/>
      <c r="Y741" s="64"/>
      <c r="Z741" s="64"/>
    </row>
    <row r="742" spans="1:26" ht="14.25" customHeight="1">
      <c r="A742" s="69"/>
      <c r="B742" s="70"/>
      <c r="C742" s="71"/>
      <c r="D742" s="72"/>
      <c r="E742" s="72"/>
      <c r="F742" s="72"/>
      <c r="G742" s="71"/>
      <c r="H742" s="71"/>
      <c r="I742" s="71"/>
      <c r="J742" s="64"/>
      <c r="K742" s="64"/>
      <c r="L742" s="64"/>
      <c r="M742" s="64"/>
      <c r="N742" s="64"/>
      <c r="O742" s="64"/>
      <c r="P742" s="64"/>
      <c r="Q742" s="64"/>
      <c r="R742" s="64"/>
      <c r="S742" s="64"/>
      <c r="T742" s="64"/>
      <c r="U742" s="64"/>
      <c r="V742" s="64"/>
      <c r="W742" s="64"/>
      <c r="X742" s="64"/>
      <c r="Y742" s="64"/>
      <c r="Z742" s="64"/>
    </row>
    <row r="743" spans="1:26" ht="14.25" customHeight="1">
      <c r="A743" s="69"/>
      <c r="B743" s="70"/>
      <c r="C743" s="71"/>
      <c r="D743" s="72"/>
      <c r="E743" s="72"/>
      <c r="F743" s="72"/>
      <c r="G743" s="71"/>
      <c r="H743" s="71"/>
      <c r="I743" s="71"/>
      <c r="J743" s="64"/>
      <c r="K743" s="64"/>
      <c r="L743" s="64"/>
      <c r="M743" s="64"/>
      <c r="N743" s="64"/>
      <c r="O743" s="64"/>
      <c r="P743" s="64"/>
      <c r="Q743" s="64"/>
      <c r="R743" s="64"/>
      <c r="S743" s="64"/>
      <c r="T743" s="64"/>
      <c r="U743" s="64"/>
      <c r="V743" s="64"/>
      <c r="W743" s="64"/>
      <c r="X743" s="64"/>
      <c r="Y743" s="64"/>
      <c r="Z743" s="64"/>
    </row>
    <row r="744" spans="1:26" ht="14.25" customHeight="1">
      <c r="A744" s="69"/>
      <c r="B744" s="70"/>
      <c r="C744" s="71"/>
      <c r="D744" s="72"/>
      <c r="E744" s="72"/>
      <c r="F744" s="72"/>
      <c r="G744" s="71"/>
      <c r="H744" s="71"/>
      <c r="I744" s="71"/>
      <c r="J744" s="64"/>
      <c r="K744" s="64"/>
      <c r="L744" s="64"/>
      <c r="M744" s="64"/>
      <c r="N744" s="64"/>
      <c r="O744" s="64"/>
      <c r="P744" s="64"/>
      <c r="Q744" s="64"/>
      <c r="R744" s="64"/>
      <c r="S744" s="64"/>
      <c r="T744" s="64"/>
      <c r="U744" s="64"/>
      <c r="V744" s="64"/>
      <c r="W744" s="64"/>
      <c r="X744" s="64"/>
      <c r="Y744" s="64"/>
      <c r="Z744" s="64"/>
    </row>
    <row r="745" spans="1:26" ht="14.25" customHeight="1">
      <c r="A745" s="69"/>
      <c r="B745" s="70"/>
      <c r="C745" s="71"/>
      <c r="D745" s="72"/>
      <c r="E745" s="72"/>
      <c r="F745" s="72"/>
      <c r="G745" s="71"/>
      <c r="H745" s="71"/>
      <c r="I745" s="71"/>
      <c r="J745" s="64"/>
      <c r="K745" s="64"/>
      <c r="L745" s="64"/>
      <c r="M745" s="64"/>
      <c r="N745" s="64"/>
      <c r="O745" s="64"/>
      <c r="P745" s="64"/>
      <c r="Q745" s="64"/>
      <c r="R745" s="64"/>
      <c r="S745" s="64"/>
      <c r="T745" s="64"/>
      <c r="U745" s="64"/>
      <c r="V745" s="64"/>
      <c r="W745" s="64"/>
      <c r="X745" s="64"/>
      <c r="Y745" s="64"/>
      <c r="Z745" s="64"/>
    </row>
    <row r="746" spans="1:26" ht="14.25" customHeight="1">
      <c r="A746" s="69"/>
      <c r="B746" s="70"/>
      <c r="C746" s="71"/>
      <c r="D746" s="72"/>
      <c r="E746" s="72"/>
      <c r="F746" s="72"/>
      <c r="G746" s="71"/>
      <c r="H746" s="71"/>
      <c r="I746" s="71"/>
      <c r="J746" s="64"/>
      <c r="K746" s="64"/>
      <c r="L746" s="64"/>
      <c r="M746" s="64"/>
      <c r="N746" s="64"/>
      <c r="O746" s="64"/>
      <c r="P746" s="64"/>
      <c r="Q746" s="64"/>
      <c r="R746" s="64"/>
      <c r="S746" s="64"/>
      <c r="T746" s="64"/>
      <c r="U746" s="64"/>
      <c r="V746" s="64"/>
      <c r="W746" s="64"/>
      <c r="X746" s="64"/>
      <c r="Y746" s="64"/>
      <c r="Z746" s="64"/>
    </row>
    <row r="747" spans="1:26" ht="14.25" customHeight="1">
      <c r="A747" s="69"/>
      <c r="B747" s="70"/>
      <c r="C747" s="71"/>
      <c r="D747" s="72"/>
      <c r="E747" s="72"/>
      <c r="F747" s="72"/>
      <c r="G747" s="71"/>
      <c r="H747" s="71"/>
      <c r="I747" s="71"/>
      <c r="J747" s="64"/>
      <c r="K747" s="64"/>
      <c r="L747" s="64"/>
      <c r="M747" s="64"/>
      <c r="N747" s="64"/>
      <c r="O747" s="64"/>
      <c r="P747" s="64"/>
      <c r="Q747" s="64"/>
      <c r="R747" s="64"/>
      <c r="S747" s="64"/>
      <c r="T747" s="64"/>
      <c r="U747" s="64"/>
      <c r="V747" s="64"/>
      <c r="W747" s="64"/>
      <c r="X747" s="64"/>
      <c r="Y747" s="64"/>
      <c r="Z747" s="64"/>
    </row>
    <row r="748" spans="1:26" ht="14.25" customHeight="1">
      <c r="A748" s="69"/>
      <c r="B748" s="70"/>
      <c r="C748" s="71"/>
      <c r="D748" s="72"/>
      <c r="E748" s="72"/>
      <c r="F748" s="72"/>
      <c r="G748" s="71"/>
      <c r="H748" s="71"/>
      <c r="I748" s="71"/>
      <c r="J748" s="64"/>
      <c r="K748" s="64"/>
      <c r="L748" s="64"/>
      <c r="M748" s="64"/>
      <c r="N748" s="64"/>
      <c r="O748" s="64"/>
      <c r="P748" s="64"/>
      <c r="Q748" s="64"/>
      <c r="R748" s="64"/>
      <c r="S748" s="64"/>
      <c r="T748" s="64"/>
      <c r="U748" s="64"/>
      <c r="V748" s="64"/>
      <c r="W748" s="64"/>
      <c r="X748" s="64"/>
      <c r="Y748" s="64"/>
      <c r="Z748" s="64"/>
    </row>
    <row r="749" spans="1:26" ht="14.25" customHeight="1">
      <c r="A749" s="69"/>
      <c r="B749" s="70"/>
      <c r="C749" s="71"/>
      <c r="D749" s="72"/>
      <c r="E749" s="72"/>
      <c r="F749" s="72"/>
      <c r="G749" s="71"/>
      <c r="H749" s="71"/>
      <c r="I749" s="71"/>
      <c r="J749" s="64"/>
      <c r="K749" s="64"/>
      <c r="L749" s="64"/>
      <c r="M749" s="64"/>
      <c r="N749" s="64"/>
      <c r="O749" s="64"/>
      <c r="P749" s="64"/>
      <c r="Q749" s="64"/>
      <c r="R749" s="64"/>
      <c r="S749" s="64"/>
      <c r="T749" s="64"/>
      <c r="U749" s="64"/>
      <c r="V749" s="64"/>
      <c r="W749" s="64"/>
      <c r="X749" s="64"/>
      <c r="Y749" s="64"/>
      <c r="Z749" s="64"/>
    </row>
    <row r="750" spans="1:26" ht="14.25" customHeight="1">
      <c r="A750" s="69"/>
      <c r="B750" s="70"/>
      <c r="C750" s="71"/>
      <c r="D750" s="72"/>
      <c r="E750" s="72"/>
      <c r="F750" s="72"/>
      <c r="G750" s="71"/>
      <c r="H750" s="71"/>
      <c r="I750" s="71"/>
      <c r="J750" s="64"/>
      <c r="K750" s="64"/>
      <c r="L750" s="64"/>
      <c r="M750" s="64"/>
      <c r="N750" s="64"/>
      <c r="O750" s="64"/>
      <c r="P750" s="64"/>
      <c r="Q750" s="64"/>
      <c r="R750" s="64"/>
      <c r="S750" s="64"/>
      <c r="T750" s="64"/>
      <c r="U750" s="64"/>
      <c r="V750" s="64"/>
      <c r="W750" s="64"/>
      <c r="X750" s="64"/>
      <c r="Y750" s="64"/>
      <c r="Z750" s="64"/>
    </row>
    <row r="751" spans="1:26" ht="14.25" customHeight="1">
      <c r="A751" s="69"/>
      <c r="B751" s="70"/>
      <c r="C751" s="71"/>
      <c r="D751" s="72"/>
      <c r="E751" s="72"/>
      <c r="F751" s="72"/>
      <c r="G751" s="71"/>
      <c r="H751" s="71"/>
      <c r="I751" s="71"/>
      <c r="J751" s="64"/>
      <c r="K751" s="64"/>
      <c r="L751" s="64"/>
      <c r="M751" s="64"/>
      <c r="N751" s="64"/>
      <c r="O751" s="64"/>
      <c r="P751" s="64"/>
      <c r="Q751" s="64"/>
      <c r="R751" s="64"/>
      <c r="S751" s="64"/>
      <c r="T751" s="64"/>
      <c r="U751" s="64"/>
      <c r="V751" s="64"/>
      <c r="W751" s="64"/>
      <c r="X751" s="64"/>
      <c r="Y751" s="64"/>
      <c r="Z751" s="64"/>
    </row>
    <row r="752" spans="1:26" ht="14.25" customHeight="1">
      <c r="A752" s="69"/>
      <c r="B752" s="70"/>
      <c r="C752" s="71"/>
      <c r="D752" s="72"/>
      <c r="E752" s="72"/>
      <c r="F752" s="72"/>
      <c r="G752" s="71"/>
      <c r="H752" s="71"/>
      <c r="I752" s="71"/>
      <c r="J752" s="64"/>
      <c r="K752" s="64"/>
      <c r="L752" s="64"/>
      <c r="M752" s="64"/>
      <c r="N752" s="64"/>
      <c r="O752" s="64"/>
      <c r="P752" s="64"/>
      <c r="Q752" s="64"/>
      <c r="R752" s="64"/>
      <c r="S752" s="64"/>
      <c r="T752" s="64"/>
      <c r="U752" s="64"/>
      <c r="V752" s="64"/>
      <c r="W752" s="64"/>
      <c r="X752" s="64"/>
      <c r="Y752" s="64"/>
      <c r="Z752" s="64"/>
    </row>
    <row r="753" spans="1:26" ht="14.25" customHeight="1">
      <c r="A753" s="69"/>
      <c r="B753" s="70"/>
      <c r="C753" s="71"/>
      <c r="D753" s="72"/>
      <c r="E753" s="72"/>
      <c r="F753" s="72"/>
      <c r="G753" s="71"/>
      <c r="H753" s="71"/>
      <c r="I753" s="71"/>
      <c r="J753" s="64"/>
      <c r="K753" s="64"/>
      <c r="L753" s="64"/>
      <c r="M753" s="64"/>
      <c r="N753" s="64"/>
      <c r="O753" s="64"/>
      <c r="P753" s="64"/>
      <c r="Q753" s="64"/>
      <c r="R753" s="64"/>
      <c r="S753" s="64"/>
      <c r="T753" s="64"/>
      <c r="U753" s="64"/>
      <c r="V753" s="64"/>
      <c r="W753" s="64"/>
      <c r="X753" s="64"/>
      <c r="Y753" s="64"/>
      <c r="Z753" s="64"/>
    </row>
    <row r="754" spans="1:26" ht="14.25" customHeight="1">
      <c r="A754" s="69"/>
      <c r="B754" s="70"/>
      <c r="C754" s="71"/>
      <c r="D754" s="72"/>
      <c r="E754" s="72"/>
      <c r="F754" s="72"/>
      <c r="G754" s="71"/>
      <c r="H754" s="71"/>
      <c r="I754" s="71"/>
      <c r="J754" s="64"/>
      <c r="K754" s="64"/>
      <c r="L754" s="64"/>
      <c r="M754" s="64"/>
      <c r="N754" s="64"/>
      <c r="O754" s="64"/>
      <c r="P754" s="64"/>
      <c r="Q754" s="64"/>
      <c r="R754" s="64"/>
      <c r="S754" s="64"/>
      <c r="T754" s="64"/>
      <c r="U754" s="64"/>
      <c r="V754" s="64"/>
      <c r="W754" s="64"/>
      <c r="X754" s="64"/>
      <c r="Y754" s="64"/>
      <c r="Z754" s="64"/>
    </row>
    <row r="755" spans="1:26" ht="14.25" customHeight="1">
      <c r="A755" s="69"/>
      <c r="B755" s="70"/>
      <c r="C755" s="71"/>
      <c r="D755" s="72"/>
      <c r="E755" s="72"/>
      <c r="F755" s="72"/>
      <c r="G755" s="71"/>
      <c r="H755" s="71"/>
      <c r="I755" s="71"/>
      <c r="J755" s="64"/>
      <c r="K755" s="64"/>
      <c r="L755" s="64"/>
      <c r="M755" s="64"/>
      <c r="N755" s="64"/>
      <c r="O755" s="64"/>
      <c r="P755" s="64"/>
      <c r="Q755" s="64"/>
      <c r="R755" s="64"/>
      <c r="S755" s="64"/>
      <c r="T755" s="64"/>
      <c r="U755" s="64"/>
      <c r="V755" s="64"/>
      <c r="W755" s="64"/>
      <c r="X755" s="64"/>
      <c r="Y755" s="64"/>
      <c r="Z755" s="64"/>
    </row>
    <row r="756" spans="1:26" ht="14.25" customHeight="1">
      <c r="A756" s="69"/>
      <c r="B756" s="70"/>
      <c r="C756" s="71"/>
      <c r="D756" s="72"/>
      <c r="E756" s="72"/>
      <c r="F756" s="72"/>
      <c r="G756" s="71"/>
      <c r="H756" s="71"/>
      <c r="I756" s="71"/>
      <c r="J756" s="64"/>
      <c r="K756" s="64"/>
      <c r="L756" s="64"/>
      <c r="M756" s="64"/>
      <c r="N756" s="64"/>
      <c r="O756" s="64"/>
      <c r="P756" s="64"/>
      <c r="Q756" s="64"/>
      <c r="R756" s="64"/>
      <c r="S756" s="64"/>
      <c r="T756" s="64"/>
      <c r="U756" s="64"/>
      <c r="V756" s="64"/>
      <c r="W756" s="64"/>
      <c r="X756" s="64"/>
      <c r="Y756" s="64"/>
      <c r="Z756" s="64"/>
    </row>
    <row r="757" spans="1:26" ht="14.25" customHeight="1">
      <c r="A757" s="69"/>
      <c r="B757" s="70"/>
      <c r="C757" s="71"/>
      <c r="D757" s="72"/>
      <c r="E757" s="72"/>
      <c r="F757" s="72"/>
      <c r="G757" s="71"/>
      <c r="H757" s="71"/>
      <c r="I757" s="71"/>
      <c r="J757" s="64"/>
      <c r="K757" s="64"/>
      <c r="L757" s="64"/>
      <c r="M757" s="64"/>
      <c r="N757" s="64"/>
      <c r="O757" s="64"/>
      <c r="P757" s="64"/>
      <c r="Q757" s="64"/>
      <c r="R757" s="64"/>
      <c r="S757" s="64"/>
      <c r="T757" s="64"/>
      <c r="U757" s="64"/>
      <c r="V757" s="64"/>
      <c r="W757" s="64"/>
      <c r="X757" s="64"/>
      <c r="Y757" s="64"/>
      <c r="Z757" s="64"/>
    </row>
    <row r="758" spans="1:26" ht="14.25" customHeight="1">
      <c r="A758" s="69"/>
      <c r="B758" s="70"/>
      <c r="C758" s="71"/>
      <c r="D758" s="72"/>
      <c r="E758" s="72"/>
      <c r="F758" s="72"/>
      <c r="G758" s="71"/>
      <c r="H758" s="71"/>
      <c r="I758" s="71"/>
      <c r="J758" s="64"/>
      <c r="K758" s="64"/>
      <c r="L758" s="64"/>
      <c r="M758" s="64"/>
      <c r="N758" s="64"/>
      <c r="O758" s="64"/>
      <c r="P758" s="64"/>
      <c r="Q758" s="64"/>
      <c r="R758" s="64"/>
      <c r="S758" s="64"/>
      <c r="T758" s="64"/>
      <c r="U758" s="64"/>
      <c r="V758" s="64"/>
      <c r="W758" s="64"/>
      <c r="X758" s="64"/>
      <c r="Y758" s="64"/>
      <c r="Z758" s="64"/>
    </row>
    <row r="759" spans="1:26" ht="14.25" customHeight="1">
      <c r="A759" s="69"/>
      <c r="B759" s="70"/>
      <c r="C759" s="71"/>
      <c r="D759" s="72"/>
      <c r="E759" s="72"/>
      <c r="F759" s="72"/>
      <c r="G759" s="71"/>
      <c r="H759" s="71"/>
      <c r="I759" s="71"/>
      <c r="J759" s="64"/>
      <c r="K759" s="64"/>
      <c r="L759" s="64"/>
      <c r="M759" s="64"/>
      <c r="N759" s="64"/>
      <c r="O759" s="64"/>
      <c r="P759" s="64"/>
      <c r="Q759" s="64"/>
      <c r="R759" s="64"/>
      <c r="S759" s="64"/>
      <c r="T759" s="64"/>
      <c r="U759" s="64"/>
      <c r="V759" s="64"/>
      <c r="W759" s="64"/>
      <c r="X759" s="64"/>
      <c r="Y759" s="64"/>
      <c r="Z759" s="64"/>
    </row>
    <row r="760" spans="1:26" ht="14.25" customHeight="1">
      <c r="A760" s="69"/>
      <c r="B760" s="70"/>
      <c r="C760" s="71"/>
      <c r="D760" s="72"/>
      <c r="E760" s="72"/>
      <c r="F760" s="72"/>
      <c r="G760" s="71"/>
      <c r="H760" s="71"/>
      <c r="I760" s="71"/>
      <c r="J760" s="64"/>
      <c r="K760" s="64"/>
      <c r="L760" s="64"/>
      <c r="M760" s="64"/>
      <c r="N760" s="64"/>
      <c r="O760" s="64"/>
      <c r="P760" s="64"/>
      <c r="Q760" s="64"/>
      <c r="R760" s="64"/>
      <c r="S760" s="64"/>
      <c r="T760" s="64"/>
      <c r="U760" s="64"/>
      <c r="V760" s="64"/>
      <c r="W760" s="64"/>
      <c r="X760" s="64"/>
      <c r="Y760" s="64"/>
      <c r="Z760" s="64"/>
    </row>
    <row r="761" spans="1:26" ht="14.25" customHeight="1">
      <c r="A761" s="69"/>
      <c r="B761" s="70"/>
      <c r="C761" s="71"/>
      <c r="D761" s="72"/>
      <c r="E761" s="72"/>
      <c r="F761" s="72"/>
      <c r="G761" s="71"/>
      <c r="H761" s="71"/>
      <c r="I761" s="71"/>
      <c r="J761" s="64"/>
      <c r="K761" s="64"/>
      <c r="L761" s="64"/>
      <c r="M761" s="64"/>
      <c r="N761" s="64"/>
      <c r="O761" s="64"/>
      <c r="P761" s="64"/>
      <c r="Q761" s="64"/>
      <c r="R761" s="64"/>
      <c r="S761" s="64"/>
      <c r="T761" s="64"/>
      <c r="U761" s="64"/>
      <c r="V761" s="64"/>
      <c r="W761" s="64"/>
      <c r="X761" s="64"/>
      <c r="Y761" s="64"/>
      <c r="Z761" s="64"/>
    </row>
    <row r="762" spans="1:26" ht="14.25" customHeight="1">
      <c r="A762" s="69"/>
      <c r="B762" s="70"/>
      <c r="C762" s="71"/>
      <c r="D762" s="72"/>
      <c r="E762" s="72"/>
      <c r="F762" s="72"/>
      <c r="G762" s="71"/>
      <c r="H762" s="71"/>
      <c r="I762" s="71"/>
      <c r="J762" s="64"/>
      <c r="K762" s="64"/>
      <c r="L762" s="64"/>
      <c r="M762" s="64"/>
      <c r="N762" s="64"/>
      <c r="O762" s="64"/>
      <c r="P762" s="64"/>
      <c r="Q762" s="64"/>
      <c r="R762" s="64"/>
      <c r="S762" s="64"/>
      <c r="T762" s="64"/>
      <c r="U762" s="64"/>
      <c r="V762" s="64"/>
      <c r="W762" s="64"/>
      <c r="X762" s="64"/>
      <c r="Y762" s="64"/>
      <c r="Z762" s="64"/>
    </row>
    <row r="763" spans="1:26" ht="14.25" customHeight="1">
      <c r="A763" s="69"/>
      <c r="B763" s="70"/>
      <c r="C763" s="71"/>
      <c r="D763" s="72"/>
      <c r="E763" s="72"/>
      <c r="F763" s="72"/>
      <c r="G763" s="71"/>
      <c r="H763" s="71"/>
      <c r="I763" s="71"/>
      <c r="J763" s="64"/>
      <c r="K763" s="64"/>
      <c r="L763" s="64"/>
      <c r="M763" s="64"/>
      <c r="N763" s="64"/>
      <c r="O763" s="64"/>
      <c r="P763" s="64"/>
      <c r="Q763" s="64"/>
      <c r="R763" s="64"/>
      <c r="S763" s="64"/>
      <c r="T763" s="64"/>
      <c r="U763" s="64"/>
      <c r="V763" s="64"/>
      <c r="W763" s="64"/>
      <c r="X763" s="64"/>
      <c r="Y763" s="64"/>
      <c r="Z763" s="64"/>
    </row>
    <row r="764" spans="1:26" ht="14.25" customHeight="1">
      <c r="A764" s="69"/>
      <c r="B764" s="70"/>
      <c r="C764" s="71"/>
      <c r="D764" s="72"/>
      <c r="E764" s="72"/>
      <c r="F764" s="72"/>
      <c r="G764" s="71"/>
      <c r="H764" s="71"/>
      <c r="I764" s="71"/>
      <c r="J764" s="64"/>
      <c r="K764" s="64"/>
      <c r="L764" s="64"/>
      <c r="M764" s="64"/>
      <c r="N764" s="64"/>
      <c r="O764" s="64"/>
      <c r="P764" s="64"/>
      <c r="Q764" s="64"/>
      <c r="R764" s="64"/>
      <c r="S764" s="64"/>
      <c r="T764" s="64"/>
      <c r="U764" s="64"/>
      <c r="V764" s="64"/>
      <c r="W764" s="64"/>
      <c r="X764" s="64"/>
      <c r="Y764" s="64"/>
      <c r="Z764" s="64"/>
    </row>
    <row r="765" spans="1:26" ht="14.25" customHeight="1">
      <c r="A765" s="69"/>
      <c r="B765" s="70"/>
      <c r="C765" s="71"/>
      <c r="D765" s="72"/>
      <c r="E765" s="72"/>
      <c r="F765" s="72"/>
      <c r="G765" s="71"/>
      <c r="H765" s="71"/>
      <c r="I765" s="71"/>
      <c r="J765" s="64"/>
      <c r="K765" s="64"/>
      <c r="L765" s="64"/>
      <c r="M765" s="64"/>
      <c r="N765" s="64"/>
      <c r="O765" s="64"/>
      <c r="P765" s="64"/>
      <c r="Q765" s="64"/>
      <c r="R765" s="64"/>
      <c r="S765" s="64"/>
      <c r="T765" s="64"/>
      <c r="U765" s="64"/>
      <c r="V765" s="64"/>
      <c r="W765" s="64"/>
      <c r="X765" s="64"/>
      <c r="Y765" s="64"/>
      <c r="Z765" s="64"/>
    </row>
    <row r="766" spans="1:26" ht="14.25" customHeight="1">
      <c r="A766" s="69"/>
      <c r="B766" s="70"/>
      <c r="C766" s="71"/>
      <c r="D766" s="72"/>
      <c r="E766" s="72"/>
      <c r="F766" s="72"/>
      <c r="G766" s="71"/>
      <c r="H766" s="71"/>
      <c r="I766" s="71"/>
      <c r="J766" s="64"/>
      <c r="K766" s="64"/>
      <c r="L766" s="64"/>
      <c r="M766" s="64"/>
      <c r="N766" s="64"/>
      <c r="O766" s="64"/>
      <c r="P766" s="64"/>
      <c r="Q766" s="64"/>
      <c r="R766" s="64"/>
      <c r="S766" s="64"/>
      <c r="T766" s="64"/>
      <c r="U766" s="64"/>
      <c r="V766" s="64"/>
      <c r="W766" s="64"/>
      <c r="X766" s="64"/>
      <c r="Y766" s="64"/>
      <c r="Z766" s="64"/>
    </row>
    <row r="767" spans="1:26" ht="14.25" customHeight="1">
      <c r="A767" s="69"/>
      <c r="B767" s="70"/>
      <c r="C767" s="71"/>
      <c r="D767" s="72"/>
      <c r="E767" s="72"/>
      <c r="F767" s="72"/>
      <c r="G767" s="71"/>
      <c r="H767" s="71"/>
      <c r="I767" s="71"/>
      <c r="J767" s="64"/>
      <c r="K767" s="64"/>
      <c r="L767" s="64"/>
      <c r="M767" s="64"/>
      <c r="N767" s="64"/>
      <c r="O767" s="64"/>
      <c r="P767" s="64"/>
      <c r="Q767" s="64"/>
      <c r="R767" s="64"/>
      <c r="S767" s="64"/>
      <c r="T767" s="64"/>
      <c r="U767" s="64"/>
      <c r="V767" s="64"/>
      <c r="W767" s="64"/>
      <c r="X767" s="64"/>
      <c r="Y767" s="64"/>
      <c r="Z767" s="64"/>
    </row>
    <row r="768" spans="1:26" ht="14.25" customHeight="1">
      <c r="A768" s="69"/>
      <c r="B768" s="70"/>
      <c r="C768" s="71"/>
      <c r="D768" s="72"/>
      <c r="E768" s="72"/>
      <c r="F768" s="72"/>
      <c r="G768" s="71"/>
      <c r="H768" s="71"/>
      <c r="I768" s="71"/>
      <c r="J768" s="64"/>
      <c r="K768" s="64"/>
      <c r="L768" s="64"/>
      <c r="M768" s="64"/>
      <c r="N768" s="64"/>
      <c r="O768" s="64"/>
      <c r="P768" s="64"/>
      <c r="Q768" s="64"/>
      <c r="R768" s="64"/>
      <c r="S768" s="64"/>
      <c r="T768" s="64"/>
      <c r="U768" s="64"/>
      <c r="V768" s="64"/>
      <c r="W768" s="64"/>
      <c r="X768" s="64"/>
      <c r="Y768" s="64"/>
      <c r="Z768" s="64"/>
    </row>
    <row r="769" spans="1:26" ht="14.25" customHeight="1">
      <c r="A769" s="69"/>
      <c r="B769" s="70"/>
      <c r="C769" s="71"/>
      <c r="D769" s="72"/>
      <c r="E769" s="72"/>
      <c r="F769" s="72"/>
      <c r="G769" s="71"/>
      <c r="H769" s="71"/>
      <c r="I769" s="71"/>
      <c r="J769" s="64"/>
      <c r="K769" s="64"/>
      <c r="L769" s="64"/>
      <c r="M769" s="64"/>
      <c r="N769" s="64"/>
      <c r="O769" s="64"/>
      <c r="P769" s="64"/>
      <c r="Q769" s="64"/>
      <c r="R769" s="64"/>
      <c r="S769" s="64"/>
      <c r="T769" s="64"/>
      <c r="U769" s="64"/>
      <c r="V769" s="64"/>
      <c r="W769" s="64"/>
      <c r="X769" s="64"/>
      <c r="Y769" s="64"/>
      <c r="Z769" s="64"/>
    </row>
    <row r="770" spans="1:26" ht="14.25" customHeight="1">
      <c r="A770" s="69"/>
      <c r="B770" s="70"/>
      <c r="C770" s="71"/>
      <c r="D770" s="72"/>
      <c r="E770" s="72"/>
      <c r="F770" s="72"/>
      <c r="G770" s="71"/>
      <c r="H770" s="71"/>
      <c r="I770" s="71"/>
      <c r="J770" s="64"/>
      <c r="K770" s="64"/>
      <c r="L770" s="64"/>
      <c r="M770" s="64"/>
      <c r="N770" s="64"/>
      <c r="O770" s="64"/>
      <c r="P770" s="64"/>
      <c r="Q770" s="64"/>
      <c r="R770" s="64"/>
      <c r="S770" s="64"/>
      <c r="T770" s="64"/>
      <c r="U770" s="64"/>
      <c r="V770" s="64"/>
      <c r="W770" s="64"/>
      <c r="X770" s="64"/>
      <c r="Y770" s="64"/>
      <c r="Z770" s="64"/>
    </row>
    <row r="771" spans="1:26" ht="14.25" customHeight="1">
      <c r="A771" s="69"/>
      <c r="B771" s="70"/>
      <c r="C771" s="71"/>
      <c r="D771" s="72"/>
      <c r="E771" s="72"/>
      <c r="F771" s="72"/>
      <c r="G771" s="71"/>
      <c r="H771" s="71"/>
      <c r="I771" s="71"/>
      <c r="J771" s="64"/>
      <c r="K771" s="64"/>
      <c r="L771" s="64"/>
      <c r="M771" s="64"/>
      <c r="N771" s="64"/>
      <c r="O771" s="64"/>
      <c r="P771" s="64"/>
      <c r="Q771" s="64"/>
      <c r="R771" s="64"/>
      <c r="S771" s="64"/>
      <c r="T771" s="64"/>
      <c r="U771" s="64"/>
      <c r="V771" s="64"/>
      <c r="W771" s="64"/>
      <c r="X771" s="64"/>
      <c r="Y771" s="64"/>
      <c r="Z771" s="64"/>
    </row>
    <row r="772" spans="1:26" ht="14.25" customHeight="1">
      <c r="A772" s="69"/>
      <c r="B772" s="70"/>
      <c r="C772" s="71"/>
      <c r="D772" s="72"/>
      <c r="E772" s="72"/>
      <c r="F772" s="72"/>
      <c r="G772" s="71"/>
      <c r="H772" s="71"/>
      <c r="I772" s="71"/>
      <c r="J772" s="64"/>
      <c r="K772" s="64"/>
      <c r="L772" s="64"/>
      <c r="M772" s="64"/>
      <c r="N772" s="64"/>
      <c r="O772" s="64"/>
      <c r="P772" s="64"/>
      <c r="Q772" s="64"/>
      <c r="R772" s="64"/>
      <c r="S772" s="64"/>
      <c r="T772" s="64"/>
      <c r="U772" s="64"/>
      <c r="V772" s="64"/>
      <c r="W772" s="64"/>
      <c r="X772" s="64"/>
      <c r="Y772" s="64"/>
      <c r="Z772" s="64"/>
    </row>
    <row r="773" spans="1:26" ht="14.25" customHeight="1">
      <c r="A773" s="69"/>
      <c r="B773" s="70"/>
      <c r="C773" s="71"/>
      <c r="D773" s="72"/>
      <c r="E773" s="72"/>
      <c r="F773" s="72"/>
      <c r="G773" s="71"/>
      <c r="H773" s="71"/>
      <c r="I773" s="71"/>
      <c r="J773" s="64"/>
      <c r="K773" s="64"/>
      <c r="L773" s="64"/>
      <c r="M773" s="64"/>
      <c r="N773" s="64"/>
      <c r="O773" s="64"/>
      <c r="P773" s="64"/>
      <c r="Q773" s="64"/>
      <c r="R773" s="64"/>
      <c r="S773" s="64"/>
      <c r="T773" s="64"/>
      <c r="U773" s="64"/>
      <c r="V773" s="64"/>
      <c r="W773" s="64"/>
      <c r="X773" s="64"/>
      <c r="Y773" s="64"/>
      <c r="Z773" s="64"/>
    </row>
    <row r="774" spans="1:26" ht="14.25" customHeight="1">
      <c r="A774" s="69"/>
      <c r="B774" s="70"/>
      <c r="C774" s="71"/>
      <c r="D774" s="72"/>
      <c r="E774" s="72"/>
      <c r="F774" s="72"/>
      <c r="G774" s="71"/>
      <c r="H774" s="71"/>
      <c r="I774" s="71"/>
      <c r="J774" s="64"/>
      <c r="K774" s="64"/>
      <c r="L774" s="64"/>
      <c r="M774" s="64"/>
      <c r="N774" s="64"/>
      <c r="O774" s="64"/>
      <c r="P774" s="64"/>
      <c r="Q774" s="64"/>
      <c r="R774" s="64"/>
      <c r="S774" s="64"/>
      <c r="T774" s="64"/>
      <c r="U774" s="64"/>
      <c r="V774" s="64"/>
      <c r="W774" s="64"/>
      <c r="X774" s="64"/>
      <c r="Y774" s="64"/>
      <c r="Z774" s="64"/>
    </row>
    <row r="775" spans="1:26" ht="14.25" customHeight="1">
      <c r="A775" s="69"/>
      <c r="B775" s="70"/>
      <c r="C775" s="71"/>
      <c r="D775" s="72"/>
      <c r="E775" s="72"/>
      <c r="F775" s="72"/>
      <c r="G775" s="71"/>
      <c r="H775" s="71"/>
      <c r="I775" s="71"/>
      <c r="J775" s="64"/>
      <c r="K775" s="64"/>
      <c r="L775" s="64"/>
      <c r="M775" s="64"/>
      <c r="N775" s="64"/>
      <c r="O775" s="64"/>
      <c r="P775" s="64"/>
      <c r="Q775" s="64"/>
      <c r="R775" s="64"/>
      <c r="S775" s="64"/>
      <c r="T775" s="64"/>
      <c r="U775" s="64"/>
      <c r="V775" s="64"/>
      <c r="W775" s="64"/>
      <c r="X775" s="64"/>
      <c r="Y775" s="64"/>
      <c r="Z775" s="64"/>
    </row>
    <row r="776" spans="1:26" ht="14.25" customHeight="1">
      <c r="A776" s="69"/>
      <c r="B776" s="70"/>
      <c r="C776" s="71"/>
      <c r="D776" s="72"/>
      <c r="E776" s="72"/>
      <c r="F776" s="72"/>
      <c r="G776" s="71"/>
      <c r="H776" s="71"/>
      <c r="I776" s="71"/>
      <c r="J776" s="64"/>
      <c r="K776" s="64"/>
      <c r="L776" s="64"/>
      <c r="M776" s="64"/>
      <c r="N776" s="64"/>
      <c r="O776" s="64"/>
      <c r="P776" s="64"/>
      <c r="Q776" s="64"/>
      <c r="R776" s="64"/>
      <c r="S776" s="64"/>
      <c r="T776" s="64"/>
      <c r="U776" s="64"/>
      <c r="V776" s="64"/>
      <c r="W776" s="64"/>
      <c r="X776" s="64"/>
      <c r="Y776" s="64"/>
      <c r="Z776" s="64"/>
    </row>
    <row r="777" spans="1:26" ht="14.25" customHeight="1">
      <c r="A777" s="69"/>
      <c r="B777" s="70"/>
      <c r="C777" s="71"/>
      <c r="D777" s="72"/>
      <c r="E777" s="72"/>
      <c r="F777" s="72"/>
      <c r="G777" s="71"/>
      <c r="H777" s="71"/>
      <c r="I777" s="71"/>
      <c r="J777" s="64"/>
      <c r="K777" s="64"/>
      <c r="L777" s="64"/>
      <c r="M777" s="64"/>
      <c r="N777" s="64"/>
      <c r="O777" s="64"/>
      <c r="P777" s="64"/>
      <c r="Q777" s="64"/>
      <c r="R777" s="64"/>
      <c r="S777" s="64"/>
      <c r="T777" s="64"/>
      <c r="U777" s="64"/>
      <c r="V777" s="64"/>
      <c r="W777" s="64"/>
      <c r="X777" s="64"/>
      <c r="Y777" s="64"/>
      <c r="Z777" s="64"/>
    </row>
    <row r="778" spans="1:26" ht="14.25" customHeight="1">
      <c r="A778" s="69"/>
      <c r="B778" s="70"/>
      <c r="C778" s="71"/>
      <c r="D778" s="72"/>
      <c r="E778" s="72"/>
      <c r="F778" s="72"/>
      <c r="G778" s="71"/>
      <c r="H778" s="71"/>
      <c r="I778" s="71"/>
      <c r="J778" s="64"/>
      <c r="K778" s="64"/>
      <c r="L778" s="64"/>
      <c r="M778" s="64"/>
      <c r="N778" s="64"/>
      <c r="O778" s="64"/>
      <c r="P778" s="64"/>
      <c r="Q778" s="64"/>
      <c r="R778" s="64"/>
      <c r="S778" s="64"/>
      <c r="T778" s="64"/>
      <c r="U778" s="64"/>
      <c r="V778" s="64"/>
      <c r="W778" s="64"/>
      <c r="X778" s="64"/>
      <c r="Y778" s="64"/>
      <c r="Z778" s="64"/>
    </row>
    <row r="779" spans="1:26" ht="14.25" customHeight="1">
      <c r="A779" s="69"/>
      <c r="B779" s="70"/>
      <c r="C779" s="71"/>
      <c r="D779" s="72"/>
      <c r="E779" s="72"/>
      <c r="F779" s="72"/>
      <c r="G779" s="71"/>
      <c r="H779" s="71"/>
      <c r="I779" s="71"/>
      <c r="J779" s="64"/>
      <c r="K779" s="64"/>
      <c r="L779" s="64"/>
      <c r="M779" s="64"/>
      <c r="N779" s="64"/>
      <c r="O779" s="64"/>
      <c r="P779" s="64"/>
      <c r="Q779" s="64"/>
      <c r="R779" s="64"/>
      <c r="S779" s="64"/>
      <c r="T779" s="64"/>
      <c r="U779" s="64"/>
      <c r="V779" s="64"/>
      <c r="W779" s="64"/>
      <c r="X779" s="64"/>
      <c r="Y779" s="64"/>
      <c r="Z779" s="64"/>
    </row>
    <row r="780" spans="1:26" ht="14.25" customHeight="1">
      <c r="A780" s="69"/>
      <c r="B780" s="70"/>
      <c r="C780" s="71"/>
      <c r="D780" s="72"/>
      <c r="E780" s="72"/>
      <c r="F780" s="72"/>
      <c r="G780" s="71"/>
      <c r="H780" s="71"/>
      <c r="I780" s="71"/>
      <c r="J780" s="64"/>
      <c r="K780" s="64"/>
      <c r="L780" s="64"/>
      <c r="M780" s="64"/>
      <c r="N780" s="64"/>
      <c r="O780" s="64"/>
      <c r="P780" s="64"/>
      <c r="Q780" s="64"/>
      <c r="R780" s="64"/>
      <c r="S780" s="64"/>
      <c r="T780" s="64"/>
      <c r="U780" s="64"/>
      <c r="V780" s="64"/>
      <c r="W780" s="64"/>
      <c r="X780" s="64"/>
      <c r="Y780" s="64"/>
      <c r="Z780" s="64"/>
    </row>
    <row r="781" spans="1:26" ht="14.25" customHeight="1">
      <c r="A781" s="69"/>
      <c r="B781" s="70"/>
      <c r="C781" s="71"/>
      <c r="D781" s="72"/>
      <c r="E781" s="72"/>
      <c r="F781" s="72"/>
      <c r="G781" s="71"/>
      <c r="H781" s="71"/>
      <c r="I781" s="71"/>
      <c r="J781" s="64"/>
      <c r="K781" s="64"/>
      <c r="L781" s="64"/>
      <c r="M781" s="64"/>
      <c r="N781" s="64"/>
      <c r="O781" s="64"/>
      <c r="P781" s="64"/>
      <c r="Q781" s="64"/>
      <c r="R781" s="64"/>
      <c r="S781" s="64"/>
      <c r="T781" s="64"/>
      <c r="U781" s="64"/>
      <c r="V781" s="64"/>
      <c r="W781" s="64"/>
      <c r="X781" s="64"/>
      <c r="Y781" s="64"/>
      <c r="Z781" s="64"/>
    </row>
    <row r="782" spans="1:26" ht="14.25" customHeight="1">
      <c r="A782" s="69"/>
      <c r="B782" s="70"/>
      <c r="C782" s="71"/>
      <c r="D782" s="72"/>
      <c r="E782" s="72"/>
      <c r="F782" s="72"/>
      <c r="G782" s="71"/>
      <c r="H782" s="71"/>
      <c r="I782" s="71"/>
      <c r="J782" s="64"/>
      <c r="K782" s="64"/>
      <c r="L782" s="64"/>
      <c r="M782" s="64"/>
      <c r="N782" s="64"/>
      <c r="O782" s="64"/>
      <c r="P782" s="64"/>
      <c r="Q782" s="64"/>
      <c r="R782" s="64"/>
      <c r="S782" s="64"/>
      <c r="T782" s="64"/>
      <c r="U782" s="64"/>
      <c r="V782" s="64"/>
      <c r="W782" s="64"/>
      <c r="X782" s="64"/>
      <c r="Y782" s="64"/>
      <c r="Z782" s="64"/>
    </row>
    <row r="783" spans="1:26" ht="14.25" customHeight="1">
      <c r="A783" s="69"/>
      <c r="B783" s="70"/>
      <c r="C783" s="71"/>
      <c r="D783" s="72"/>
      <c r="E783" s="72"/>
      <c r="F783" s="72"/>
      <c r="G783" s="71"/>
      <c r="H783" s="71"/>
      <c r="I783" s="71"/>
      <c r="J783" s="64"/>
      <c r="K783" s="64"/>
      <c r="L783" s="64"/>
      <c r="M783" s="64"/>
      <c r="N783" s="64"/>
      <c r="O783" s="64"/>
      <c r="P783" s="64"/>
      <c r="Q783" s="64"/>
      <c r="R783" s="64"/>
      <c r="S783" s="64"/>
      <c r="T783" s="64"/>
      <c r="U783" s="64"/>
      <c r="V783" s="64"/>
      <c r="W783" s="64"/>
      <c r="X783" s="64"/>
      <c r="Y783" s="64"/>
      <c r="Z783" s="64"/>
    </row>
    <row r="784" spans="1:26" ht="14.25" customHeight="1">
      <c r="A784" s="69"/>
      <c r="B784" s="70"/>
      <c r="C784" s="71"/>
      <c r="D784" s="72"/>
      <c r="E784" s="72"/>
      <c r="F784" s="72"/>
      <c r="G784" s="71"/>
      <c r="H784" s="71"/>
      <c r="I784" s="71"/>
      <c r="J784" s="64"/>
      <c r="K784" s="64"/>
      <c r="L784" s="64"/>
      <c r="M784" s="64"/>
      <c r="N784" s="64"/>
      <c r="O784" s="64"/>
      <c r="P784" s="64"/>
      <c r="Q784" s="64"/>
      <c r="R784" s="64"/>
      <c r="S784" s="64"/>
      <c r="T784" s="64"/>
      <c r="U784" s="64"/>
      <c r="V784" s="64"/>
      <c r="W784" s="64"/>
      <c r="X784" s="64"/>
      <c r="Y784" s="64"/>
      <c r="Z784" s="64"/>
    </row>
    <row r="785" spans="1:26" ht="14.25" customHeight="1">
      <c r="A785" s="69"/>
      <c r="B785" s="70"/>
      <c r="C785" s="71"/>
      <c r="D785" s="72"/>
      <c r="E785" s="72"/>
      <c r="F785" s="72"/>
      <c r="G785" s="71"/>
      <c r="H785" s="71"/>
      <c r="I785" s="71"/>
      <c r="J785" s="64"/>
      <c r="K785" s="64"/>
      <c r="L785" s="64"/>
      <c r="M785" s="64"/>
      <c r="N785" s="64"/>
      <c r="O785" s="64"/>
      <c r="P785" s="64"/>
      <c r="Q785" s="64"/>
      <c r="R785" s="64"/>
      <c r="S785" s="64"/>
      <c r="T785" s="64"/>
      <c r="U785" s="64"/>
      <c r="V785" s="64"/>
      <c r="W785" s="64"/>
      <c r="X785" s="64"/>
      <c r="Y785" s="64"/>
      <c r="Z785" s="64"/>
    </row>
    <row r="786" spans="1:26" ht="14.25" customHeight="1">
      <c r="A786" s="69"/>
      <c r="B786" s="70"/>
      <c r="C786" s="71"/>
      <c r="D786" s="72"/>
      <c r="E786" s="72"/>
      <c r="F786" s="72"/>
      <c r="G786" s="71"/>
      <c r="H786" s="71"/>
      <c r="I786" s="71"/>
      <c r="J786" s="64"/>
      <c r="K786" s="64"/>
      <c r="L786" s="64"/>
      <c r="M786" s="64"/>
      <c r="N786" s="64"/>
      <c r="O786" s="64"/>
      <c r="P786" s="64"/>
      <c r="Q786" s="64"/>
      <c r="R786" s="64"/>
      <c r="S786" s="64"/>
      <c r="T786" s="64"/>
      <c r="U786" s="64"/>
      <c r="V786" s="64"/>
      <c r="W786" s="64"/>
      <c r="X786" s="64"/>
      <c r="Y786" s="64"/>
      <c r="Z786" s="64"/>
    </row>
    <row r="787" spans="1:26" ht="14.25" customHeight="1">
      <c r="A787" s="69"/>
      <c r="B787" s="70"/>
      <c r="C787" s="71"/>
      <c r="D787" s="72"/>
      <c r="E787" s="72"/>
      <c r="F787" s="72"/>
      <c r="G787" s="71"/>
      <c r="H787" s="71"/>
      <c r="I787" s="71"/>
      <c r="J787" s="64"/>
      <c r="K787" s="64"/>
      <c r="L787" s="64"/>
      <c r="M787" s="64"/>
      <c r="N787" s="64"/>
      <c r="O787" s="64"/>
      <c r="P787" s="64"/>
      <c r="Q787" s="64"/>
      <c r="R787" s="64"/>
      <c r="S787" s="64"/>
      <c r="T787" s="64"/>
      <c r="U787" s="64"/>
      <c r="V787" s="64"/>
      <c r="W787" s="64"/>
      <c r="X787" s="64"/>
      <c r="Y787" s="64"/>
      <c r="Z787" s="64"/>
    </row>
    <row r="788" spans="1:26" ht="14.25" customHeight="1">
      <c r="A788" s="69"/>
      <c r="B788" s="70"/>
      <c r="C788" s="71"/>
      <c r="D788" s="72"/>
      <c r="E788" s="72"/>
      <c r="F788" s="72"/>
      <c r="G788" s="71"/>
      <c r="H788" s="71"/>
      <c r="I788" s="71"/>
      <c r="J788" s="64"/>
      <c r="K788" s="64"/>
      <c r="L788" s="64"/>
      <c r="M788" s="64"/>
      <c r="N788" s="64"/>
      <c r="O788" s="64"/>
      <c r="P788" s="64"/>
      <c r="Q788" s="64"/>
      <c r="R788" s="64"/>
      <c r="S788" s="64"/>
      <c r="T788" s="64"/>
      <c r="U788" s="64"/>
      <c r="V788" s="64"/>
      <c r="W788" s="64"/>
      <c r="X788" s="64"/>
      <c r="Y788" s="64"/>
      <c r="Z788" s="64"/>
    </row>
    <row r="789" spans="1:26" ht="14.25" customHeight="1">
      <c r="A789" s="69"/>
      <c r="B789" s="70"/>
      <c r="C789" s="71"/>
      <c r="D789" s="72"/>
      <c r="E789" s="72"/>
      <c r="F789" s="72"/>
      <c r="G789" s="71"/>
      <c r="H789" s="71"/>
      <c r="I789" s="71"/>
      <c r="J789" s="64"/>
      <c r="K789" s="64"/>
      <c r="L789" s="64"/>
      <c r="M789" s="64"/>
      <c r="N789" s="64"/>
      <c r="O789" s="64"/>
      <c r="P789" s="64"/>
      <c r="Q789" s="64"/>
      <c r="R789" s="64"/>
      <c r="S789" s="64"/>
      <c r="T789" s="64"/>
      <c r="U789" s="64"/>
      <c r="V789" s="64"/>
      <c r="W789" s="64"/>
      <c r="X789" s="64"/>
      <c r="Y789" s="64"/>
      <c r="Z789" s="64"/>
    </row>
    <row r="790" spans="1:26" ht="14.25" customHeight="1">
      <c r="A790" s="69"/>
      <c r="B790" s="70"/>
      <c r="C790" s="71"/>
      <c r="D790" s="72"/>
      <c r="E790" s="72"/>
      <c r="F790" s="72"/>
      <c r="G790" s="71"/>
      <c r="H790" s="71"/>
      <c r="I790" s="71"/>
      <c r="J790" s="64"/>
      <c r="K790" s="64"/>
      <c r="L790" s="64"/>
      <c r="M790" s="64"/>
      <c r="N790" s="64"/>
      <c r="O790" s="64"/>
      <c r="P790" s="64"/>
      <c r="Q790" s="64"/>
      <c r="R790" s="64"/>
      <c r="S790" s="64"/>
      <c r="T790" s="64"/>
      <c r="U790" s="64"/>
      <c r="V790" s="64"/>
      <c r="W790" s="64"/>
      <c r="X790" s="64"/>
      <c r="Y790" s="64"/>
      <c r="Z790" s="64"/>
    </row>
    <row r="791" spans="1:26" ht="14.25" customHeight="1">
      <c r="A791" s="69"/>
      <c r="B791" s="70"/>
      <c r="C791" s="71"/>
      <c r="D791" s="72"/>
      <c r="E791" s="72"/>
      <c r="F791" s="72"/>
      <c r="G791" s="71"/>
      <c r="H791" s="71"/>
      <c r="I791" s="71"/>
      <c r="J791" s="64"/>
      <c r="K791" s="64"/>
      <c r="L791" s="64"/>
      <c r="M791" s="64"/>
      <c r="N791" s="64"/>
      <c r="O791" s="64"/>
      <c r="P791" s="64"/>
      <c r="Q791" s="64"/>
      <c r="R791" s="64"/>
      <c r="S791" s="64"/>
      <c r="T791" s="64"/>
      <c r="U791" s="64"/>
      <c r="V791" s="64"/>
      <c r="W791" s="64"/>
      <c r="X791" s="64"/>
      <c r="Y791" s="64"/>
      <c r="Z791" s="64"/>
    </row>
    <row r="792" spans="1:26" ht="14.25" customHeight="1">
      <c r="A792" s="69"/>
      <c r="B792" s="70"/>
      <c r="C792" s="71"/>
      <c r="D792" s="72"/>
      <c r="E792" s="72"/>
      <c r="F792" s="72"/>
      <c r="G792" s="71"/>
      <c r="H792" s="71"/>
      <c r="I792" s="71"/>
      <c r="J792" s="64"/>
      <c r="K792" s="64"/>
      <c r="L792" s="64"/>
      <c r="M792" s="64"/>
      <c r="N792" s="64"/>
      <c r="O792" s="64"/>
      <c r="P792" s="64"/>
      <c r="Q792" s="64"/>
      <c r="R792" s="64"/>
      <c r="S792" s="64"/>
      <c r="T792" s="64"/>
      <c r="U792" s="64"/>
      <c r="V792" s="64"/>
      <c r="W792" s="64"/>
      <c r="X792" s="64"/>
      <c r="Y792" s="64"/>
      <c r="Z792" s="64"/>
    </row>
    <row r="793" spans="1:26" ht="14.25" customHeight="1">
      <c r="A793" s="69"/>
      <c r="B793" s="70"/>
      <c r="C793" s="71"/>
      <c r="D793" s="72"/>
      <c r="E793" s="72"/>
      <c r="F793" s="72"/>
      <c r="G793" s="71"/>
      <c r="H793" s="71"/>
      <c r="I793" s="71"/>
      <c r="J793" s="64"/>
      <c r="K793" s="64"/>
      <c r="L793" s="64"/>
      <c r="M793" s="64"/>
      <c r="N793" s="64"/>
      <c r="O793" s="64"/>
      <c r="P793" s="64"/>
      <c r="Q793" s="64"/>
      <c r="R793" s="64"/>
      <c r="S793" s="64"/>
      <c r="T793" s="64"/>
      <c r="U793" s="64"/>
      <c r="V793" s="64"/>
      <c r="W793" s="64"/>
      <c r="X793" s="64"/>
      <c r="Y793" s="64"/>
      <c r="Z793" s="64"/>
    </row>
    <row r="794" spans="1:26" ht="14.25" customHeight="1">
      <c r="A794" s="69"/>
      <c r="B794" s="70"/>
      <c r="C794" s="71"/>
      <c r="D794" s="72"/>
      <c r="E794" s="72"/>
      <c r="F794" s="72"/>
      <c r="G794" s="71"/>
      <c r="H794" s="71"/>
      <c r="I794" s="71"/>
      <c r="J794" s="64"/>
      <c r="K794" s="64"/>
      <c r="L794" s="64"/>
      <c r="M794" s="64"/>
      <c r="N794" s="64"/>
      <c r="O794" s="64"/>
      <c r="P794" s="64"/>
      <c r="Q794" s="64"/>
      <c r="R794" s="64"/>
      <c r="S794" s="64"/>
      <c r="T794" s="64"/>
      <c r="U794" s="64"/>
      <c r="V794" s="64"/>
      <c r="W794" s="64"/>
      <c r="X794" s="64"/>
      <c r="Y794" s="64"/>
      <c r="Z794" s="64"/>
    </row>
    <row r="795" spans="1:26" ht="14.25" customHeight="1">
      <c r="A795" s="69"/>
      <c r="B795" s="70"/>
      <c r="C795" s="71"/>
      <c r="D795" s="72"/>
      <c r="E795" s="72"/>
      <c r="F795" s="72"/>
      <c r="G795" s="71"/>
      <c r="H795" s="71"/>
      <c r="I795" s="71"/>
      <c r="J795" s="64"/>
      <c r="K795" s="64"/>
      <c r="L795" s="64"/>
      <c r="M795" s="64"/>
      <c r="N795" s="64"/>
      <c r="O795" s="64"/>
      <c r="P795" s="64"/>
      <c r="Q795" s="64"/>
      <c r="R795" s="64"/>
      <c r="S795" s="64"/>
      <c r="T795" s="64"/>
      <c r="U795" s="64"/>
      <c r="V795" s="64"/>
      <c r="W795" s="64"/>
      <c r="X795" s="64"/>
      <c r="Y795" s="64"/>
      <c r="Z795" s="64"/>
    </row>
    <row r="796" spans="1:26" ht="14.25" customHeight="1">
      <c r="A796" s="69"/>
      <c r="B796" s="70"/>
      <c r="C796" s="71"/>
      <c r="D796" s="72"/>
      <c r="E796" s="72"/>
      <c r="F796" s="72"/>
      <c r="G796" s="71"/>
      <c r="H796" s="71"/>
      <c r="I796" s="71"/>
      <c r="J796" s="64"/>
      <c r="K796" s="64"/>
      <c r="L796" s="64"/>
      <c r="M796" s="64"/>
      <c r="N796" s="64"/>
      <c r="O796" s="64"/>
      <c r="P796" s="64"/>
      <c r="Q796" s="64"/>
      <c r="R796" s="64"/>
      <c r="S796" s="64"/>
      <c r="T796" s="64"/>
      <c r="U796" s="64"/>
      <c r="V796" s="64"/>
      <c r="W796" s="64"/>
      <c r="X796" s="64"/>
      <c r="Y796" s="64"/>
      <c r="Z796" s="64"/>
    </row>
    <row r="797" spans="1:26" ht="14.25" customHeight="1">
      <c r="A797" s="69"/>
      <c r="B797" s="70"/>
      <c r="C797" s="71"/>
      <c r="D797" s="72"/>
      <c r="E797" s="72"/>
      <c r="F797" s="72"/>
      <c r="G797" s="71"/>
      <c r="H797" s="71"/>
      <c r="I797" s="71"/>
      <c r="J797" s="64"/>
      <c r="K797" s="64"/>
      <c r="L797" s="64"/>
      <c r="M797" s="64"/>
      <c r="N797" s="64"/>
      <c r="O797" s="64"/>
      <c r="P797" s="64"/>
      <c r="Q797" s="64"/>
      <c r="R797" s="64"/>
      <c r="S797" s="64"/>
      <c r="T797" s="64"/>
      <c r="U797" s="64"/>
      <c r="V797" s="64"/>
      <c r="W797" s="64"/>
      <c r="X797" s="64"/>
      <c r="Y797" s="64"/>
      <c r="Z797" s="64"/>
    </row>
    <row r="798" spans="1:26" ht="14.25" customHeight="1">
      <c r="A798" s="69"/>
      <c r="B798" s="70"/>
      <c r="C798" s="71"/>
      <c r="D798" s="72"/>
      <c r="E798" s="72"/>
      <c r="F798" s="72"/>
      <c r="G798" s="71"/>
      <c r="H798" s="71"/>
      <c r="I798" s="71"/>
      <c r="J798" s="64"/>
      <c r="K798" s="64"/>
      <c r="L798" s="64"/>
      <c r="M798" s="64"/>
      <c r="N798" s="64"/>
      <c r="O798" s="64"/>
      <c r="P798" s="64"/>
      <c r="Q798" s="64"/>
      <c r="R798" s="64"/>
      <c r="S798" s="64"/>
      <c r="T798" s="64"/>
      <c r="U798" s="64"/>
      <c r="V798" s="64"/>
      <c r="W798" s="64"/>
      <c r="X798" s="64"/>
      <c r="Y798" s="64"/>
      <c r="Z798" s="64"/>
    </row>
    <row r="799" spans="1:26" ht="14.25" customHeight="1">
      <c r="A799" s="69"/>
      <c r="B799" s="70"/>
      <c r="C799" s="71"/>
      <c r="D799" s="72"/>
      <c r="E799" s="72"/>
      <c r="F799" s="72"/>
      <c r="G799" s="71"/>
      <c r="H799" s="71"/>
      <c r="I799" s="71"/>
      <c r="J799" s="64"/>
      <c r="K799" s="64"/>
      <c r="L799" s="64"/>
      <c r="M799" s="64"/>
      <c r="N799" s="64"/>
      <c r="O799" s="64"/>
      <c r="P799" s="64"/>
      <c r="Q799" s="64"/>
      <c r="R799" s="64"/>
      <c r="S799" s="64"/>
      <c r="T799" s="64"/>
      <c r="U799" s="64"/>
      <c r="V799" s="64"/>
      <c r="W799" s="64"/>
      <c r="X799" s="64"/>
      <c r="Y799" s="64"/>
      <c r="Z799" s="64"/>
    </row>
    <row r="800" spans="1:26" ht="14.25" customHeight="1">
      <c r="A800" s="69"/>
      <c r="B800" s="70"/>
      <c r="C800" s="71"/>
      <c r="D800" s="72"/>
      <c r="E800" s="72"/>
      <c r="F800" s="72"/>
      <c r="G800" s="71"/>
      <c r="H800" s="71"/>
      <c r="I800" s="71"/>
      <c r="J800" s="64"/>
      <c r="K800" s="64"/>
      <c r="L800" s="64"/>
      <c r="M800" s="64"/>
      <c r="N800" s="64"/>
      <c r="O800" s="64"/>
      <c r="P800" s="64"/>
      <c r="Q800" s="64"/>
      <c r="R800" s="64"/>
      <c r="S800" s="64"/>
      <c r="T800" s="64"/>
      <c r="U800" s="64"/>
      <c r="V800" s="64"/>
      <c r="W800" s="64"/>
      <c r="X800" s="64"/>
      <c r="Y800" s="64"/>
      <c r="Z800" s="64"/>
    </row>
    <row r="801" spans="1:26" ht="14.25" customHeight="1">
      <c r="A801" s="69"/>
      <c r="B801" s="70"/>
      <c r="C801" s="71"/>
      <c r="D801" s="72"/>
      <c r="E801" s="72"/>
      <c r="F801" s="72"/>
      <c r="G801" s="71"/>
      <c r="H801" s="71"/>
      <c r="I801" s="71"/>
      <c r="J801" s="64"/>
      <c r="K801" s="64"/>
      <c r="L801" s="64"/>
      <c r="M801" s="64"/>
      <c r="N801" s="64"/>
      <c r="O801" s="64"/>
      <c r="P801" s="64"/>
      <c r="Q801" s="64"/>
      <c r="R801" s="64"/>
      <c r="S801" s="64"/>
      <c r="T801" s="64"/>
      <c r="U801" s="64"/>
      <c r="V801" s="64"/>
      <c r="W801" s="64"/>
      <c r="X801" s="64"/>
      <c r="Y801" s="64"/>
      <c r="Z801" s="64"/>
    </row>
    <row r="802" spans="1:26" ht="14.25" customHeight="1">
      <c r="A802" s="69"/>
      <c r="B802" s="70"/>
      <c r="C802" s="71"/>
      <c r="D802" s="72"/>
      <c r="E802" s="72"/>
      <c r="F802" s="72"/>
      <c r="G802" s="71"/>
      <c r="H802" s="71"/>
      <c r="I802" s="71"/>
      <c r="J802" s="64"/>
      <c r="K802" s="64"/>
      <c r="L802" s="64"/>
      <c r="M802" s="64"/>
      <c r="N802" s="64"/>
      <c r="O802" s="64"/>
      <c r="P802" s="64"/>
      <c r="Q802" s="64"/>
      <c r="R802" s="64"/>
      <c r="S802" s="64"/>
      <c r="T802" s="64"/>
      <c r="U802" s="64"/>
      <c r="V802" s="64"/>
      <c r="W802" s="64"/>
      <c r="X802" s="64"/>
      <c r="Y802" s="64"/>
      <c r="Z802" s="64"/>
    </row>
    <row r="803" spans="1:26" ht="14.25" customHeight="1">
      <c r="A803" s="69"/>
      <c r="B803" s="70"/>
      <c r="C803" s="71"/>
      <c r="D803" s="72"/>
      <c r="E803" s="72"/>
      <c r="F803" s="72"/>
      <c r="G803" s="71"/>
      <c r="H803" s="71"/>
      <c r="I803" s="71"/>
      <c r="J803" s="64"/>
      <c r="K803" s="64"/>
      <c r="L803" s="64"/>
      <c r="M803" s="64"/>
      <c r="N803" s="64"/>
      <c r="O803" s="64"/>
      <c r="P803" s="64"/>
      <c r="Q803" s="64"/>
      <c r="R803" s="64"/>
      <c r="S803" s="64"/>
      <c r="T803" s="64"/>
      <c r="U803" s="64"/>
      <c r="V803" s="64"/>
      <c r="W803" s="64"/>
      <c r="X803" s="64"/>
      <c r="Y803" s="64"/>
      <c r="Z803" s="64"/>
    </row>
    <row r="804" spans="1:26" ht="14.25" customHeight="1">
      <c r="A804" s="69"/>
      <c r="B804" s="70"/>
      <c r="C804" s="71"/>
      <c r="D804" s="72"/>
      <c r="E804" s="72"/>
      <c r="F804" s="72"/>
      <c r="G804" s="71"/>
      <c r="H804" s="71"/>
      <c r="I804" s="71"/>
      <c r="J804" s="64"/>
      <c r="K804" s="64"/>
      <c r="L804" s="64"/>
      <c r="M804" s="64"/>
      <c r="N804" s="64"/>
      <c r="O804" s="64"/>
      <c r="P804" s="64"/>
      <c r="Q804" s="64"/>
      <c r="R804" s="64"/>
      <c r="S804" s="64"/>
      <c r="T804" s="64"/>
      <c r="U804" s="64"/>
      <c r="V804" s="64"/>
      <c r="W804" s="64"/>
      <c r="X804" s="64"/>
      <c r="Y804" s="64"/>
      <c r="Z804" s="64"/>
    </row>
    <row r="805" spans="1:26" ht="14.25" customHeight="1">
      <c r="A805" s="69"/>
      <c r="B805" s="70"/>
      <c r="C805" s="71"/>
      <c r="D805" s="72"/>
      <c r="E805" s="72"/>
      <c r="F805" s="72"/>
      <c r="G805" s="71"/>
      <c r="H805" s="71"/>
      <c r="I805" s="71"/>
      <c r="J805" s="64"/>
      <c r="K805" s="64"/>
      <c r="L805" s="64"/>
      <c r="M805" s="64"/>
      <c r="N805" s="64"/>
      <c r="O805" s="64"/>
      <c r="P805" s="64"/>
      <c r="Q805" s="64"/>
      <c r="R805" s="64"/>
      <c r="S805" s="64"/>
      <c r="T805" s="64"/>
      <c r="U805" s="64"/>
      <c r="V805" s="64"/>
      <c r="W805" s="64"/>
      <c r="X805" s="64"/>
      <c r="Y805" s="64"/>
      <c r="Z805" s="64"/>
    </row>
    <row r="806" spans="1:26" ht="14.25" customHeight="1">
      <c r="A806" s="69"/>
      <c r="B806" s="70"/>
      <c r="C806" s="71"/>
      <c r="D806" s="72"/>
      <c r="E806" s="72"/>
      <c r="F806" s="72"/>
      <c r="G806" s="71"/>
      <c r="H806" s="71"/>
      <c r="I806" s="71"/>
      <c r="J806" s="64"/>
      <c r="K806" s="64"/>
      <c r="L806" s="64"/>
      <c r="M806" s="64"/>
      <c r="N806" s="64"/>
      <c r="O806" s="64"/>
      <c r="P806" s="64"/>
      <c r="Q806" s="64"/>
      <c r="R806" s="64"/>
      <c r="S806" s="64"/>
      <c r="T806" s="64"/>
      <c r="U806" s="64"/>
      <c r="V806" s="64"/>
      <c r="W806" s="64"/>
      <c r="X806" s="64"/>
      <c r="Y806" s="64"/>
      <c r="Z806" s="64"/>
    </row>
    <row r="807" spans="1:26" ht="14.25" customHeight="1">
      <c r="A807" s="69"/>
      <c r="B807" s="70"/>
      <c r="C807" s="71"/>
      <c r="D807" s="72"/>
      <c r="E807" s="72"/>
      <c r="F807" s="72"/>
      <c r="G807" s="71"/>
      <c r="H807" s="71"/>
      <c r="I807" s="71"/>
      <c r="J807" s="64"/>
      <c r="K807" s="64"/>
      <c r="L807" s="64"/>
      <c r="M807" s="64"/>
      <c r="N807" s="64"/>
      <c r="O807" s="64"/>
      <c r="P807" s="64"/>
      <c r="Q807" s="64"/>
      <c r="R807" s="64"/>
      <c r="S807" s="64"/>
      <c r="T807" s="64"/>
      <c r="U807" s="64"/>
      <c r="V807" s="64"/>
      <c r="W807" s="64"/>
      <c r="X807" s="64"/>
      <c r="Y807" s="64"/>
      <c r="Z807" s="64"/>
    </row>
    <row r="808" spans="1:26" ht="14.25" customHeight="1">
      <c r="A808" s="69"/>
      <c r="B808" s="70"/>
      <c r="C808" s="71"/>
      <c r="D808" s="72"/>
      <c r="E808" s="72"/>
      <c r="F808" s="72"/>
      <c r="G808" s="71"/>
      <c r="H808" s="71"/>
      <c r="I808" s="71"/>
      <c r="J808" s="64"/>
      <c r="K808" s="64"/>
      <c r="L808" s="64"/>
      <c r="M808" s="64"/>
      <c r="N808" s="64"/>
      <c r="O808" s="64"/>
      <c r="P808" s="64"/>
      <c r="Q808" s="64"/>
      <c r="R808" s="64"/>
      <c r="S808" s="64"/>
      <c r="T808" s="64"/>
      <c r="U808" s="64"/>
      <c r="V808" s="64"/>
      <c r="W808" s="64"/>
      <c r="X808" s="64"/>
      <c r="Y808" s="64"/>
      <c r="Z808" s="64"/>
    </row>
    <row r="809" spans="1:26" ht="14.25" customHeight="1">
      <c r="A809" s="69"/>
      <c r="B809" s="70"/>
      <c r="C809" s="71"/>
      <c r="D809" s="72"/>
      <c r="E809" s="72"/>
      <c r="F809" s="72"/>
      <c r="G809" s="71"/>
      <c r="H809" s="71"/>
      <c r="I809" s="71"/>
      <c r="J809" s="64"/>
      <c r="K809" s="64"/>
      <c r="L809" s="64"/>
      <c r="M809" s="64"/>
      <c r="N809" s="64"/>
      <c r="O809" s="64"/>
      <c r="P809" s="64"/>
      <c r="Q809" s="64"/>
      <c r="R809" s="64"/>
      <c r="S809" s="64"/>
      <c r="T809" s="64"/>
      <c r="U809" s="64"/>
      <c r="V809" s="64"/>
      <c r="W809" s="64"/>
      <c r="X809" s="64"/>
      <c r="Y809" s="64"/>
      <c r="Z809" s="64"/>
    </row>
    <row r="810" spans="1:26" ht="14.25" customHeight="1">
      <c r="A810" s="69"/>
      <c r="B810" s="70"/>
      <c r="C810" s="71"/>
      <c r="D810" s="72"/>
      <c r="E810" s="72"/>
      <c r="F810" s="72"/>
      <c r="G810" s="71"/>
      <c r="H810" s="71"/>
      <c r="I810" s="71"/>
      <c r="J810" s="64"/>
      <c r="K810" s="64"/>
      <c r="L810" s="64"/>
      <c r="M810" s="64"/>
      <c r="N810" s="64"/>
      <c r="O810" s="64"/>
      <c r="P810" s="64"/>
      <c r="Q810" s="64"/>
      <c r="R810" s="64"/>
      <c r="S810" s="64"/>
      <c r="T810" s="64"/>
      <c r="U810" s="64"/>
      <c r="V810" s="64"/>
      <c r="W810" s="64"/>
      <c r="X810" s="64"/>
      <c r="Y810" s="64"/>
      <c r="Z810" s="64"/>
    </row>
    <row r="811" spans="1:26" ht="14.25" customHeight="1">
      <c r="A811" s="69"/>
      <c r="B811" s="70"/>
      <c r="C811" s="71"/>
      <c r="D811" s="72"/>
      <c r="E811" s="72"/>
      <c r="F811" s="72"/>
      <c r="G811" s="71"/>
      <c r="H811" s="71"/>
      <c r="I811" s="71"/>
      <c r="J811" s="64"/>
      <c r="K811" s="64"/>
      <c r="L811" s="64"/>
      <c r="M811" s="64"/>
      <c r="N811" s="64"/>
      <c r="O811" s="64"/>
      <c r="P811" s="64"/>
      <c r="Q811" s="64"/>
      <c r="R811" s="64"/>
      <c r="S811" s="64"/>
      <c r="T811" s="64"/>
      <c r="U811" s="64"/>
      <c r="V811" s="64"/>
      <c r="W811" s="64"/>
      <c r="X811" s="64"/>
      <c r="Y811" s="64"/>
      <c r="Z811" s="64"/>
    </row>
    <row r="812" spans="1:26" ht="14.25" customHeight="1">
      <c r="A812" s="69"/>
      <c r="B812" s="70"/>
      <c r="C812" s="71"/>
      <c r="D812" s="72"/>
      <c r="E812" s="72"/>
      <c r="F812" s="72"/>
      <c r="G812" s="71"/>
      <c r="H812" s="71"/>
      <c r="I812" s="71"/>
      <c r="J812" s="64"/>
      <c r="K812" s="64"/>
      <c r="L812" s="64"/>
      <c r="M812" s="64"/>
      <c r="N812" s="64"/>
      <c r="O812" s="64"/>
      <c r="P812" s="64"/>
      <c r="Q812" s="64"/>
      <c r="R812" s="64"/>
      <c r="S812" s="64"/>
      <c r="T812" s="64"/>
      <c r="U812" s="64"/>
      <c r="V812" s="64"/>
      <c r="W812" s="64"/>
      <c r="X812" s="64"/>
      <c r="Y812" s="64"/>
      <c r="Z812" s="64"/>
    </row>
    <row r="813" spans="1:26" ht="14.25" customHeight="1">
      <c r="A813" s="69"/>
      <c r="B813" s="70"/>
      <c r="C813" s="71"/>
      <c r="D813" s="72"/>
      <c r="E813" s="72"/>
      <c r="F813" s="72"/>
      <c r="G813" s="71"/>
      <c r="H813" s="71"/>
      <c r="I813" s="71"/>
      <c r="J813" s="64"/>
      <c r="K813" s="64"/>
      <c r="L813" s="64"/>
      <c r="M813" s="64"/>
      <c r="N813" s="64"/>
      <c r="O813" s="64"/>
      <c r="P813" s="64"/>
      <c r="Q813" s="64"/>
      <c r="R813" s="64"/>
      <c r="S813" s="64"/>
      <c r="T813" s="64"/>
      <c r="U813" s="64"/>
      <c r="V813" s="64"/>
      <c r="W813" s="64"/>
      <c r="X813" s="64"/>
      <c r="Y813" s="64"/>
      <c r="Z813" s="64"/>
    </row>
    <row r="814" spans="1:26" ht="14.25" customHeight="1">
      <c r="A814" s="69"/>
      <c r="B814" s="70"/>
      <c r="C814" s="71"/>
      <c r="D814" s="72"/>
      <c r="E814" s="72"/>
      <c r="F814" s="72"/>
      <c r="G814" s="71"/>
      <c r="H814" s="71"/>
      <c r="I814" s="71"/>
      <c r="J814" s="64"/>
      <c r="K814" s="64"/>
      <c r="L814" s="64"/>
      <c r="M814" s="64"/>
      <c r="N814" s="64"/>
      <c r="O814" s="64"/>
      <c r="P814" s="64"/>
      <c r="Q814" s="64"/>
      <c r="R814" s="64"/>
      <c r="S814" s="64"/>
      <c r="T814" s="64"/>
      <c r="U814" s="64"/>
      <c r="V814" s="64"/>
      <c r="W814" s="64"/>
      <c r="X814" s="64"/>
      <c r="Y814" s="64"/>
      <c r="Z814" s="64"/>
    </row>
    <row r="815" spans="1:26" ht="14.25" customHeight="1">
      <c r="A815" s="69"/>
      <c r="B815" s="70"/>
      <c r="C815" s="71"/>
      <c r="D815" s="72"/>
      <c r="E815" s="72"/>
      <c r="F815" s="72"/>
      <c r="G815" s="71"/>
      <c r="H815" s="71"/>
      <c r="I815" s="71"/>
      <c r="J815" s="64"/>
      <c r="K815" s="64"/>
      <c r="L815" s="64"/>
      <c r="M815" s="64"/>
      <c r="N815" s="64"/>
      <c r="O815" s="64"/>
      <c r="P815" s="64"/>
      <c r="Q815" s="64"/>
      <c r="R815" s="64"/>
      <c r="S815" s="64"/>
      <c r="T815" s="64"/>
      <c r="U815" s="64"/>
      <c r="V815" s="64"/>
      <c r="W815" s="64"/>
      <c r="X815" s="64"/>
      <c r="Y815" s="64"/>
      <c r="Z815" s="64"/>
    </row>
    <row r="816" spans="1:26" ht="14.25" customHeight="1">
      <c r="A816" s="69"/>
      <c r="B816" s="70"/>
      <c r="C816" s="71"/>
      <c r="D816" s="72"/>
      <c r="E816" s="72"/>
      <c r="F816" s="72"/>
      <c r="G816" s="71"/>
      <c r="H816" s="71"/>
      <c r="I816" s="71"/>
      <c r="J816" s="64"/>
      <c r="K816" s="64"/>
      <c r="L816" s="64"/>
      <c r="M816" s="64"/>
      <c r="N816" s="64"/>
      <c r="O816" s="64"/>
      <c r="P816" s="64"/>
      <c r="Q816" s="64"/>
      <c r="R816" s="64"/>
      <c r="S816" s="64"/>
      <c r="T816" s="64"/>
      <c r="U816" s="64"/>
      <c r="V816" s="64"/>
      <c r="W816" s="64"/>
      <c r="X816" s="64"/>
      <c r="Y816" s="64"/>
      <c r="Z816" s="64"/>
    </row>
    <row r="817" spans="1:26" ht="14.25" customHeight="1">
      <c r="A817" s="69"/>
      <c r="B817" s="70"/>
      <c r="C817" s="71"/>
      <c r="D817" s="72"/>
      <c r="E817" s="72"/>
      <c r="F817" s="72"/>
      <c r="G817" s="71"/>
      <c r="H817" s="71"/>
      <c r="I817" s="71"/>
      <c r="J817" s="64"/>
      <c r="K817" s="64"/>
      <c r="L817" s="64"/>
      <c r="M817" s="64"/>
      <c r="N817" s="64"/>
      <c r="O817" s="64"/>
      <c r="P817" s="64"/>
      <c r="Q817" s="64"/>
      <c r="R817" s="64"/>
      <c r="S817" s="64"/>
      <c r="T817" s="64"/>
      <c r="U817" s="64"/>
      <c r="V817" s="64"/>
      <c r="W817" s="64"/>
      <c r="X817" s="64"/>
      <c r="Y817" s="64"/>
      <c r="Z817" s="64"/>
    </row>
    <row r="818" spans="1:26" ht="14.25" customHeight="1">
      <c r="A818" s="69"/>
      <c r="B818" s="70"/>
      <c r="C818" s="71"/>
      <c r="D818" s="72"/>
      <c r="E818" s="72"/>
      <c r="F818" s="72"/>
      <c r="G818" s="71"/>
      <c r="H818" s="71"/>
      <c r="I818" s="71"/>
      <c r="J818" s="64"/>
      <c r="K818" s="64"/>
      <c r="L818" s="64"/>
      <c r="M818" s="64"/>
      <c r="N818" s="64"/>
      <c r="O818" s="64"/>
      <c r="P818" s="64"/>
      <c r="Q818" s="64"/>
      <c r="R818" s="64"/>
      <c r="S818" s="64"/>
      <c r="T818" s="64"/>
      <c r="U818" s="64"/>
      <c r="V818" s="64"/>
      <c r="W818" s="64"/>
      <c r="X818" s="64"/>
      <c r="Y818" s="64"/>
      <c r="Z818" s="64"/>
    </row>
    <row r="819" spans="1:26" ht="14.25" customHeight="1">
      <c r="A819" s="69"/>
      <c r="B819" s="70"/>
      <c r="C819" s="71"/>
      <c r="D819" s="72"/>
      <c r="E819" s="72"/>
      <c r="F819" s="72"/>
      <c r="G819" s="71"/>
      <c r="H819" s="71"/>
      <c r="I819" s="71"/>
      <c r="J819" s="64"/>
      <c r="K819" s="64"/>
      <c r="L819" s="64"/>
      <c r="M819" s="64"/>
      <c r="N819" s="64"/>
      <c r="O819" s="64"/>
      <c r="P819" s="64"/>
      <c r="Q819" s="64"/>
      <c r="R819" s="64"/>
      <c r="S819" s="64"/>
      <c r="T819" s="64"/>
      <c r="U819" s="64"/>
      <c r="V819" s="64"/>
      <c r="W819" s="64"/>
      <c r="X819" s="64"/>
      <c r="Y819" s="64"/>
      <c r="Z819" s="64"/>
    </row>
    <row r="820" spans="1:26" ht="14.25" customHeight="1">
      <c r="A820" s="69"/>
      <c r="B820" s="70"/>
      <c r="C820" s="71"/>
      <c r="D820" s="72"/>
      <c r="E820" s="72"/>
      <c r="F820" s="72"/>
      <c r="G820" s="71"/>
      <c r="H820" s="71"/>
      <c r="I820" s="71"/>
      <c r="J820" s="64"/>
      <c r="K820" s="64"/>
      <c r="L820" s="64"/>
      <c r="M820" s="64"/>
      <c r="N820" s="64"/>
      <c r="O820" s="64"/>
      <c r="P820" s="64"/>
      <c r="Q820" s="64"/>
      <c r="R820" s="64"/>
      <c r="S820" s="64"/>
      <c r="T820" s="64"/>
      <c r="U820" s="64"/>
      <c r="V820" s="64"/>
      <c r="W820" s="64"/>
      <c r="X820" s="64"/>
      <c r="Y820" s="64"/>
      <c r="Z820" s="64"/>
    </row>
    <row r="821" spans="1:26" ht="14.25" customHeight="1">
      <c r="A821" s="69"/>
      <c r="B821" s="70"/>
      <c r="C821" s="71"/>
      <c r="D821" s="72"/>
      <c r="E821" s="72"/>
      <c r="F821" s="72"/>
      <c r="G821" s="71"/>
      <c r="H821" s="71"/>
      <c r="I821" s="71"/>
      <c r="J821" s="64"/>
      <c r="K821" s="64"/>
      <c r="L821" s="64"/>
      <c r="M821" s="64"/>
      <c r="N821" s="64"/>
      <c r="O821" s="64"/>
      <c r="P821" s="64"/>
      <c r="Q821" s="64"/>
      <c r="R821" s="64"/>
      <c r="S821" s="64"/>
      <c r="T821" s="64"/>
      <c r="U821" s="64"/>
      <c r="V821" s="64"/>
      <c r="W821" s="64"/>
      <c r="X821" s="64"/>
      <c r="Y821" s="64"/>
      <c r="Z821" s="64"/>
    </row>
    <row r="822" spans="1:26" ht="14.25" customHeight="1">
      <c r="A822" s="69"/>
      <c r="B822" s="70"/>
      <c r="C822" s="71"/>
      <c r="D822" s="72"/>
      <c r="E822" s="72"/>
      <c r="F822" s="72"/>
      <c r="G822" s="71"/>
      <c r="H822" s="71"/>
      <c r="I822" s="71"/>
      <c r="J822" s="64"/>
      <c r="K822" s="64"/>
      <c r="L822" s="64"/>
      <c r="M822" s="64"/>
      <c r="N822" s="64"/>
      <c r="O822" s="64"/>
      <c r="P822" s="64"/>
      <c r="Q822" s="64"/>
      <c r="R822" s="64"/>
      <c r="S822" s="64"/>
      <c r="T822" s="64"/>
      <c r="U822" s="64"/>
      <c r="V822" s="64"/>
      <c r="W822" s="64"/>
      <c r="X822" s="64"/>
      <c r="Y822" s="64"/>
      <c r="Z822" s="64"/>
    </row>
    <row r="823" spans="1:26" ht="14.25" customHeight="1">
      <c r="A823" s="69"/>
      <c r="B823" s="70"/>
      <c r="C823" s="71"/>
      <c r="D823" s="72"/>
      <c r="E823" s="72"/>
      <c r="F823" s="72"/>
      <c r="G823" s="71"/>
      <c r="H823" s="71"/>
      <c r="I823" s="71"/>
      <c r="J823" s="64"/>
      <c r="K823" s="64"/>
      <c r="L823" s="64"/>
      <c r="M823" s="64"/>
      <c r="N823" s="64"/>
      <c r="O823" s="64"/>
      <c r="P823" s="64"/>
      <c r="Q823" s="64"/>
      <c r="R823" s="64"/>
      <c r="S823" s="64"/>
      <c r="T823" s="64"/>
      <c r="U823" s="64"/>
      <c r="V823" s="64"/>
      <c r="W823" s="64"/>
      <c r="X823" s="64"/>
      <c r="Y823" s="64"/>
      <c r="Z823" s="64"/>
    </row>
    <row r="824" spans="1:26" ht="14.25" customHeight="1">
      <c r="A824" s="69"/>
      <c r="B824" s="70"/>
      <c r="C824" s="71"/>
      <c r="D824" s="72"/>
      <c r="E824" s="72"/>
      <c r="F824" s="72"/>
      <c r="G824" s="71"/>
      <c r="H824" s="71"/>
      <c r="I824" s="71"/>
      <c r="J824" s="64"/>
      <c r="K824" s="64"/>
      <c r="L824" s="64"/>
      <c r="M824" s="64"/>
      <c r="N824" s="64"/>
      <c r="O824" s="64"/>
      <c r="P824" s="64"/>
      <c r="Q824" s="64"/>
      <c r="R824" s="64"/>
      <c r="S824" s="64"/>
      <c r="T824" s="64"/>
      <c r="U824" s="64"/>
      <c r="V824" s="64"/>
      <c r="W824" s="64"/>
      <c r="X824" s="64"/>
      <c r="Y824" s="64"/>
      <c r="Z824" s="64"/>
    </row>
    <row r="825" spans="1:26" ht="14.25" customHeight="1">
      <c r="A825" s="69"/>
      <c r="B825" s="70"/>
      <c r="C825" s="71"/>
      <c r="D825" s="72"/>
      <c r="E825" s="72"/>
      <c r="F825" s="72"/>
      <c r="G825" s="71"/>
      <c r="H825" s="71"/>
      <c r="I825" s="71"/>
      <c r="J825" s="64"/>
      <c r="K825" s="64"/>
      <c r="L825" s="64"/>
      <c r="M825" s="64"/>
      <c r="N825" s="64"/>
      <c r="O825" s="64"/>
      <c r="P825" s="64"/>
      <c r="Q825" s="64"/>
      <c r="R825" s="64"/>
      <c r="S825" s="64"/>
      <c r="T825" s="64"/>
      <c r="U825" s="64"/>
      <c r="V825" s="64"/>
      <c r="W825" s="64"/>
      <c r="X825" s="64"/>
      <c r="Y825" s="64"/>
      <c r="Z825" s="64"/>
    </row>
    <row r="826" spans="1:26" ht="14.25" customHeight="1">
      <c r="A826" s="69"/>
      <c r="B826" s="70"/>
      <c r="C826" s="71"/>
      <c r="D826" s="72"/>
      <c r="E826" s="72"/>
      <c r="F826" s="72"/>
      <c r="G826" s="71"/>
      <c r="H826" s="71"/>
      <c r="I826" s="71"/>
      <c r="J826" s="64"/>
      <c r="K826" s="64"/>
      <c r="L826" s="64"/>
      <c r="M826" s="64"/>
      <c r="N826" s="64"/>
      <c r="O826" s="64"/>
      <c r="P826" s="64"/>
      <c r="Q826" s="64"/>
      <c r="R826" s="64"/>
      <c r="S826" s="64"/>
      <c r="T826" s="64"/>
      <c r="U826" s="64"/>
      <c r="V826" s="64"/>
      <c r="W826" s="64"/>
      <c r="X826" s="64"/>
      <c r="Y826" s="64"/>
      <c r="Z826" s="64"/>
    </row>
    <row r="827" spans="1:26" ht="14.25" customHeight="1">
      <c r="A827" s="69"/>
      <c r="B827" s="70"/>
      <c r="C827" s="71"/>
      <c r="D827" s="72"/>
      <c r="E827" s="72"/>
      <c r="F827" s="72"/>
      <c r="G827" s="71"/>
      <c r="H827" s="71"/>
      <c r="I827" s="71"/>
      <c r="J827" s="64"/>
      <c r="K827" s="64"/>
      <c r="L827" s="64"/>
      <c r="M827" s="64"/>
      <c r="N827" s="64"/>
      <c r="O827" s="64"/>
      <c r="P827" s="64"/>
      <c r="Q827" s="64"/>
      <c r="R827" s="64"/>
      <c r="S827" s="64"/>
      <c r="T827" s="64"/>
      <c r="U827" s="64"/>
      <c r="V827" s="64"/>
      <c r="W827" s="64"/>
      <c r="X827" s="64"/>
      <c r="Y827" s="64"/>
      <c r="Z827" s="64"/>
    </row>
    <row r="828" spans="1:26" ht="14.25" customHeight="1">
      <c r="A828" s="69"/>
      <c r="B828" s="70"/>
      <c r="C828" s="71"/>
      <c r="D828" s="72"/>
      <c r="E828" s="72"/>
      <c r="F828" s="72"/>
      <c r="G828" s="71"/>
      <c r="H828" s="71"/>
      <c r="I828" s="71"/>
      <c r="J828" s="64"/>
      <c r="K828" s="64"/>
      <c r="L828" s="64"/>
      <c r="M828" s="64"/>
      <c r="N828" s="64"/>
      <c r="O828" s="64"/>
      <c r="P828" s="64"/>
      <c r="Q828" s="64"/>
      <c r="R828" s="64"/>
      <c r="S828" s="64"/>
      <c r="T828" s="64"/>
      <c r="U828" s="64"/>
      <c r="V828" s="64"/>
      <c r="W828" s="64"/>
      <c r="X828" s="64"/>
      <c r="Y828" s="64"/>
      <c r="Z828" s="64"/>
    </row>
    <row r="829" spans="1:26" ht="14.25" customHeight="1">
      <c r="A829" s="69"/>
      <c r="B829" s="70"/>
      <c r="C829" s="71"/>
      <c r="D829" s="72"/>
      <c r="E829" s="72"/>
      <c r="F829" s="72"/>
      <c r="G829" s="71"/>
      <c r="H829" s="71"/>
      <c r="I829" s="71"/>
      <c r="J829" s="64"/>
      <c r="K829" s="64"/>
      <c r="L829" s="64"/>
      <c r="M829" s="64"/>
      <c r="N829" s="64"/>
      <c r="O829" s="64"/>
      <c r="P829" s="64"/>
      <c r="Q829" s="64"/>
      <c r="R829" s="64"/>
      <c r="S829" s="64"/>
      <c r="T829" s="64"/>
      <c r="U829" s="64"/>
      <c r="V829" s="64"/>
      <c r="W829" s="64"/>
      <c r="X829" s="64"/>
      <c r="Y829" s="64"/>
      <c r="Z829" s="64"/>
    </row>
    <row r="830" spans="1:26" ht="14.25" customHeight="1">
      <c r="A830" s="69"/>
      <c r="B830" s="70"/>
      <c r="C830" s="71"/>
      <c r="D830" s="72"/>
      <c r="E830" s="72"/>
      <c r="F830" s="72"/>
      <c r="G830" s="71"/>
      <c r="H830" s="71"/>
      <c r="I830" s="71"/>
      <c r="J830" s="64"/>
      <c r="K830" s="64"/>
      <c r="L830" s="64"/>
      <c r="M830" s="64"/>
      <c r="N830" s="64"/>
      <c r="O830" s="64"/>
      <c r="P830" s="64"/>
      <c r="Q830" s="64"/>
      <c r="R830" s="64"/>
      <c r="S830" s="64"/>
      <c r="T830" s="64"/>
      <c r="U830" s="64"/>
      <c r="V830" s="64"/>
      <c r="W830" s="64"/>
      <c r="X830" s="64"/>
      <c r="Y830" s="64"/>
      <c r="Z830" s="64"/>
    </row>
    <row r="831" spans="1:26" ht="14.25" customHeight="1">
      <c r="A831" s="69"/>
      <c r="B831" s="70"/>
      <c r="C831" s="71"/>
      <c r="D831" s="72"/>
      <c r="E831" s="72"/>
      <c r="F831" s="72"/>
      <c r="G831" s="71"/>
      <c r="H831" s="71"/>
      <c r="I831" s="71"/>
      <c r="J831" s="64"/>
      <c r="K831" s="64"/>
      <c r="L831" s="64"/>
      <c r="M831" s="64"/>
      <c r="N831" s="64"/>
      <c r="O831" s="64"/>
      <c r="P831" s="64"/>
      <c r="Q831" s="64"/>
      <c r="R831" s="64"/>
      <c r="S831" s="64"/>
      <c r="T831" s="64"/>
      <c r="U831" s="64"/>
      <c r="V831" s="64"/>
      <c r="W831" s="64"/>
      <c r="X831" s="64"/>
      <c r="Y831" s="64"/>
      <c r="Z831" s="64"/>
    </row>
    <row r="832" spans="1:26" ht="14.25" customHeight="1">
      <c r="A832" s="69"/>
      <c r="B832" s="70"/>
      <c r="C832" s="71"/>
      <c r="D832" s="72"/>
      <c r="E832" s="72"/>
      <c r="F832" s="72"/>
      <c r="G832" s="71"/>
      <c r="H832" s="71"/>
      <c r="I832" s="71"/>
      <c r="J832" s="64"/>
      <c r="K832" s="64"/>
      <c r="L832" s="64"/>
      <c r="M832" s="64"/>
      <c r="N832" s="64"/>
      <c r="O832" s="64"/>
      <c r="P832" s="64"/>
      <c r="Q832" s="64"/>
      <c r="R832" s="64"/>
      <c r="S832" s="64"/>
      <c r="T832" s="64"/>
      <c r="U832" s="64"/>
      <c r="V832" s="64"/>
      <c r="W832" s="64"/>
      <c r="X832" s="64"/>
      <c r="Y832" s="64"/>
      <c r="Z832" s="64"/>
    </row>
    <row r="833" spans="1:26" ht="14.25" customHeight="1">
      <c r="A833" s="69"/>
      <c r="B833" s="70"/>
      <c r="C833" s="71"/>
      <c r="D833" s="72"/>
      <c r="E833" s="72"/>
      <c r="F833" s="72"/>
      <c r="G833" s="71"/>
      <c r="H833" s="71"/>
      <c r="I833" s="71"/>
      <c r="J833" s="64"/>
      <c r="K833" s="64"/>
      <c r="L833" s="64"/>
      <c r="M833" s="64"/>
      <c r="N833" s="64"/>
      <c r="O833" s="64"/>
      <c r="P833" s="64"/>
      <c r="Q833" s="64"/>
      <c r="R833" s="64"/>
      <c r="S833" s="64"/>
      <c r="T833" s="64"/>
      <c r="U833" s="64"/>
      <c r="V833" s="64"/>
      <c r="W833" s="64"/>
      <c r="X833" s="64"/>
      <c r="Y833" s="64"/>
      <c r="Z833" s="64"/>
    </row>
    <row r="834" spans="1:26" ht="14.25" customHeight="1">
      <c r="A834" s="69"/>
      <c r="B834" s="70"/>
      <c r="C834" s="71"/>
      <c r="D834" s="72"/>
      <c r="E834" s="72"/>
      <c r="F834" s="72"/>
      <c r="G834" s="71"/>
      <c r="H834" s="71"/>
      <c r="I834" s="71"/>
      <c r="J834" s="64"/>
      <c r="K834" s="64"/>
      <c r="L834" s="64"/>
      <c r="M834" s="64"/>
      <c r="N834" s="64"/>
      <c r="O834" s="64"/>
      <c r="P834" s="64"/>
      <c r="Q834" s="64"/>
      <c r="R834" s="64"/>
      <c r="S834" s="64"/>
      <c r="T834" s="64"/>
      <c r="U834" s="64"/>
      <c r="V834" s="64"/>
      <c r="W834" s="64"/>
      <c r="X834" s="64"/>
      <c r="Y834" s="64"/>
      <c r="Z834" s="64"/>
    </row>
    <row r="835" spans="1:26" ht="14.25" customHeight="1">
      <c r="A835" s="69"/>
      <c r="B835" s="70"/>
      <c r="C835" s="71"/>
      <c r="D835" s="72"/>
      <c r="E835" s="72"/>
      <c r="F835" s="72"/>
      <c r="G835" s="71"/>
      <c r="H835" s="71"/>
      <c r="I835" s="71"/>
      <c r="J835" s="64"/>
      <c r="K835" s="64"/>
      <c r="L835" s="64"/>
      <c r="M835" s="64"/>
      <c r="N835" s="64"/>
      <c r="O835" s="64"/>
      <c r="P835" s="64"/>
      <c r="Q835" s="64"/>
      <c r="R835" s="64"/>
      <c r="S835" s="64"/>
      <c r="T835" s="64"/>
      <c r="U835" s="64"/>
      <c r="V835" s="64"/>
      <c r="W835" s="64"/>
      <c r="X835" s="64"/>
      <c r="Y835" s="64"/>
      <c r="Z835" s="64"/>
    </row>
    <row r="836" spans="1:26" ht="14.25" customHeight="1">
      <c r="A836" s="69"/>
      <c r="B836" s="70"/>
      <c r="C836" s="71"/>
      <c r="D836" s="72"/>
      <c r="E836" s="72"/>
      <c r="F836" s="72"/>
      <c r="G836" s="71"/>
      <c r="H836" s="71"/>
      <c r="I836" s="71"/>
      <c r="J836" s="64"/>
      <c r="K836" s="64"/>
      <c r="L836" s="64"/>
      <c r="M836" s="64"/>
      <c r="N836" s="64"/>
      <c r="O836" s="64"/>
      <c r="P836" s="64"/>
      <c r="Q836" s="64"/>
      <c r="R836" s="64"/>
      <c r="S836" s="64"/>
      <c r="T836" s="64"/>
      <c r="U836" s="64"/>
      <c r="V836" s="64"/>
      <c r="W836" s="64"/>
      <c r="X836" s="64"/>
      <c r="Y836" s="64"/>
      <c r="Z836" s="64"/>
    </row>
    <row r="837" spans="1:26" ht="14.25" customHeight="1">
      <c r="A837" s="69"/>
      <c r="B837" s="70"/>
      <c r="C837" s="71"/>
      <c r="D837" s="72"/>
      <c r="E837" s="72"/>
      <c r="F837" s="72"/>
      <c r="G837" s="71"/>
      <c r="H837" s="71"/>
      <c r="I837" s="71"/>
      <c r="J837" s="64"/>
      <c r="K837" s="64"/>
      <c r="L837" s="64"/>
      <c r="M837" s="64"/>
      <c r="N837" s="64"/>
      <c r="O837" s="64"/>
      <c r="P837" s="64"/>
      <c r="Q837" s="64"/>
      <c r="R837" s="64"/>
      <c r="S837" s="64"/>
      <c r="T837" s="64"/>
      <c r="U837" s="64"/>
      <c r="V837" s="64"/>
      <c r="W837" s="64"/>
      <c r="X837" s="64"/>
      <c r="Y837" s="64"/>
      <c r="Z837" s="64"/>
    </row>
    <row r="838" spans="1:26" ht="14.25" customHeight="1">
      <c r="A838" s="69"/>
      <c r="B838" s="70"/>
      <c r="C838" s="71"/>
      <c r="D838" s="72"/>
      <c r="E838" s="72"/>
      <c r="F838" s="72"/>
      <c r="G838" s="71"/>
      <c r="H838" s="71"/>
      <c r="I838" s="71"/>
      <c r="J838" s="64"/>
      <c r="K838" s="64"/>
      <c r="L838" s="64"/>
      <c r="M838" s="64"/>
      <c r="N838" s="64"/>
      <c r="O838" s="64"/>
      <c r="P838" s="64"/>
      <c r="Q838" s="64"/>
      <c r="R838" s="64"/>
      <c r="S838" s="64"/>
      <c r="T838" s="64"/>
      <c r="U838" s="64"/>
      <c r="V838" s="64"/>
      <c r="W838" s="64"/>
      <c r="X838" s="64"/>
      <c r="Y838" s="64"/>
      <c r="Z838" s="64"/>
    </row>
    <row r="839" spans="1:26" ht="14.25" customHeight="1">
      <c r="A839" s="69"/>
      <c r="B839" s="70"/>
      <c r="C839" s="71"/>
      <c r="D839" s="72"/>
      <c r="E839" s="72"/>
      <c r="F839" s="72"/>
      <c r="G839" s="71"/>
      <c r="H839" s="71"/>
      <c r="I839" s="71"/>
      <c r="J839" s="64"/>
      <c r="K839" s="64"/>
      <c r="L839" s="64"/>
      <c r="M839" s="64"/>
      <c r="N839" s="64"/>
      <c r="O839" s="64"/>
      <c r="P839" s="64"/>
      <c r="Q839" s="64"/>
      <c r="R839" s="64"/>
      <c r="S839" s="64"/>
      <c r="T839" s="64"/>
      <c r="U839" s="64"/>
      <c r="V839" s="64"/>
      <c r="W839" s="64"/>
      <c r="X839" s="64"/>
      <c r="Y839" s="64"/>
      <c r="Z839" s="64"/>
    </row>
    <row r="840" spans="1:26" ht="14.25" customHeight="1">
      <c r="A840" s="69"/>
      <c r="B840" s="70"/>
      <c r="C840" s="71"/>
      <c r="D840" s="72"/>
      <c r="E840" s="72"/>
      <c r="F840" s="72"/>
      <c r="G840" s="71"/>
      <c r="H840" s="71"/>
      <c r="I840" s="71"/>
      <c r="J840" s="64"/>
      <c r="K840" s="64"/>
      <c r="L840" s="64"/>
      <c r="M840" s="64"/>
      <c r="N840" s="64"/>
      <c r="O840" s="64"/>
      <c r="P840" s="64"/>
      <c r="Q840" s="64"/>
      <c r="R840" s="64"/>
      <c r="S840" s="64"/>
      <c r="T840" s="64"/>
      <c r="U840" s="64"/>
      <c r="V840" s="64"/>
      <c r="W840" s="64"/>
      <c r="X840" s="64"/>
      <c r="Y840" s="64"/>
      <c r="Z840" s="64"/>
    </row>
    <row r="841" spans="1:26" ht="14.25" customHeight="1">
      <c r="A841" s="69"/>
      <c r="B841" s="70"/>
      <c r="C841" s="71"/>
      <c r="D841" s="72"/>
      <c r="E841" s="72"/>
      <c r="F841" s="72"/>
      <c r="G841" s="71"/>
      <c r="H841" s="71"/>
      <c r="I841" s="71"/>
      <c r="J841" s="64"/>
      <c r="K841" s="64"/>
      <c r="L841" s="64"/>
      <c r="M841" s="64"/>
      <c r="N841" s="64"/>
      <c r="O841" s="64"/>
      <c r="P841" s="64"/>
      <c r="Q841" s="64"/>
      <c r="R841" s="64"/>
      <c r="S841" s="64"/>
      <c r="T841" s="64"/>
      <c r="U841" s="64"/>
      <c r="V841" s="64"/>
      <c r="W841" s="64"/>
      <c r="X841" s="64"/>
      <c r="Y841" s="64"/>
      <c r="Z841" s="64"/>
    </row>
    <row r="842" spans="1:26" ht="14.25" customHeight="1">
      <c r="A842" s="69"/>
      <c r="B842" s="70"/>
      <c r="C842" s="71"/>
      <c r="D842" s="72"/>
      <c r="E842" s="72"/>
      <c r="F842" s="72"/>
      <c r="G842" s="71"/>
      <c r="H842" s="71"/>
      <c r="I842" s="71"/>
      <c r="J842" s="64"/>
      <c r="K842" s="64"/>
      <c r="L842" s="64"/>
      <c r="M842" s="64"/>
      <c r="N842" s="64"/>
      <c r="O842" s="64"/>
      <c r="P842" s="64"/>
      <c r="Q842" s="64"/>
      <c r="R842" s="64"/>
      <c r="S842" s="64"/>
      <c r="T842" s="64"/>
      <c r="U842" s="64"/>
      <c r="V842" s="64"/>
      <c r="W842" s="64"/>
      <c r="X842" s="64"/>
      <c r="Y842" s="64"/>
      <c r="Z842" s="64"/>
    </row>
    <row r="843" spans="1:26" ht="14.25" customHeight="1">
      <c r="A843" s="69"/>
      <c r="B843" s="70"/>
      <c r="C843" s="71"/>
      <c r="D843" s="72"/>
      <c r="E843" s="72"/>
      <c r="F843" s="72"/>
      <c r="G843" s="71"/>
      <c r="H843" s="71"/>
      <c r="I843" s="71"/>
      <c r="J843" s="64"/>
      <c r="K843" s="64"/>
      <c r="L843" s="64"/>
      <c r="M843" s="64"/>
      <c r="N843" s="64"/>
      <c r="O843" s="64"/>
      <c r="P843" s="64"/>
      <c r="Q843" s="64"/>
      <c r="R843" s="64"/>
      <c r="S843" s="64"/>
      <c r="T843" s="64"/>
      <c r="U843" s="64"/>
      <c r="V843" s="64"/>
      <c r="W843" s="64"/>
      <c r="X843" s="64"/>
      <c r="Y843" s="64"/>
      <c r="Z843" s="64"/>
    </row>
    <row r="844" spans="1:26" ht="14.25" customHeight="1">
      <c r="A844" s="69"/>
      <c r="B844" s="70"/>
      <c r="C844" s="71"/>
      <c r="D844" s="72"/>
      <c r="E844" s="72"/>
      <c r="F844" s="72"/>
      <c r="G844" s="71"/>
      <c r="H844" s="71"/>
      <c r="I844" s="71"/>
      <c r="J844" s="64"/>
      <c r="K844" s="64"/>
      <c r="L844" s="64"/>
      <c r="M844" s="64"/>
      <c r="N844" s="64"/>
      <c r="O844" s="64"/>
      <c r="P844" s="64"/>
      <c r="Q844" s="64"/>
      <c r="R844" s="64"/>
      <c r="S844" s="64"/>
      <c r="T844" s="64"/>
      <c r="U844" s="64"/>
      <c r="V844" s="64"/>
      <c r="W844" s="64"/>
      <c r="X844" s="64"/>
      <c r="Y844" s="64"/>
      <c r="Z844" s="64"/>
    </row>
    <row r="845" spans="1:26" ht="14.25" customHeight="1">
      <c r="A845" s="69"/>
      <c r="B845" s="70"/>
      <c r="C845" s="71"/>
      <c r="D845" s="72"/>
      <c r="E845" s="72"/>
      <c r="F845" s="72"/>
      <c r="G845" s="71"/>
      <c r="H845" s="71"/>
      <c r="I845" s="71"/>
      <c r="J845" s="64"/>
      <c r="K845" s="64"/>
      <c r="L845" s="64"/>
      <c r="M845" s="64"/>
      <c r="N845" s="64"/>
      <c r="O845" s="64"/>
      <c r="P845" s="64"/>
      <c r="Q845" s="64"/>
      <c r="R845" s="64"/>
      <c r="S845" s="64"/>
      <c r="T845" s="64"/>
      <c r="U845" s="64"/>
      <c r="V845" s="64"/>
      <c r="W845" s="64"/>
      <c r="X845" s="64"/>
      <c r="Y845" s="64"/>
      <c r="Z845" s="64"/>
    </row>
    <row r="846" spans="1:26" ht="14.25" customHeight="1">
      <c r="A846" s="69"/>
      <c r="B846" s="70"/>
      <c r="C846" s="71"/>
      <c r="D846" s="72"/>
      <c r="E846" s="72"/>
      <c r="F846" s="72"/>
      <c r="G846" s="71"/>
      <c r="H846" s="71"/>
      <c r="I846" s="71"/>
      <c r="J846" s="64"/>
      <c r="K846" s="64"/>
      <c r="L846" s="64"/>
      <c r="M846" s="64"/>
      <c r="N846" s="64"/>
      <c r="O846" s="64"/>
      <c r="P846" s="64"/>
      <c r="Q846" s="64"/>
      <c r="R846" s="64"/>
      <c r="S846" s="64"/>
      <c r="T846" s="64"/>
      <c r="U846" s="64"/>
      <c r="V846" s="64"/>
      <c r="W846" s="64"/>
      <c r="X846" s="64"/>
      <c r="Y846" s="64"/>
      <c r="Z846" s="64"/>
    </row>
    <row r="847" spans="1:26" ht="14.25" customHeight="1">
      <c r="A847" s="69"/>
      <c r="B847" s="70"/>
      <c r="C847" s="71"/>
      <c r="D847" s="72"/>
      <c r="E847" s="72"/>
      <c r="F847" s="72"/>
      <c r="G847" s="71"/>
      <c r="H847" s="71"/>
      <c r="I847" s="71"/>
      <c r="J847" s="64"/>
      <c r="K847" s="64"/>
      <c r="L847" s="64"/>
      <c r="M847" s="64"/>
      <c r="N847" s="64"/>
      <c r="O847" s="64"/>
      <c r="P847" s="64"/>
      <c r="Q847" s="64"/>
      <c r="R847" s="64"/>
      <c r="S847" s="64"/>
      <c r="T847" s="64"/>
      <c r="U847" s="64"/>
      <c r="V847" s="64"/>
      <c r="W847" s="64"/>
      <c r="X847" s="64"/>
      <c r="Y847" s="64"/>
      <c r="Z847" s="64"/>
    </row>
    <row r="848" spans="1:26" ht="14.25" customHeight="1">
      <c r="A848" s="69"/>
      <c r="B848" s="70"/>
      <c r="C848" s="71"/>
      <c r="D848" s="72"/>
      <c r="E848" s="72"/>
      <c r="F848" s="72"/>
      <c r="G848" s="71"/>
      <c r="H848" s="71"/>
      <c r="I848" s="71"/>
      <c r="J848" s="64"/>
      <c r="K848" s="64"/>
      <c r="L848" s="64"/>
      <c r="M848" s="64"/>
      <c r="N848" s="64"/>
      <c r="O848" s="64"/>
      <c r="P848" s="64"/>
      <c r="Q848" s="64"/>
      <c r="R848" s="64"/>
      <c r="S848" s="64"/>
      <c r="T848" s="64"/>
      <c r="U848" s="64"/>
      <c r="V848" s="64"/>
      <c r="W848" s="64"/>
      <c r="X848" s="64"/>
      <c r="Y848" s="64"/>
      <c r="Z848" s="64"/>
    </row>
    <row r="849" spans="1:26" ht="14.25" customHeight="1">
      <c r="A849" s="69"/>
      <c r="B849" s="70"/>
      <c r="C849" s="71"/>
      <c r="D849" s="72"/>
      <c r="E849" s="72"/>
      <c r="F849" s="72"/>
      <c r="G849" s="71"/>
      <c r="H849" s="71"/>
      <c r="I849" s="71"/>
      <c r="J849" s="64"/>
      <c r="K849" s="64"/>
      <c r="L849" s="64"/>
      <c r="M849" s="64"/>
      <c r="N849" s="64"/>
      <c r="O849" s="64"/>
      <c r="P849" s="64"/>
      <c r="Q849" s="64"/>
      <c r="R849" s="64"/>
      <c r="S849" s="64"/>
      <c r="T849" s="64"/>
      <c r="U849" s="64"/>
      <c r="V849" s="64"/>
      <c r="W849" s="64"/>
      <c r="X849" s="64"/>
      <c r="Y849" s="64"/>
      <c r="Z849" s="64"/>
    </row>
    <row r="850" spans="1:26" ht="14.25" customHeight="1">
      <c r="A850" s="69"/>
      <c r="B850" s="70"/>
      <c r="C850" s="71"/>
      <c r="D850" s="72"/>
      <c r="E850" s="72"/>
      <c r="F850" s="72"/>
      <c r="G850" s="71"/>
      <c r="H850" s="71"/>
      <c r="I850" s="71"/>
      <c r="J850" s="64"/>
      <c r="K850" s="64"/>
      <c r="L850" s="64"/>
      <c r="M850" s="64"/>
      <c r="N850" s="64"/>
      <c r="O850" s="64"/>
      <c r="P850" s="64"/>
      <c r="Q850" s="64"/>
      <c r="R850" s="64"/>
      <c r="S850" s="64"/>
      <c r="T850" s="64"/>
      <c r="U850" s="64"/>
      <c r="V850" s="64"/>
      <c r="W850" s="64"/>
      <c r="X850" s="64"/>
      <c r="Y850" s="64"/>
      <c r="Z850" s="64"/>
    </row>
    <row r="851" spans="1:26" ht="14.25" customHeight="1">
      <c r="A851" s="69"/>
      <c r="B851" s="70"/>
      <c r="C851" s="71"/>
      <c r="D851" s="72"/>
      <c r="E851" s="72"/>
      <c r="F851" s="72"/>
      <c r="G851" s="71"/>
      <c r="H851" s="71"/>
      <c r="I851" s="71"/>
      <c r="J851" s="64"/>
      <c r="K851" s="64"/>
      <c r="L851" s="64"/>
      <c r="M851" s="64"/>
      <c r="N851" s="64"/>
      <c r="O851" s="64"/>
      <c r="P851" s="64"/>
      <c r="Q851" s="64"/>
      <c r="R851" s="64"/>
      <c r="S851" s="64"/>
      <c r="T851" s="64"/>
      <c r="U851" s="64"/>
      <c r="V851" s="64"/>
      <c r="W851" s="64"/>
      <c r="X851" s="64"/>
      <c r="Y851" s="64"/>
      <c r="Z851" s="64"/>
    </row>
    <row r="852" spans="1:26" ht="14.25" customHeight="1">
      <c r="A852" s="69"/>
      <c r="B852" s="70"/>
      <c r="C852" s="71"/>
      <c r="D852" s="72"/>
      <c r="E852" s="72"/>
      <c r="F852" s="72"/>
      <c r="G852" s="71"/>
      <c r="H852" s="71"/>
      <c r="I852" s="71"/>
      <c r="J852" s="64"/>
      <c r="K852" s="64"/>
      <c r="L852" s="64"/>
      <c r="M852" s="64"/>
      <c r="N852" s="64"/>
      <c r="O852" s="64"/>
      <c r="P852" s="64"/>
      <c r="Q852" s="64"/>
      <c r="R852" s="64"/>
      <c r="S852" s="64"/>
      <c r="T852" s="64"/>
      <c r="U852" s="64"/>
      <c r="V852" s="64"/>
      <c r="W852" s="64"/>
      <c r="X852" s="64"/>
      <c r="Y852" s="64"/>
      <c r="Z852" s="64"/>
    </row>
    <row r="853" spans="1:26" ht="14.25" customHeight="1">
      <c r="A853" s="69"/>
      <c r="B853" s="70"/>
      <c r="C853" s="71"/>
      <c r="D853" s="72"/>
      <c r="E853" s="72"/>
      <c r="F853" s="72"/>
      <c r="G853" s="71"/>
      <c r="H853" s="71"/>
      <c r="I853" s="71"/>
      <c r="J853" s="64"/>
      <c r="K853" s="64"/>
      <c r="L853" s="64"/>
      <c r="M853" s="64"/>
      <c r="N853" s="64"/>
      <c r="O853" s="64"/>
      <c r="P853" s="64"/>
      <c r="Q853" s="64"/>
      <c r="R853" s="64"/>
      <c r="S853" s="64"/>
      <c r="T853" s="64"/>
      <c r="U853" s="64"/>
      <c r="V853" s="64"/>
      <c r="W853" s="64"/>
      <c r="X853" s="64"/>
      <c r="Y853" s="64"/>
      <c r="Z853" s="64"/>
    </row>
    <row r="854" spans="1:26" ht="14.25" customHeight="1">
      <c r="A854" s="69"/>
      <c r="B854" s="70"/>
      <c r="C854" s="71"/>
      <c r="D854" s="72"/>
      <c r="E854" s="72"/>
      <c r="F854" s="72"/>
      <c r="G854" s="71"/>
      <c r="H854" s="71"/>
      <c r="I854" s="71"/>
      <c r="J854" s="64"/>
      <c r="K854" s="64"/>
      <c r="L854" s="64"/>
      <c r="M854" s="64"/>
      <c r="N854" s="64"/>
      <c r="O854" s="64"/>
      <c r="P854" s="64"/>
      <c r="Q854" s="64"/>
      <c r="R854" s="64"/>
      <c r="S854" s="64"/>
      <c r="T854" s="64"/>
      <c r="U854" s="64"/>
      <c r="V854" s="64"/>
      <c r="W854" s="64"/>
      <c r="X854" s="64"/>
      <c r="Y854" s="64"/>
      <c r="Z854" s="64"/>
    </row>
    <row r="855" spans="1:26" ht="14.25" customHeight="1">
      <c r="A855" s="69"/>
      <c r="B855" s="70"/>
      <c r="C855" s="71"/>
      <c r="D855" s="72"/>
      <c r="E855" s="72"/>
      <c r="F855" s="72"/>
      <c r="G855" s="71"/>
      <c r="H855" s="71"/>
      <c r="I855" s="71"/>
      <c r="J855" s="64"/>
      <c r="K855" s="64"/>
      <c r="L855" s="64"/>
      <c r="M855" s="64"/>
      <c r="N855" s="64"/>
      <c r="O855" s="64"/>
      <c r="P855" s="64"/>
      <c r="Q855" s="64"/>
      <c r="R855" s="64"/>
      <c r="S855" s="64"/>
      <c r="T855" s="64"/>
      <c r="U855" s="64"/>
      <c r="V855" s="64"/>
      <c r="W855" s="64"/>
      <c r="X855" s="64"/>
      <c r="Y855" s="64"/>
      <c r="Z855" s="64"/>
    </row>
    <row r="856" spans="1:26" ht="14.25" customHeight="1">
      <c r="A856" s="69"/>
      <c r="B856" s="70"/>
      <c r="C856" s="71"/>
      <c r="D856" s="72"/>
      <c r="E856" s="72"/>
      <c r="F856" s="72"/>
      <c r="G856" s="71"/>
      <c r="H856" s="71"/>
      <c r="I856" s="71"/>
      <c r="J856" s="64"/>
      <c r="K856" s="64"/>
      <c r="L856" s="64"/>
      <c r="M856" s="64"/>
      <c r="N856" s="64"/>
      <c r="O856" s="64"/>
      <c r="P856" s="64"/>
      <c r="Q856" s="64"/>
      <c r="R856" s="64"/>
      <c r="S856" s="64"/>
      <c r="T856" s="64"/>
      <c r="U856" s="64"/>
      <c r="V856" s="64"/>
      <c r="W856" s="64"/>
      <c r="X856" s="64"/>
      <c r="Y856" s="64"/>
      <c r="Z856" s="64"/>
    </row>
    <row r="857" spans="1:26" ht="14.25" customHeight="1">
      <c r="A857" s="69"/>
      <c r="B857" s="70"/>
      <c r="C857" s="71"/>
      <c r="D857" s="72"/>
      <c r="E857" s="72"/>
      <c r="F857" s="72"/>
      <c r="G857" s="71"/>
      <c r="H857" s="71"/>
      <c r="I857" s="71"/>
      <c r="J857" s="64"/>
      <c r="K857" s="64"/>
      <c r="L857" s="64"/>
      <c r="M857" s="64"/>
      <c r="N857" s="64"/>
      <c r="O857" s="64"/>
      <c r="P857" s="64"/>
      <c r="Q857" s="64"/>
      <c r="R857" s="64"/>
      <c r="S857" s="64"/>
      <c r="T857" s="64"/>
      <c r="U857" s="64"/>
      <c r="V857" s="64"/>
      <c r="W857" s="64"/>
      <c r="X857" s="64"/>
      <c r="Y857" s="64"/>
      <c r="Z857" s="64"/>
    </row>
    <row r="858" spans="1:26" ht="14.25" customHeight="1">
      <c r="A858" s="69"/>
      <c r="B858" s="70"/>
      <c r="C858" s="71"/>
      <c r="D858" s="72"/>
      <c r="E858" s="72"/>
      <c r="F858" s="72"/>
      <c r="G858" s="71"/>
      <c r="H858" s="71"/>
      <c r="I858" s="71"/>
      <c r="J858" s="64"/>
      <c r="K858" s="64"/>
      <c r="L858" s="64"/>
      <c r="M858" s="64"/>
      <c r="N858" s="64"/>
      <c r="O858" s="64"/>
      <c r="P858" s="64"/>
      <c r="Q858" s="64"/>
      <c r="R858" s="64"/>
      <c r="S858" s="64"/>
      <c r="T858" s="64"/>
      <c r="U858" s="64"/>
      <c r="V858" s="64"/>
      <c r="W858" s="64"/>
      <c r="X858" s="64"/>
      <c r="Y858" s="64"/>
      <c r="Z858" s="64"/>
    </row>
    <row r="859" spans="1:26" ht="14.25" customHeight="1">
      <c r="A859" s="69"/>
      <c r="B859" s="70"/>
      <c r="C859" s="71"/>
      <c r="D859" s="72"/>
      <c r="E859" s="72"/>
      <c r="F859" s="72"/>
      <c r="G859" s="71"/>
      <c r="H859" s="71"/>
      <c r="I859" s="71"/>
      <c r="J859" s="64"/>
      <c r="K859" s="64"/>
      <c r="L859" s="64"/>
      <c r="M859" s="64"/>
      <c r="N859" s="64"/>
      <c r="O859" s="64"/>
      <c r="P859" s="64"/>
      <c r="Q859" s="64"/>
      <c r="R859" s="64"/>
      <c r="S859" s="64"/>
      <c r="T859" s="64"/>
      <c r="U859" s="64"/>
      <c r="V859" s="64"/>
      <c r="W859" s="64"/>
      <c r="X859" s="64"/>
      <c r="Y859" s="64"/>
      <c r="Z859" s="64"/>
    </row>
    <row r="860" spans="1:26" ht="14.25" customHeight="1">
      <c r="A860" s="69"/>
      <c r="B860" s="70"/>
      <c r="C860" s="71"/>
      <c r="D860" s="72"/>
      <c r="E860" s="72"/>
      <c r="F860" s="72"/>
      <c r="G860" s="71"/>
      <c r="H860" s="71"/>
      <c r="I860" s="71"/>
      <c r="J860" s="64"/>
      <c r="K860" s="64"/>
      <c r="L860" s="64"/>
      <c r="M860" s="64"/>
      <c r="N860" s="64"/>
      <c r="O860" s="64"/>
      <c r="P860" s="64"/>
      <c r="Q860" s="64"/>
      <c r="R860" s="64"/>
      <c r="S860" s="64"/>
      <c r="T860" s="64"/>
      <c r="U860" s="64"/>
      <c r="V860" s="64"/>
      <c r="W860" s="64"/>
      <c r="X860" s="64"/>
      <c r="Y860" s="64"/>
      <c r="Z860" s="64"/>
    </row>
    <row r="861" spans="1:26" ht="14.25" customHeight="1">
      <c r="A861" s="69"/>
      <c r="B861" s="70"/>
      <c r="C861" s="71"/>
      <c r="D861" s="72"/>
      <c r="E861" s="72"/>
      <c r="F861" s="72"/>
      <c r="G861" s="71"/>
      <c r="H861" s="71"/>
      <c r="I861" s="71"/>
      <c r="J861" s="64"/>
      <c r="K861" s="64"/>
      <c r="L861" s="64"/>
      <c r="M861" s="64"/>
      <c r="N861" s="64"/>
      <c r="O861" s="64"/>
      <c r="P861" s="64"/>
      <c r="Q861" s="64"/>
      <c r="R861" s="64"/>
      <c r="S861" s="64"/>
      <c r="T861" s="64"/>
      <c r="U861" s="64"/>
      <c r="V861" s="64"/>
      <c r="W861" s="64"/>
      <c r="X861" s="64"/>
      <c r="Y861" s="64"/>
      <c r="Z861" s="64"/>
    </row>
    <row r="862" spans="1:26" ht="14.25" customHeight="1">
      <c r="A862" s="69"/>
      <c r="B862" s="70"/>
      <c r="C862" s="71"/>
      <c r="D862" s="72"/>
      <c r="E862" s="72"/>
      <c r="F862" s="72"/>
      <c r="G862" s="71"/>
      <c r="H862" s="71"/>
      <c r="I862" s="71"/>
      <c r="J862" s="64"/>
      <c r="K862" s="64"/>
      <c r="L862" s="64"/>
      <c r="M862" s="64"/>
      <c r="N862" s="64"/>
      <c r="O862" s="64"/>
      <c r="P862" s="64"/>
      <c r="Q862" s="64"/>
      <c r="R862" s="64"/>
      <c r="S862" s="64"/>
      <c r="T862" s="64"/>
      <c r="U862" s="64"/>
      <c r="V862" s="64"/>
      <c r="W862" s="64"/>
      <c r="X862" s="64"/>
      <c r="Y862" s="64"/>
      <c r="Z862" s="64"/>
    </row>
    <row r="863" spans="1:26" ht="14.25" customHeight="1">
      <c r="A863" s="69"/>
      <c r="B863" s="70"/>
      <c r="C863" s="71"/>
      <c r="D863" s="72"/>
      <c r="E863" s="72"/>
      <c r="F863" s="72"/>
      <c r="G863" s="71"/>
      <c r="H863" s="71"/>
      <c r="I863" s="71"/>
      <c r="J863" s="64"/>
      <c r="K863" s="64"/>
      <c r="L863" s="64"/>
      <c r="M863" s="64"/>
      <c r="N863" s="64"/>
      <c r="O863" s="64"/>
      <c r="P863" s="64"/>
      <c r="Q863" s="64"/>
      <c r="R863" s="64"/>
      <c r="S863" s="64"/>
      <c r="T863" s="64"/>
      <c r="U863" s="64"/>
      <c r="V863" s="64"/>
      <c r="W863" s="64"/>
      <c r="X863" s="64"/>
      <c r="Y863" s="64"/>
      <c r="Z863" s="64"/>
    </row>
    <row r="864" spans="1:26" ht="14.25" customHeight="1">
      <c r="A864" s="69"/>
      <c r="B864" s="70"/>
      <c r="C864" s="71"/>
      <c r="D864" s="72"/>
      <c r="E864" s="72"/>
      <c r="F864" s="72"/>
      <c r="G864" s="71"/>
      <c r="H864" s="71"/>
      <c r="I864" s="71"/>
      <c r="J864" s="64"/>
      <c r="K864" s="64"/>
      <c r="L864" s="64"/>
      <c r="M864" s="64"/>
      <c r="N864" s="64"/>
      <c r="O864" s="64"/>
      <c r="P864" s="64"/>
      <c r="Q864" s="64"/>
      <c r="R864" s="64"/>
      <c r="S864" s="64"/>
      <c r="T864" s="64"/>
      <c r="U864" s="64"/>
      <c r="V864" s="64"/>
      <c r="W864" s="64"/>
      <c r="X864" s="64"/>
      <c r="Y864" s="64"/>
      <c r="Z864" s="64"/>
    </row>
    <row r="865" spans="1:26" ht="14.25" customHeight="1">
      <c r="A865" s="69"/>
      <c r="B865" s="70"/>
      <c r="C865" s="71"/>
      <c r="D865" s="72"/>
      <c r="E865" s="72"/>
      <c r="F865" s="72"/>
      <c r="G865" s="71"/>
      <c r="H865" s="71"/>
      <c r="I865" s="71"/>
      <c r="J865" s="64"/>
      <c r="K865" s="64"/>
      <c r="L865" s="64"/>
      <c r="M865" s="64"/>
      <c r="N865" s="64"/>
      <c r="O865" s="64"/>
      <c r="P865" s="64"/>
      <c r="Q865" s="64"/>
      <c r="R865" s="64"/>
      <c r="S865" s="64"/>
      <c r="T865" s="64"/>
      <c r="U865" s="64"/>
      <c r="V865" s="64"/>
      <c r="W865" s="64"/>
      <c r="X865" s="64"/>
      <c r="Y865" s="64"/>
      <c r="Z865" s="64"/>
    </row>
    <row r="866" spans="1:26" ht="14.25" customHeight="1">
      <c r="A866" s="69"/>
      <c r="B866" s="70"/>
      <c r="C866" s="71"/>
      <c r="D866" s="72"/>
      <c r="E866" s="72"/>
      <c r="F866" s="72"/>
      <c r="G866" s="71"/>
      <c r="H866" s="71"/>
      <c r="I866" s="71"/>
      <c r="J866" s="64"/>
      <c r="K866" s="64"/>
      <c r="L866" s="64"/>
      <c r="M866" s="64"/>
      <c r="N866" s="64"/>
      <c r="O866" s="64"/>
      <c r="P866" s="64"/>
      <c r="Q866" s="64"/>
      <c r="R866" s="64"/>
      <c r="S866" s="64"/>
      <c r="T866" s="64"/>
      <c r="U866" s="64"/>
      <c r="V866" s="64"/>
      <c r="W866" s="64"/>
      <c r="X866" s="64"/>
      <c r="Y866" s="64"/>
      <c r="Z866" s="64"/>
    </row>
    <row r="867" spans="1:26" ht="14.25" customHeight="1">
      <c r="A867" s="69"/>
      <c r="B867" s="70"/>
      <c r="C867" s="71"/>
      <c r="D867" s="72"/>
      <c r="E867" s="72"/>
      <c r="F867" s="72"/>
      <c r="G867" s="71"/>
      <c r="H867" s="71"/>
      <c r="I867" s="71"/>
      <c r="J867" s="64"/>
      <c r="K867" s="64"/>
      <c r="L867" s="64"/>
      <c r="M867" s="64"/>
      <c r="N867" s="64"/>
      <c r="O867" s="64"/>
      <c r="P867" s="64"/>
      <c r="Q867" s="64"/>
      <c r="R867" s="64"/>
      <c r="S867" s="64"/>
      <c r="T867" s="64"/>
      <c r="U867" s="64"/>
      <c r="V867" s="64"/>
      <c r="W867" s="64"/>
      <c r="X867" s="64"/>
      <c r="Y867" s="64"/>
      <c r="Z867" s="64"/>
    </row>
    <row r="868" spans="1:26" ht="14.25" customHeight="1">
      <c r="A868" s="69"/>
      <c r="B868" s="70"/>
      <c r="C868" s="71"/>
      <c r="D868" s="72"/>
      <c r="E868" s="72"/>
      <c r="F868" s="72"/>
      <c r="G868" s="71"/>
      <c r="H868" s="71"/>
      <c r="I868" s="71"/>
      <c r="J868" s="64"/>
      <c r="K868" s="64"/>
      <c r="L868" s="64"/>
      <c r="M868" s="64"/>
      <c r="N868" s="64"/>
      <c r="O868" s="64"/>
      <c r="P868" s="64"/>
      <c r="Q868" s="64"/>
      <c r="R868" s="64"/>
      <c r="S868" s="64"/>
      <c r="T868" s="64"/>
      <c r="U868" s="64"/>
      <c r="V868" s="64"/>
      <c r="W868" s="64"/>
      <c r="X868" s="64"/>
      <c r="Y868" s="64"/>
      <c r="Z868" s="64"/>
    </row>
    <row r="869" spans="1:26" ht="14.25" customHeight="1">
      <c r="A869" s="69"/>
      <c r="B869" s="70"/>
      <c r="C869" s="71"/>
      <c r="D869" s="72"/>
      <c r="E869" s="72"/>
      <c r="F869" s="72"/>
      <c r="G869" s="71"/>
      <c r="H869" s="71"/>
      <c r="I869" s="71"/>
      <c r="J869" s="64"/>
      <c r="K869" s="64"/>
      <c r="L869" s="64"/>
      <c r="M869" s="64"/>
      <c r="N869" s="64"/>
      <c r="O869" s="64"/>
      <c r="P869" s="64"/>
      <c r="Q869" s="64"/>
      <c r="R869" s="64"/>
      <c r="S869" s="64"/>
      <c r="T869" s="64"/>
      <c r="U869" s="64"/>
      <c r="V869" s="64"/>
      <c r="W869" s="64"/>
      <c r="X869" s="64"/>
      <c r="Y869" s="64"/>
      <c r="Z869" s="64"/>
    </row>
    <row r="870" spans="1:26" ht="14.25" customHeight="1">
      <c r="A870" s="69"/>
      <c r="B870" s="70"/>
      <c r="C870" s="71"/>
      <c r="D870" s="72"/>
      <c r="E870" s="72"/>
      <c r="F870" s="72"/>
      <c r="G870" s="71"/>
      <c r="H870" s="71"/>
      <c r="I870" s="71"/>
      <c r="J870" s="64"/>
      <c r="K870" s="64"/>
      <c r="L870" s="64"/>
      <c r="M870" s="64"/>
      <c r="N870" s="64"/>
      <c r="O870" s="64"/>
      <c r="P870" s="64"/>
      <c r="Q870" s="64"/>
      <c r="R870" s="64"/>
      <c r="S870" s="64"/>
      <c r="T870" s="64"/>
      <c r="U870" s="64"/>
      <c r="V870" s="64"/>
      <c r="W870" s="64"/>
      <c r="X870" s="64"/>
      <c r="Y870" s="64"/>
      <c r="Z870" s="64"/>
    </row>
    <row r="871" spans="1:26" ht="14.25" customHeight="1">
      <c r="A871" s="69"/>
      <c r="B871" s="70"/>
      <c r="C871" s="71"/>
      <c r="D871" s="72"/>
      <c r="E871" s="72"/>
      <c r="F871" s="72"/>
      <c r="G871" s="71"/>
      <c r="H871" s="71"/>
      <c r="I871" s="71"/>
      <c r="J871" s="64"/>
      <c r="K871" s="64"/>
      <c r="L871" s="64"/>
      <c r="M871" s="64"/>
      <c r="N871" s="64"/>
      <c r="O871" s="64"/>
      <c r="P871" s="64"/>
      <c r="Q871" s="64"/>
      <c r="R871" s="64"/>
      <c r="S871" s="64"/>
      <c r="T871" s="64"/>
      <c r="U871" s="64"/>
      <c r="V871" s="64"/>
      <c r="W871" s="64"/>
      <c r="X871" s="64"/>
      <c r="Y871" s="64"/>
      <c r="Z871" s="64"/>
    </row>
    <row r="872" spans="1:26" ht="14.25" customHeight="1">
      <c r="A872" s="69"/>
      <c r="B872" s="70"/>
      <c r="C872" s="71"/>
      <c r="D872" s="72"/>
      <c r="E872" s="72"/>
      <c r="F872" s="72"/>
      <c r="G872" s="71"/>
      <c r="H872" s="71"/>
      <c r="I872" s="71"/>
      <c r="J872" s="64"/>
      <c r="K872" s="64"/>
      <c r="L872" s="64"/>
      <c r="M872" s="64"/>
      <c r="N872" s="64"/>
      <c r="O872" s="64"/>
      <c r="P872" s="64"/>
      <c r="Q872" s="64"/>
      <c r="R872" s="64"/>
      <c r="S872" s="64"/>
      <c r="T872" s="64"/>
      <c r="U872" s="64"/>
      <c r="V872" s="64"/>
      <c r="W872" s="64"/>
      <c r="X872" s="64"/>
      <c r="Y872" s="64"/>
      <c r="Z872" s="64"/>
    </row>
    <row r="873" spans="1:26" ht="14.25" customHeight="1">
      <c r="A873" s="69"/>
      <c r="B873" s="70"/>
      <c r="C873" s="71"/>
      <c r="D873" s="72"/>
      <c r="E873" s="72"/>
      <c r="F873" s="72"/>
      <c r="G873" s="71"/>
      <c r="H873" s="71"/>
      <c r="I873" s="71"/>
      <c r="J873" s="64"/>
      <c r="K873" s="64"/>
      <c r="L873" s="64"/>
      <c r="M873" s="64"/>
      <c r="N873" s="64"/>
      <c r="O873" s="64"/>
      <c r="P873" s="64"/>
      <c r="Q873" s="64"/>
      <c r="R873" s="64"/>
      <c r="S873" s="64"/>
      <c r="T873" s="64"/>
      <c r="U873" s="64"/>
      <c r="V873" s="64"/>
      <c r="W873" s="64"/>
      <c r="X873" s="64"/>
      <c r="Y873" s="64"/>
      <c r="Z873" s="64"/>
    </row>
    <row r="874" spans="1:26" ht="14.25" customHeight="1">
      <c r="A874" s="69"/>
      <c r="B874" s="70"/>
      <c r="C874" s="71"/>
      <c r="D874" s="72"/>
      <c r="E874" s="72"/>
      <c r="F874" s="72"/>
      <c r="G874" s="71"/>
      <c r="H874" s="71"/>
      <c r="I874" s="71"/>
      <c r="J874" s="64"/>
      <c r="K874" s="64"/>
      <c r="L874" s="64"/>
      <c r="M874" s="64"/>
      <c r="N874" s="64"/>
      <c r="O874" s="64"/>
      <c r="P874" s="64"/>
      <c r="Q874" s="64"/>
      <c r="R874" s="64"/>
      <c r="S874" s="64"/>
      <c r="T874" s="64"/>
      <c r="U874" s="64"/>
      <c r="V874" s="64"/>
      <c r="W874" s="64"/>
      <c r="X874" s="64"/>
      <c r="Y874" s="64"/>
      <c r="Z874" s="64"/>
    </row>
    <row r="875" spans="1:26" ht="14.25" customHeight="1">
      <c r="A875" s="69"/>
      <c r="B875" s="70"/>
      <c r="C875" s="71"/>
      <c r="D875" s="72"/>
      <c r="E875" s="72"/>
      <c r="F875" s="72"/>
      <c r="G875" s="71"/>
      <c r="H875" s="71"/>
      <c r="I875" s="71"/>
      <c r="J875" s="64"/>
      <c r="K875" s="64"/>
      <c r="L875" s="64"/>
      <c r="M875" s="64"/>
      <c r="N875" s="64"/>
      <c r="O875" s="64"/>
      <c r="P875" s="64"/>
      <c r="Q875" s="64"/>
      <c r="R875" s="64"/>
      <c r="S875" s="64"/>
      <c r="T875" s="64"/>
      <c r="U875" s="64"/>
      <c r="V875" s="64"/>
      <c r="W875" s="64"/>
      <c r="X875" s="64"/>
      <c r="Y875" s="64"/>
      <c r="Z875" s="64"/>
    </row>
    <row r="876" spans="1:26" ht="14.25" customHeight="1">
      <c r="A876" s="69"/>
      <c r="B876" s="70"/>
      <c r="C876" s="71"/>
      <c r="D876" s="72"/>
      <c r="E876" s="72"/>
      <c r="F876" s="72"/>
      <c r="G876" s="71"/>
      <c r="H876" s="71"/>
      <c r="I876" s="71"/>
      <c r="J876" s="64"/>
      <c r="K876" s="64"/>
      <c r="L876" s="64"/>
      <c r="M876" s="64"/>
      <c r="N876" s="64"/>
      <c r="O876" s="64"/>
      <c r="P876" s="64"/>
      <c r="Q876" s="64"/>
      <c r="R876" s="64"/>
      <c r="S876" s="64"/>
      <c r="T876" s="64"/>
      <c r="U876" s="64"/>
      <c r="V876" s="64"/>
      <c r="W876" s="64"/>
      <c r="X876" s="64"/>
      <c r="Y876" s="64"/>
      <c r="Z876" s="64"/>
    </row>
    <row r="877" spans="1:26" ht="14.25" customHeight="1">
      <c r="A877" s="69"/>
      <c r="B877" s="70"/>
      <c r="C877" s="71"/>
      <c r="D877" s="72"/>
      <c r="E877" s="72"/>
      <c r="F877" s="72"/>
      <c r="G877" s="71"/>
      <c r="H877" s="71"/>
      <c r="I877" s="71"/>
      <c r="J877" s="64"/>
      <c r="K877" s="64"/>
      <c r="L877" s="64"/>
      <c r="M877" s="64"/>
      <c r="N877" s="64"/>
      <c r="O877" s="64"/>
      <c r="P877" s="64"/>
      <c r="Q877" s="64"/>
      <c r="R877" s="64"/>
      <c r="S877" s="64"/>
      <c r="T877" s="64"/>
      <c r="U877" s="64"/>
      <c r="V877" s="64"/>
      <c r="W877" s="64"/>
      <c r="X877" s="64"/>
      <c r="Y877" s="64"/>
      <c r="Z877" s="64"/>
    </row>
    <row r="878" spans="1:26" ht="14.25" customHeight="1">
      <c r="A878" s="69"/>
      <c r="B878" s="70"/>
      <c r="C878" s="71"/>
      <c r="D878" s="72"/>
      <c r="E878" s="72"/>
      <c r="F878" s="72"/>
      <c r="G878" s="71"/>
      <c r="H878" s="71"/>
      <c r="I878" s="71"/>
      <c r="J878" s="64"/>
      <c r="K878" s="64"/>
      <c r="L878" s="64"/>
      <c r="M878" s="64"/>
      <c r="N878" s="64"/>
      <c r="O878" s="64"/>
      <c r="P878" s="64"/>
      <c r="Q878" s="64"/>
      <c r="R878" s="64"/>
      <c r="S878" s="64"/>
      <c r="T878" s="64"/>
      <c r="U878" s="64"/>
      <c r="V878" s="64"/>
      <c r="W878" s="64"/>
      <c r="X878" s="64"/>
      <c r="Y878" s="64"/>
      <c r="Z878" s="64"/>
    </row>
    <row r="879" spans="1:26" ht="14.25" customHeight="1">
      <c r="A879" s="69"/>
      <c r="B879" s="70"/>
      <c r="C879" s="71"/>
      <c r="D879" s="72"/>
      <c r="E879" s="72"/>
      <c r="F879" s="72"/>
      <c r="G879" s="71"/>
      <c r="H879" s="71"/>
      <c r="I879" s="71"/>
      <c r="J879" s="64"/>
      <c r="K879" s="64"/>
      <c r="L879" s="64"/>
      <c r="M879" s="64"/>
      <c r="N879" s="64"/>
      <c r="O879" s="64"/>
      <c r="P879" s="64"/>
      <c r="Q879" s="64"/>
      <c r="R879" s="64"/>
      <c r="S879" s="64"/>
      <c r="T879" s="64"/>
      <c r="U879" s="64"/>
      <c r="V879" s="64"/>
      <c r="W879" s="64"/>
      <c r="X879" s="64"/>
      <c r="Y879" s="64"/>
      <c r="Z879" s="64"/>
    </row>
    <row r="880" spans="1:26" ht="14.25" customHeight="1">
      <c r="A880" s="69"/>
      <c r="B880" s="70"/>
      <c r="C880" s="71"/>
      <c r="D880" s="72"/>
      <c r="E880" s="72"/>
      <c r="F880" s="72"/>
      <c r="G880" s="71"/>
      <c r="H880" s="71"/>
      <c r="I880" s="71"/>
      <c r="J880" s="64"/>
      <c r="K880" s="64"/>
      <c r="L880" s="64"/>
      <c r="M880" s="64"/>
      <c r="N880" s="64"/>
      <c r="O880" s="64"/>
      <c r="P880" s="64"/>
      <c r="Q880" s="64"/>
      <c r="R880" s="64"/>
      <c r="S880" s="64"/>
      <c r="T880" s="64"/>
      <c r="U880" s="64"/>
      <c r="V880" s="64"/>
      <c r="W880" s="64"/>
      <c r="X880" s="64"/>
      <c r="Y880" s="64"/>
      <c r="Z880" s="64"/>
    </row>
    <row r="881" spans="1:26" ht="14.25" customHeight="1">
      <c r="A881" s="69"/>
      <c r="B881" s="70"/>
      <c r="C881" s="71"/>
      <c r="D881" s="72"/>
      <c r="E881" s="72"/>
      <c r="F881" s="72"/>
      <c r="G881" s="71"/>
      <c r="H881" s="71"/>
      <c r="I881" s="71"/>
      <c r="J881" s="64"/>
      <c r="K881" s="64"/>
      <c r="L881" s="64"/>
      <c r="M881" s="64"/>
      <c r="N881" s="64"/>
      <c r="O881" s="64"/>
      <c r="P881" s="64"/>
      <c r="Q881" s="64"/>
      <c r="R881" s="64"/>
      <c r="S881" s="64"/>
      <c r="T881" s="64"/>
      <c r="U881" s="64"/>
      <c r="V881" s="64"/>
      <c r="W881" s="64"/>
      <c r="X881" s="64"/>
      <c r="Y881" s="64"/>
      <c r="Z881" s="64"/>
    </row>
    <row r="882" spans="1:26" ht="14.25" customHeight="1">
      <c r="A882" s="69"/>
      <c r="B882" s="70"/>
      <c r="C882" s="71"/>
      <c r="D882" s="72"/>
      <c r="E882" s="72"/>
      <c r="F882" s="72"/>
      <c r="G882" s="71"/>
      <c r="H882" s="71"/>
      <c r="I882" s="71"/>
      <c r="J882" s="64"/>
      <c r="K882" s="64"/>
      <c r="L882" s="64"/>
      <c r="M882" s="64"/>
      <c r="N882" s="64"/>
      <c r="O882" s="64"/>
      <c r="P882" s="64"/>
      <c r="Q882" s="64"/>
      <c r="R882" s="64"/>
      <c r="S882" s="64"/>
      <c r="T882" s="64"/>
      <c r="U882" s="64"/>
      <c r="V882" s="64"/>
      <c r="W882" s="64"/>
      <c r="X882" s="64"/>
      <c r="Y882" s="64"/>
      <c r="Z882" s="64"/>
    </row>
    <row r="883" spans="1:26" ht="14.25" customHeight="1">
      <c r="A883" s="69"/>
      <c r="B883" s="70"/>
      <c r="C883" s="71"/>
      <c r="D883" s="72"/>
      <c r="E883" s="72"/>
      <c r="F883" s="72"/>
      <c r="G883" s="71"/>
      <c r="H883" s="71"/>
      <c r="I883" s="71"/>
      <c r="J883" s="64"/>
      <c r="K883" s="64"/>
      <c r="L883" s="64"/>
      <c r="M883" s="64"/>
      <c r="N883" s="64"/>
      <c r="O883" s="64"/>
      <c r="P883" s="64"/>
      <c r="Q883" s="64"/>
      <c r="R883" s="64"/>
      <c r="S883" s="64"/>
      <c r="T883" s="64"/>
      <c r="U883" s="64"/>
      <c r="V883" s="64"/>
      <c r="W883" s="64"/>
      <c r="X883" s="64"/>
      <c r="Y883" s="64"/>
      <c r="Z883" s="64"/>
    </row>
    <row r="884" spans="1:26" ht="14.25" customHeight="1">
      <c r="A884" s="69"/>
      <c r="B884" s="70"/>
      <c r="C884" s="71"/>
      <c r="D884" s="72"/>
      <c r="E884" s="72"/>
      <c r="F884" s="72"/>
      <c r="G884" s="71"/>
      <c r="H884" s="71"/>
      <c r="I884" s="71"/>
      <c r="J884" s="64"/>
      <c r="K884" s="64"/>
      <c r="L884" s="64"/>
      <c r="M884" s="64"/>
      <c r="N884" s="64"/>
      <c r="O884" s="64"/>
      <c r="P884" s="64"/>
      <c r="Q884" s="64"/>
      <c r="R884" s="64"/>
      <c r="S884" s="64"/>
      <c r="T884" s="64"/>
      <c r="U884" s="64"/>
      <c r="V884" s="64"/>
      <c r="W884" s="64"/>
      <c r="X884" s="64"/>
      <c r="Y884" s="64"/>
      <c r="Z884" s="64"/>
    </row>
    <row r="885" spans="1:26" ht="14.25" customHeight="1">
      <c r="A885" s="69"/>
      <c r="B885" s="70"/>
      <c r="C885" s="71"/>
      <c r="D885" s="72"/>
      <c r="E885" s="72"/>
      <c r="F885" s="72"/>
      <c r="G885" s="71"/>
      <c r="H885" s="71"/>
      <c r="I885" s="71"/>
      <c r="J885" s="64"/>
      <c r="K885" s="64"/>
      <c r="L885" s="64"/>
      <c r="M885" s="64"/>
      <c r="N885" s="64"/>
      <c r="O885" s="64"/>
      <c r="P885" s="64"/>
      <c r="Q885" s="64"/>
      <c r="R885" s="64"/>
      <c r="S885" s="64"/>
      <c r="T885" s="64"/>
      <c r="U885" s="64"/>
      <c r="V885" s="64"/>
      <c r="W885" s="64"/>
      <c r="X885" s="64"/>
      <c r="Y885" s="64"/>
      <c r="Z885" s="64"/>
    </row>
    <row r="886" spans="1:26" ht="14.25" customHeight="1">
      <c r="A886" s="69"/>
      <c r="B886" s="70"/>
      <c r="C886" s="71"/>
      <c r="D886" s="72"/>
      <c r="E886" s="72"/>
      <c r="F886" s="72"/>
      <c r="G886" s="71"/>
      <c r="H886" s="71"/>
      <c r="I886" s="71"/>
      <c r="J886" s="64"/>
      <c r="K886" s="64"/>
      <c r="L886" s="64"/>
      <c r="M886" s="64"/>
      <c r="N886" s="64"/>
      <c r="O886" s="64"/>
      <c r="P886" s="64"/>
      <c r="Q886" s="64"/>
      <c r="R886" s="64"/>
      <c r="S886" s="64"/>
      <c r="T886" s="64"/>
      <c r="U886" s="64"/>
      <c r="V886" s="64"/>
      <c r="W886" s="64"/>
      <c r="X886" s="64"/>
      <c r="Y886" s="64"/>
      <c r="Z886" s="64"/>
    </row>
    <row r="887" spans="1:26" ht="14.25" customHeight="1">
      <c r="A887" s="69"/>
      <c r="B887" s="70"/>
      <c r="C887" s="71"/>
      <c r="D887" s="72"/>
      <c r="E887" s="72"/>
      <c r="F887" s="72"/>
      <c r="G887" s="71"/>
      <c r="H887" s="71"/>
      <c r="I887" s="71"/>
      <c r="J887" s="64"/>
      <c r="K887" s="64"/>
      <c r="L887" s="64"/>
      <c r="M887" s="64"/>
      <c r="N887" s="64"/>
      <c r="O887" s="64"/>
      <c r="P887" s="64"/>
      <c r="Q887" s="64"/>
      <c r="R887" s="64"/>
      <c r="S887" s="64"/>
      <c r="T887" s="64"/>
      <c r="U887" s="64"/>
      <c r="V887" s="64"/>
      <c r="W887" s="64"/>
      <c r="X887" s="64"/>
      <c r="Y887" s="64"/>
      <c r="Z887" s="64"/>
    </row>
    <row r="888" spans="1:26" ht="14.25" customHeight="1">
      <c r="A888" s="69"/>
      <c r="B888" s="70"/>
      <c r="C888" s="71"/>
      <c r="D888" s="72"/>
      <c r="E888" s="72"/>
      <c r="F888" s="72"/>
      <c r="G888" s="71"/>
      <c r="H888" s="71"/>
      <c r="I888" s="71"/>
      <c r="J888" s="64"/>
      <c r="K888" s="64"/>
      <c r="L888" s="64"/>
      <c r="M888" s="64"/>
      <c r="N888" s="64"/>
      <c r="O888" s="64"/>
      <c r="P888" s="64"/>
      <c r="Q888" s="64"/>
      <c r="R888" s="64"/>
      <c r="S888" s="64"/>
      <c r="T888" s="64"/>
      <c r="U888" s="64"/>
      <c r="V888" s="64"/>
      <c r="W888" s="64"/>
      <c r="X888" s="64"/>
      <c r="Y888" s="64"/>
      <c r="Z888" s="64"/>
    </row>
    <row r="889" spans="1:26" ht="14.25" customHeight="1">
      <c r="A889" s="69"/>
      <c r="B889" s="70"/>
      <c r="C889" s="71"/>
      <c r="D889" s="72"/>
      <c r="E889" s="72"/>
      <c r="F889" s="72"/>
      <c r="G889" s="71"/>
      <c r="H889" s="71"/>
      <c r="I889" s="71"/>
      <c r="J889" s="64"/>
      <c r="K889" s="64"/>
      <c r="L889" s="64"/>
      <c r="M889" s="64"/>
      <c r="N889" s="64"/>
      <c r="O889" s="64"/>
      <c r="P889" s="64"/>
      <c r="Q889" s="64"/>
      <c r="R889" s="64"/>
      <c r="S889" s="64"/>
      <c r="T889" s="64"/>
      <c r="U889" s="64"/>
      <c r="V889" s="64"/>
      <c r="W889" s="64"/>
      <c r="X889" s="64"/>
      <c r="Y889" s="64"/>
      <c r="Z889" s="64"/>
    </row>
    <row r="890" spans="1:26" ht="14.25" customHeight="1">
      <c r="A890" s="69"/>
      <c r="B890" s="70"/>
      <c r="C890" s="71"/>
      <c r="D890" s="72"/>
      <c r="E890" s="72"/>
      <c r="F890" s="72"/>
      <c r="G890" s="71"/>
      <c r="H890" s="71"/>
      <c r="I890" s="71"/>
      <c r="J890" s="64"/>
      <c r="K890" s="64"/>
      <c r="L890" s="64"/>
      <c r="M890" s="64"/>
      <c r="N890" s="64"/>
      <c r="O890" s="64"/>
      <c r="P890" s="64"/>
      <c r="Q890" s="64"/>
      <c r="R890" s="64"/>
      <c r="S890" s="64"/>
      <c r="T890" s="64"/>
      <c r="U890" s="64"/>
      <c r="V890" s="64"/>
      <c r="W890" s="64"/>
      <c r="X890" s="64"/>
      <c r="Y890" s="64"/>
      <c r="Z890" s="64"/>
    </row>
    <row r="891" spans="1:26" ht="14.25" customHeight="1">
      <c r="A891" s="69"/>
      <c r="B891" s="70"/>
      <c r="C891" s="71"/>
      <c r="D891" s="72"/>
      <c r="E891" s="72"/>
      <c r="F891" s="72"/>
      <c r="G891" s="71"/>
      <c r="H891" s="71"/>
      <c r="I891" s="71"/>
      <c r="J891" s="64"/>
      <c r="K891" s="64"/>
      <c r="L891" s="64"/>
      <c r="M891" s="64"/>
      <c r="N891" s="64"/>
      <c r="O891" s="64"/>
      <c r="P891" s="64"/>
      <c r="Q891" s="64"/>
      <c r="R891" s="64"/>
      <c r="S891" s="64"/>
      <c r="T891" s="64"/>
      <c r="U891" s="64"/>
      <c r="V891" s="64"/>
      <c r="W891" s="64"/>
      <c r="X891" s="64"/>
      <c r="Y891" s="64"/>
      <c r="Z891" s="64"/>
    </row>
    <row r="892" spans="1:26" ht="14.25" customHeight="1">
      <c r="A892" s="69"/>
      <c r="B892" s="70"/>
      <c r="C892" s="71"/>
      <c r="D892" s="72"/>
      <c r="E892" s="72"/>
      <c r="F892" s="72"/>
      <c r="G892" s="71"/>
      <c r="H892" s="71"/>
      <c r="I892" s="71"/>
      <c r="J892" s="64"/>
      <c r="K892" s="64"/>
      <c r="L892" s="64"/>
      <c r="M892" s="64"/>
      <c r="N892" s="64"/>
      <c r="O892" s="64"/>
      <c r="P892" s="64"/>
      <c r="Q892" s="64"/>
      <c r="R892" s="64"/>
      <c r="S892" s="64"/>
      <c r="T892" s="64"/>
      <c r="U892" s="64"/>
      <c r="V892" s="64"/>
      <c r="W892" s="64"/>
      <c r="X892" s="64"/>
      <c r="Y892" s="64"/>
      <c r="Z892" s="64"/>
    </row>
    <row r="893" spans="1:26" ht="14.25" customHeight="1">
      <c r="A893" s="69"/>
      <c r="B893" s="70"/>
      <c r="C893" s="71"/>
      <c r="D893" s="72"/>
      <c r="E893" s="72"/>
      <c r="F893" s="72"/>
      <c r="G893" s="71"/>
      <c r="H893" s="71"/>
      <c r="I893" s="71"/>
      <c r="J893" s="64"/>
      <c r="K893" s="64"/>
      <c r="L893" s="64"/>
      <c r="M893" s="64"/>
      <c r="N893" s="64"/>
      <c r="O893" s="64"/>
      <c r="P893" s="64"/>
      <c r="Q893" s="64"/>
      <c r="R893" s="64"/>
      <c r="S893" s="64"/>
      <c r="T893" s="64"/>
      <c r="U893" s="64"/>
      <c r="V893" s="64"/>
      <c r="W893" s="64"/>
      <c r="X893" s="64"/>
      <c r="Y893" s="64"/>
      <c r="Z893" s="64"/>
    </row>
    <row r="894" spans="1:26" ht="14.25" customHeight="1">
      <c r="A894" s="69"/>
      <c r="B894" s="70"/>
      <c r="C894" s="71"/>
      <c r="D894" s="72"/>
      <c r="E894" s="72"/>
      <c r="F894" s="72"/>
      <c r="G894" s="71"/>
      <c r="H894" s="71"/>
      <c r="I894" s="71"/>
      <c r="J894" s="64"/>
      <c r="K894" s="64"/>
      <c r="L894" s="64"/>
      <c r="M894" s="64"/>
      <c r="N894" s="64"/>
      <c r="O894" s="64"/>
      <c r="P894" s="64"/>
      <c r="Q894" s="64"/>
      <c r="R894" s="64"/>
      <c r="S894" s="64"/>
      <c r="T894" s="64"/>
      <c r="U894" s="64"/>
      <c r="V894" s="64"/>
      <c r="W894" s="64"/>
      <c r="X894" s="64"/>
      <c r="Y894" s="64"/>
      <c r="Z894" s="64"/>
    </row>
    <row r="895" spans="1:26" ht="14.25" customHeight="1">
      <c r="A895" s="69"/>
      <c r="B895" s="70"/>
      <c r="C895" s="71"/>
      <c r="D895" s="72"/>
      <c r="E895" s="72"/>
      <c r="F895" s="72"/>
      <c r="G895" s="71"/>
      <c r="H895" s="71"/>
      <c r="I895" s="71"/>
      <c r="J895" s="64"/>
      <c r="K895" s="64"/>
      <c r="L895" s="64"/>
      <c r="M895" s="64"/>
      <c r="N895" s="64"/>
      <c r="O895" s="64"/>
      <c r="P895" s="64"/>
      <c r="Q895" s="64"/>
      <c r="R895" s="64"/>
      <c r="S895" s="64"/>
      <c r="T895" s="64"/>
      <c r="U895" s="64"/>
      <c r="V895" s="64"/>
      <c r="W895" s="64"/>
      <c r="X895" s="64"/>
      <c r="Y895" s="64"/>
      <c r="Z895" s="64"/>
    </row>
    <row r="896" spans="1:26" ht="14.25" customHeight="1">
      <c r="A896" s="69"/>
      <c r="B896" s="70"/>
      <c r="C896" s="71"/>
      <c r="D896" s="72"/>
      <c r="E896" s="72"/>
      <c r="F896" s="72"/>
      <c r="G896" s="71"/>
      <c r="H896" s="71"/>
      <c r="I896" s="71"/>
      <c r="J896" s="64"/>
      <c r="K896" s="64"/>
      <c r="L896" s="64"/>
      <c r="M896" s="64"/>
      <c r="N896" s="64"/>
      <c r="O896" s="64"/>
      <c r="P896" s="64"/>
      <c r="Q896" s="64"/>
      <c r="R896" s="64"/>
      <c r="S896" s="64"/>
      <c r="T896" s="64"/>
      <c r="U896" s="64"/>
      <c r="V896" s="64"/>
      <c r="W896" s="64"/>
      <c r="X896" s="64"/>
      <c r="Y896" s="64"/>
      <c r="Z896" s="64"/>
    </row>
    <row r="897" spans="1:26" ht="14.25" customHeight="1">
      <c r="A897" s="69"/>
      <c r="B897" s="70"/>
      <c r="C897" s="71"/>
      <c r="D897" s="72"/>
      <c r="E897" s="72"/>
      <c r="F897" s="72"/>
      <c r="G897" s="71"/>
      <c r="H897" s="71"/>
      <c r="I897" s="71"/>
      <c r="J897" s="64"/>
      <c r="K897" s="64"/>
      <c r="L897" s="64"/>
      <c r="M897" s="64"/>
      <c r="N897" s="64"/>
      <c r="O897" s="64"/>
      <c r="P897" s="64"/>
      <c r="Q897" s="64"/>
      <c r="R897" s="64"/>
      <c r="S897" s="64"/>
      <c r="T897" s="64"/>
      <c r="U897" s="64"/>
      <c r="V897" s="64"/>
      <c r="W897" s="64"/>
      <c r="X897" s="64"/>
      <c r="Y897" s="64"/>
      <c r="Z897" s="64"/>
    </row>
    <row r="898" spans="1:26" ht="14.25" customHeight="1">
      <c r="A898" s="69"/>
      <c r="B898" s="70"/>
      <c r="C898" s="71"/>
      <c r="D898" s="72"/>
      <c r="E898" s="72"/>
      <c r="F898" s="72"/>
      <c r="G898" s="71"/>
      <c r="H898" s="71"/>
      <c r="I898" s="71"/>
      <c r="J898" s="64"/>
      <c r="K898" s="64"/>
      <c r="L898" s="64"/>
      <c r="M898" s="64"/>
      <c r="N898" s="64"/>
      <c r="O898" s="64"/>
      <c r="P898" s="64"/>
      <c r="Q898" s="64"/>
      <c r="R898" s="64"/>
      <c r="S898" s="64"/>
      <c r="T898" s="64"/>
      <c r="U898" s="64"/>
      <c r="V898" s="64"/>
      <c r="W898" s="64"/>
      <c r="X898" s="64"/>
      <c r="Y898" s="64"/>
      <c r="Z898" s="64"/>
    </row>
    <row r="899" spans="1:26" ht="14.25" customHeight="1">
      <c r="A899" s="69"/>
      <c r="B899" s="70"/>
      <c r="C899" s="71"/>
      <c r="D899" s="72"/>
      <c r="E899" s="72"/>
      <c r="F899" s="72"/>
      <c r="G899" s="71"/>
      <c r="H899" s="71"/>
      <c r="I899" s="71"/>
      <c r="J899" s="64"/>
      <c r="K899" s="64"/>
      <c r="L899" s="64"/>
      <c r="M899" s="64"/>
      <c r="N899" s="64"/>
      <c r="O899" s="64"/>
      <c r="P899" s="64"/>
      <c r="Q899" s="64"/>
      <c r="R899" s="64"/>
      <c r="S899" s="64"/>
      <c r="T899" s="64"/>
      <c r="U899" s="64"/>
      <c r="V899" s="64"/>
      <c r="W899" s="64"/>
      <c r="X899" s="64"/>
      <c r="Y899" s="64"/>
      <c r="Z899" s="64"/>
    </row>
    <row r="900" spans="1:26" ht="14.25" customHeight="1">
      <c r="A900" s="69"/>
      <c r="B900" s="70"/>
      <c r="C900" s="71"/>
      <c r="D900" s="72"/>
      <c r="E900" s="72"/>
      <c r="F900" s="72"/>
      <c r="G900" s="71"/>
      <c r="H900" s="71"/>
      <c r="I900" s="71"/>
      <c r="J900" s="64"/>
      <c r="K900" s="64"/>
      <c r="L900" s="64"/>
      <c r="M900" s="64"/>
      <c r="N900" s="64"/>
      <c r="O900" s="64"/>
      <c r="P900" s="64"/>
      <c r="Q900" s="64"/>
      <c r="R900" s="64"/>
      <c r="S900" s="64"/>
      <c r="T900" s="64"/>
      <c r="U900" s="64"/>
      <c r="V900" s="64"/>
      <c r="W900" s="64"/>
      <c r="X900" s="64"/>
      <c r="Y900" s="64"/>
      <c r="Z900" s="64"/>
    </row>
    <row r="901" spans="1:26" ht="14.25" customHeight="1">
      <c r="A901" s="69"/>
      <c r="B901" s="70"/>
      <c r="C901" s="71"/>
      <c r="D901" s="72"/>
      <c r="E901" s="72"/>
      <c r="F901" s="72"/>
      <c r="G901" s="71"/>
      <c r="H901" s="71"/>
      <c r="I901" s="71"/>
      <c r="J901" s="64"/>
      <c r="K901" s="64"/>
      <c r="L901" s="64"/>
      <c r="M901" s="64"/>
      <c r="N901" s="64"/>
      <c r="O901" s="64"/>
      <c r="P901" s="64"/>
      <c r="Q901" s="64"/>
      <c r="R901" s="64"/>
      <c r="S901" s="64"/>
      <c r="T901" s="64"/>
      <c r="U901" s="64"/>
      <c r="V901" s="64"/>
      <c r="W901" s="64"/>
      <c r="X901" s="64"/>
      <c r="Y901" s="64"/>
      <c r="Z901" s="64"/>
    </row>
    <row r="902" spans="1:26" ht="14.25" customHeight="1">
      <c r="A902" s="69"/>
      <c r="B902" s="70"/>
      <c r="C902" s="71"/>
      <c r="D902" s="72"/>
      <c r="E902" s="72"/>
      <c r="F902" s="72"/>
      <c r="G902" s="71"/>
      <c r="H902" s="71"/>
      <c r="I902" s="71"/>
      <c r="J902" s="64"/>
      <c r="K902" s="64"/>
      <c r="L902" s="64"/>
      <c r="M902" s="64"/>
      <c r="N902" s="64"/>
      <c r="O902" s="64"/>
      <c r="P902" s="64"/>
      <c r="Q902" s="64"/>
      <c r="R902" s="64"/>
      <c r="S902" s="64"/>
      <c r="T902" s="64"/>
      <c r="U902" s="64"/>
      <c r="V902" s="64"/>
      <c r="W902" s="64"/>
      <c r="X902" s="64"/>
      <c r="Y902" s="64"/>
      <c r="Z902" s="64"/>
    </row>
    <row r="903" spans="1:26" ht="14.25" customHeight="1">
      <c r="A903" s="69"/>
      <c r="B903" s="70"/>
      <c r="C903" s="71"/>
      <c r="D903" s="72"/>
      <c r="E903" s="72"/>
      <c r="F903" s="72"/>
      <c r="G903" s="71"/>
      <c r="H903" s="71"/>
      <c r="I903" s="71"/>
      <c r="J903" s="64"/>
      <c r="K903" s="64"/>
      <c r="L903" s="64"/>
      <c r="M903" s="64"/>
      <c r="N903" s="64"/>
      <c r="O903" s="64"/>
      <c r="P903" s="64"/>
      <c r="Q903" s="64"/>
      <c r="R903" s="64"/>
      <c r="S903" s="64"/>
      <c r="T903" s="64"/>
      <c r="U903" s="64"/>
      <c r="V903" s="64"/>
      <c r="W903" s="64"/>
      <c r="X903" s="64"/>
      <c r="Y903" s="64"/>
      <c r="Z903" s="64"/>
    </row>
    <row r="904" spans="1:26" ht="14.25" customHeight="1">
      <c r="A904" s="69"/>
      <c r="B904" s="70"/>
      <c r="C904" s="71"/>
      <c r="D904" s="72"/>
      <c r="E904" s="72"/>
      <c r="F904" s="72"/>
      <c r="G904" s="71"/>
      <c r="H904" s="71"/>
      <c r="I904" s="71"/>
      <c r="J904" s="64"/>
      <c r="K904" s="64"/>
      <c r="L904" s="64"/>
      <c r="M904" s="64"/>
      <c r="N904" s="64"/>
      <c r="O904" s="64"/>
      <c r="P904" s="64"/>
      <c r="Q904" s="64"/>
      <c r="R904" s="64"/>
      <c r="S904" s="64"/>
      <c r="T904" s="64"/>
      <c r="U904" s="64"/>
      <c r="V904" s="64"/>
      <c r="W904" s="64"/>
      <c r="X904" s="64"/>
      <c r="Y904" s="64"/>
      <c r="Z904" s="64"/>
    </row>
    <row r="905" spans="1:26" ht="14.25" customHeight="1">
      <c r="A905" s="69"/>
      <c r="B905" s="70"/>
      <c r="C905" s="71"/>
      <c r="D905" s="72"/>
      <c r="E905" s="72"/>
      <c r="F905" s="72"/>
      <c r="G905" s="71"/>
      <c r="H905" s="71"/>
      <c r="I905" s="71"/>
      <c r="J905" s="64"/>
      <c r="K905" s="64"/>
      <c r="L905" s="64"/>
      <c r="M905" s="64"/>
      <c r="N905" s="64"/>
      <c r="O905" s="64"/>
      <c r="P905" s="64"/>
      <c r="Q905" s="64"/>
      <c r="R905" s="64"/>
      <c r="S905" s="64"/>
      <c r="T905" s="64"/>
      <c r="U905" s="64"/>
      <c r="V905" s="64"/>
      <c r="W905" s="64"/>
      <c r="X905" s="64"/>
      <c r="Y905" s="64"/>
      <c r="Z905" s="64"/>
    </row>
    <row r="906" spans="1:26" ht="14.25" customHeight="1">
      <c r="A906" s="69"/>
      <c r="B906" s="70"/>
      <c r="C906" s="71"/>
      <c r="D906" s="72"/>
      <c r="E906" s="72"/>
      <c r="F906" s="72"/>
      <c r="G906" s="71"/>
      <c r="H906" s="71"/>
      <c r="I906" s="71"/>
      <c r="J906" s="64"/>
      <c r="K906" s="64"/>
      <c r="L906" s="64"/>
      <c r="M906" s="64"/>
      <c r="N906" s="64"/>
      <c r="O906" s="64"/>
      <c r="P906" s="64"/>
      <c r="Q906" s="64"/>
      <c r="R906" s="64"/>
      <c r="S906" s="64"/>
      <c r="T906" s="64"/>
      <c r="U906" s="64"/>
      <c r="V906" s="64"/>
      <c r="W906" s="64"/>
      <c r="X906" s="64"/>
      <c r="Y906" s="64"/>
      <c r="Z906" s="64"/>
    </row>
    <row r="907" spans="1:26" ht="14.25" customHeight="1">
      <c r="A907" s="69"/>
      <c r="B907" s="70"/>
      <c r="C907" s="71"/>
      <c r="D907" s="72"/>
      <c r="E907" s="72"/>
      <c r="F907" s="72"/>
      <c r="G907" s="71"/>
      <c r="H907" s="71"/>
      <c r="I907" s="71"/>
      <c r="J907" s="64"/>
      <c r="K907" s="64"/>
      <c r="L907" s="64"/>
      <c r="M907" s="64"/>
      <c r="N907" s="64"/>
      <c r="O907" s="64"/>
      <c r="P907" s="64"/>
      <c r="Q907" s="64"/>
      <c r="R907" s="64"/>
      <c r="S907" s="64"/>
      <c r="T907" s="64"/>
      <c r="U907" s="64"/>
      <c r="V907" s="64"/>
      <c r="W907" s="64"/>
      <c r="X907" s="64"/>
      <c r="Y907" s="64"/>
      <c r="Z907" s="64"/>
    </row>
    <row r="908" spans="1:26" ht="14.25" customHeight="1">
      <c r="A908" s="69"/>
      <c r="B908" s="70"/>
      <c r="C908" s="71"/>
      <c r="D908" s="72"/>
      <c r="E908" s="72"/>
      <c r="F908" s="72"/>
      <c r="G908" s="71"/>
      <c r="H908" s="71"/>
      <c r="I908" s="71"/>
      <c r="J908" s="64"/>
      <c r="K908" s="64"/>
      <c r="L908" s="64"/>
      <c r="M908" s="64"/>
      <c r="N908" s="64"/>
      <c r="O908" s="64"/>
      <c r="P908" s="64"/>
      <c r="Q908" s="64"/>
      <c r="R908" s="64"/>
      <c r="S908" s="64"/>
      <c r="T908" s="64"/>
      <c r="U908" s="64"/>
      <c r="V908" s="64"/>
      <c r="W908" s="64"/>
      <c r="X908" s="64"/>
      <c r="Y908" s="64"/>
      <c r="Z908" s="64"/>
    </row>
    <row r="909" spans="1:26" ht="14.25" customHeight="1">
      <c r="A909" s="69"/>
      <c r="B909" s="70"/>
      <c r="C909" s="71"/>
      <c r="D909" s="72"/>
      <c r="E909" s="72"/>
      <c r="F909" s="72"/>
      <c r="G909" s="71"/>
      <c r="H909" s="71"/>
      <c r="I909" s="71"/>
      <c r="J909" s="64"/>
      <c r="K909" s="64"/>
      <c r="L909" s="64"/>
      <c r="M909" s="64"/>
      <c r="N909" s="64"/>
      <c r="O909" s="64"/>
      <c r="P909" s="64"/>
      <c r="Q909" s="64"/>
      <c r="R909" s="64"/>
      <c r="S909" s="64"/>
      <c r="T909" s="64"/>
      <c r="U909" s="64"/>
      <c r="V909" s="64"/>
      <c r="W909" s="64"/>
      <c r="X909" s="64"/>
      <c r="Y909" s="64"/>
      <c r="Z909" s="64"/>
    </row>
    <row r="910" spans="1:26" ht="14.25" customHeight="1">
      <c r="A910" s="69"/>
      <c r="B910" s="70"/>
      <c r="C910" s="71"/>
      <c r="D910" s="72"/>
      <c r="E910" s="72"/>
      <c r="F910" s="72"/>
      <c r="G910" s="71"/>
      <c r="H910" s="71"/>
      <c r="I910" s="71"/>
      <c r="J910" s="64"/>
      <c r="K910" s="64"/>
      <c r="L910" s="64"/>
      <c r="M910" s="64"/>
      <c r="N910" s="64"/>
      <c r="O910" s="64"/>
      <c r="P910" s="64"/>
      <c r="Q910" s="64"/>
      <c r="R910" s="64"/>
      <c r="S910" s="64"/>
      <c r="T910" s="64"/>
      <c r="U910" s="64"/>
      <c r="V910" s="64"/>
      <c r="W910" s="64"/>
      <c r="X910" s="64"/>
      <c r="Y910" s="64"/>
      <c r="Z910" s="64"/>
    </row>
    <row r="911" spans="1:26" ht="14.25" customHeight="1">
      <c r="A911" s="69"/>
      <c r="B911" s="70"/>
      <c r="C911" s="71"/>
      <c r="D911" s="72"/>
      <c r="E911" s="72"/>
      <c r="F911" s="72"/>
      <c r="G911" s="71"/>
      <c r="H911" s="71"/>
      <c r="I911" s="71"/>
      <c r="J911" s="64"/>
      <c r="K911" s="64"/>
      <c r="L911" s="64"/>
      <c r="M911" s="64"/>
      <c r="N911" s="64"/>
      <c r="O911" s="64"/>
      <c r="P911" s="64"/>
      <c r="Q911" s="64"/>
      <c r="R911" s="64"/>
      <c r="S911" s="64"/>
      <c r="T911" s="64"/>
      <c r="U911" s="64"/>
      <c r="V911" s="64"/>
      <c r="W911" s="64"/>
      <c r="X911" s="64"/>
      <c r="Y911" s="64"/>
      <c r="Z911" s="64"/>
    </row>
    <row r="912" spans="1:26" ht="14.25" customHeight="1">
      <c r="A912" s="69"/>
      <c r="B912" s="70"/>
      <c r="C912" s="71"/>
      <c r="D912" s="72"/>
      <c r="E912" s="72"/>
      <c r="F912" s="72"/>
      <c r="G912" s="71"/>
      <c r="H912" s="71"/>
      <c r="I912" s="71"/>
      <c r="J912" s="64"/>
      <c r="K912" s="64"/>
      <c r="L912" s="64"/>
      <c r="M912" s="64"/>
      <c r="N912" s="64"/>
      <c r="O912" s="64"/>
      <c r="P912" s="64"/>
      <c r="Q912" s="64"/>
      <c r="R912" s="64"/>
      <c r="S912" s="64"/>
      <c r="T912" s="64"/>
      <c r="U912" s="64"/>
      <c r="V912" s="64"/>
      <c r="W912" s="64"/>
      <c r="X912" s="64"/>
      <c r="Y912" s="64"/>
      <c r="Z912" s="64"/>
    </row>
    <row r="913" spans="1:26" ht="14.25" customHeight="1">
      <c r="A913" s="69"/>
      <c r="B913" s="70"/>
      <c r="C913" s="71"/>
      <c r="D913" s="72"/>
      <c r="E913" s="72"/>
      <c r="F913" s="72"/>
      <c r="G913" s="71"/>
      <c r="H913" s="71"/>
      <c r="I913" s="71"/>
      <c r="J913" s="64"/>
      <c r="K913" s="64"/>
      <c r="L913" s="64"/>
      <c r="M913" s="64"/>
      <c r="N913" s="64"/>
      <c r="O913" s="64"/>
      <c r="P913" s="64"/>
      <c r="Q913" s="64"/>
      <c r="R913" s="64"/>
      <c r="S913" s="64"/>
      <c r="T913" s="64"/>
      <c r="U913" s="64"/>
      <c r="V913" s="64"/>
      <c r="W913" s="64"/>
      <c r="X913" s="64"/>
      <c r="Y913" s="64"/>
      <c r="Z913" s="64"/>
    </row>
    <row r="914" spans="1:26" ht="14.25" customHeight="1">
      <c r="A914" s="69"/>
      <c r="B914" s="70"/>
      <c r="C914" s="71"/>
      <c r="D914" s="72"/>
      <c r="E914" s="72"/>
      <c r="F914" s="72"/>
      <c r="G914" s="71"/>
      <c r="H914" s="71"/>
      <c r="I914" s="71"/>
      <c r="J914" s="64"/>
      <c r="K914" s="64"/>
      <c r="L914" s="64"/>
      <c r="M914" s="64"/>
      <c r="N914" s="64"/>
      <c r="O914" s="64"/>
      <c r="P914" s="64"/>
      <c r="Q914" s="64"/>
      <c r="R914" s="64"/>
      <c r="S914" s="64"/>
      <c r="T914" s="64"/>
      <c r="U914" s="64"/>
      <c r="V914" s="64"/>
      <c r="W914" s="64"/>
      <c r="X914" s="64"/>
      <c r="Y914" s="64"/>
      <c r="Z914" s="64"/>
    </row>
    <row r="915" spans="1:26" ht="14.25" customHeight="1">
      <c r="A915" s="69"/>
      <c r="B915" s="70"/>
      <c r="C915" s="71"/>
      <c r="D915" s="72"/>
      <c r="E915" s="72"/>
      <c r="F915" s="72"/>
      <c r="G915" s="71"/>
      <c r="H915" s="71"/>
      <c r="I915" s="71"/>
      <c r="J915" s="64"/>
      <c r="K915" s="64"/>
      <c r="L915" s="64"/>
      <c r="M915" s="64"/>
      <c r="N915" s="64"/>
      <c r="O915" s="64"/>
      <c r="P915" s="64"/>
      <c r="Q915" s="64"/>
      <c r="R915" s="64"/>
      <c r="S915" s="64"/>
      <c r="T915" s="64"/>
      <c r="U915" s="64"/>
      <c r="V915" s="64"/>
      <c r="W915" s="64"/>
      <c r="X915" s="64"/>
      <c r="Y915" s="64"/>
      <c r="Z915" s="64"/>
    </row>
    <row r="916" spans="1:26" ht="14.25" customHeight="1">
      <c r="A916" s="69"/>
      <c r="B916" s="70"/>
      <c r="C916" s="71"/>
      <c r="D916" s="72"/>
      <c r="E916" s="72"/>
      <c r="F916" s="72"/>
      <c r="G916" s="71"/>
      <c r="H916" s="71"/>
      <c r="I916" s="71"/>
      <c r="J916" s="64"/>
      <c r="K916" s="64"/>
      <c r="L916" s="64"/>
      <c r="M916" s="64"/>
      <c r="N916" s="64"/>
      <c r="O916" s="64"/>
      <c r="P916" s="64"/>
      <c r="Q916" s="64"/>
      <c r="R916" s="64"/>
      <c r="S916" s="64"/>
      <c r="T916" s="64"/>
      <c r="U916" s="64"/>
      <c r="V916" s="64"/>
      <c r="W916" s="64"/>
      <c r="X916" s="64"/>
      <c r="Y916" s="64"/>
      <c r="Z916" s="64"/>
    </row>
    <row r="917" spans="1:26" ht="14.25" customHeight="1">
      <c r="A917" s="69"/>
      <c r="B917" s="70"/>
      <c r="C917" s="71"/>
      <c r="D917" s="72"/>
      <c r="E917" s="72"/>
      <c r="F917" s="72"/>
      <c r="G917" s="71"/>
      <c r="H917" s="71"/>
      <c r="I917" s="71"/>
      <c r="J917" s="64"/>
      <c r="K917" s="64"/>
      <c r="L917" s="64"/>
      <c r="M917" s="64"/>
      <c r="N917" s="64"/>
      <c r="O917" s="64"/>
      <c r="P917" s="64"/>
      <c r="Q917" s="64"/>
      <c r="R917" s="64"/>
      <c r="S917" s="64"/>
      <c r="T917" s="64"/>
      <c r="U917" s="64"/>
      <c r="V917" s="64"/>
      <c r="W917" s="64"/>
      <c r="X917" s="64"/>
      <c r="Y917" s="64"/>
      <c r="Z917" s="64"/>
    </row>
    <row r="918" spans="1:26" ht="14.25" customHeight="1">
      <c r="A918" s="69"/>
      <c r="B918" s="70"/>
      <c r="C918" s="71"/>
      <c r="D918" s="72"/>
      <c r="E918" s="72"/>
      <c r="F918" s="72"/>
      <c r="G918" s="71"/>
      <c r="H918" s="71"/>
      <c r="I918" s="71"/>
      <c r="J918" s="64"/>
      <c r="K918" s="64"/>
      <c r="L918" s="64"/>
      <c r="M918" s="64"/>
      <c r="N918" s="64"/>
      <c r="O918" s="64"/>
      <c r="P918" s="64"/>
      <c r="Q918" s="64"/>
      <c r="R918" s="64"/>
      <c r="S918" s="64"/>
      <c r="T918" s="64"/>
      <c r="U918" s="64"/>
      <c r="V918" s="64"/>
      <c r="W918" s="64"/>
      <c r="X918" s="64"/>
      <c r="Y918" s="64"/>
      <c r="Z918" s="64"/>
    </row>
    <row r="919" spans="1:26" ht="14.25" customHeight="1">
      <c r="A919" s="69"/>
      <c r="B919" s="70"/>
      <c r="C919" s="71"/>
      <c r="D919" s="72"/>
      <c r="E919" s="72"/>
      <c r="F919" s="72"/>
      <c r="G919" s="71"/>
      <c r="H919" s="71"/>
      <c r="I919" s="71"/>
      <c r="J919" s="64"/>
      <c r="K919" s="64"/>
      <c r="L919" s="64"/>
      <c r="M919" s="64"/>
      <c r="N919" s="64"/>
      <c r="O919" s="64"/>
      <c r="P919" s="64"/>
      <c r="Q919" s="64"/>
      <c r="R919" s="64"/>
      <c r="S919" s="64"/>
      <c r="T919" s="64"/>
      <c r="U919" s="64"/>
      <c r="V919" s="64"/>
      <c r="W919" s="64"/>
      <c r="X919" s="64"/>
      <c r="Y919" s="64"/>
      <c r="Z919" s="64"/>
    </row>
    <row r="920" spans="1:26" ht="14.25" customHeight="1">
      <c r="A920" s="69"/>
      <c r="B920" s="70"/>
      <c r="C920" s="71"/>
      <c r="D920" s="72"/>
      <c r="E920" s="72"/>
      <c r="F920" s="72"/>
      <c r="G920" s="71"/>
      <c r="H920" s="71"/>
      <c r="I920" s="71"/>
      <c r="J920" s="64"/>
      <c r="K920" s="64"/>
      <c r="L920" s="64"/>
      <c r="M920" s="64"/>
      <c r="N920" s="64"/>
      <c r="O920" s="64"/>
      <c r="P920" s="64"/>
      <c r="Q920" s="64"/>
      <c r="R920" s="64"/>
      <c r="S920" s="64"/>
      <c r="T920" s="64"/>
      <c r="U920" s="64"/>
      <c r="V920" s="64"/>
      <c r="W920" s="64"/>
      <c r="X920" s="64"/>
      <c r="Y920" s="64"/>
      <c r="Z920" s="64"/>
    </row>
    <row r="921" spans="1:26" ht="14.25" customHeight="1">
      <c r="A921" s="69"/>
      <c r="B921" s="70"/>
      <c r="C921" s="71"/>
      <c r="D921" s="72"/>
      <c r="E921" s="72"/>
      <c r="F921" s="72"/>
      <c r="G921" s="71"/>
      <c r="H921" s="71"/>
      <c r="I921" s="71"/>
      <c r="J921" s="64"/>
      <c r="K921" s="64"/>
      <c r="L921" s="64"/>
      <c r="M921" s="64"/>
      <c r="N921" s="64"/>
      <c r="O921" s="64"/>
      <c r="P921" s="64"/>
      <c r="Q921" s="64"/>
      <c r="R921" s="64"/>
      <c r="S921" s="64"/>
      <c r="T921" s="64"/>
      <c r="U921" s="64"/>
      <c r="V921" s="64"/>
      <c r="W921" s="64"/>
      <c r="X921" s="64"/>
      <c r="Y921" s="64"/>
      <c r="Z921" s="64"/>
    </row>
    <row r="922" spans="1:26" ht="14.25" customHeight="1">
      <c r="A922" s="69"/>
      <c r="B922" s="70"/>
      <c r="C922" s="71"/>
      <c r="D922" s="72"/>
      <c r="E922" s="72"/>
      <c r="F922" s="72"/>
      <c r="G922" s="71"/>
      <c r="H922" s="71"/>
      <c r="I922" s="71"/>
      <c r="J922" s="64"/>
      <c r="K922" s="64"/>
      <c r="L922" s="64"/>
      <c r="M922" s="64"/>
      <c r="N922" s="64"/>
      <c r="O922" s="64"/>
      <c r="P922" s="64"/>
      <c r="Q922" s="64"/>
      <c r="R922" s="64"/>
      <c r="S922" s="64"/>
      <c r="T922" s="64"/>
      <c r="U922" s="64"/>
      <c r="V922" s="64"/>
      <c r="W922" s="64"/>
      <c r="X922" s="64"/>
      <c r="Y922" s="64"/>
      <c r="Z922" s="64"/>
    </row>
    <row r="923" spans="1:26" ht="14.25" customHeight="1">
      <c r="A923" s="69"/>
      <c r="B923" s="70"/>
      <c r="C923" s="71"/>
      <c r="D923" s="72"/>
      <c r="E923" s="72"/>
      <c r="F923" s="72"/>
      <c r="G923" s="71"/>
      <c r="H923" s="71"/>
      <c r="I923" s="71"/>
      <c r="J923" s="64"/>
      <c r="K923" s="64"/>
      <c r="L923" s="64"/>
      <c r="M923" s="64"/>
      <c r="N923" s="64"/>
      <c r="O923" s="64"/>
      <c r="P923" s="64"/>
      <c r="Q923" s="64"/>
      <c r="R923" s="64"/>
      <c r="S923" s="64"/>
      <c r="T923" s="64"/>
      <c r="U923" s="64"/>
      <c r="V923" s="64"/>
      <c r="W923" s="64"/>
      <c r="X923" s="64"/>
      <c r="Y923" s="64"/>
      <c r="Z923" s="64"/>
    </row>
    <row r="924" spans="1:26" ht="14.25" customHeight="1">
      <c r="A924" s="69"/>
      <c r="B924" s="70"/>
      <c r="C924" s="71"/>
      <c r="D924" s="72"/>
      <c r="E924" s="72"/>
      <c r="F924" s="72"/>
      <c r="G924" s="71"/>
      <c r="H924" s="71"/>
      <c r="I924" s="71"/>
      <c r="J924" s="64"/>
      <c r="K924" s="64"/>
      <c r="L924" s="64"/>
      <c r="M924" s="64"/>
      <c r="N924" s="64"/>
      <c r="O924" s="64"/>
      <c r="P924" s="64"/>
      <c r="Q924" s="64"/>
      <c r="R924" s="64"/>
      <c r="S924" s="64"/>
      <c r="T924" s="64"/>
      <c r="U924" s="64"/>
      <c r="V924" s="64"/>
      <c r="W924" s="64"/>
      <c r="X924" s="64"/>
      <c r="Y924" s="64"/>
      <c r="Z924" s="64"/>
    </row>
    <row r="925" spans="1:26" ht="14.25" customHeight="1">
      <c r="A925" s="69"/>
      <c r="B925" s="70"/>
      <c r="C925" s="71"/>
      <c r="D925" s="72"/>
      <c r="E925" s="72"/>
      <c r="F925" s="72"/>
      <c r="G925" s="71"/>
      <c r="H925" s="71"/>
      <c r="I925" s="71"/>
      <c r="J925" s="64"/>
      <c r="K925" s="64"/>
      <c r="L925" s="64"/>
      <c r="M925" s="64"/>
      <c r="N925" s="64"/>
      <c r="O925" s="64"/>
      <c r="P925" s="64"/>
      <c r="Q925" s="64"/>
      <c r="R925" s="64"/>
      <c r="S925" s="64"/>
      <c r="T925" s="64"/>
      <c r="U925" s="64"/>
      <c r="V925" s="64"/>
      <c r="W925" s="64"/>
      <c r="X925" s="64"/>
      <c r="Y925" s="64"/>
      <c r="Z925" s="64"/>
    </row>
    <row r="926" spans="1:26" ht="14.25" customHeight="1">
      <c r="A926" s="69"/>
      <c r="B926" s="70"/>
      <c r="C926" s="71"/>
      <c r="D926" s="72"/>
      <c r="E926" s="72"/>
      <c r="F926" s="72"/>
      <c r="G926" s="71"/>
      <c r="H926" s="71"/>
      <c r="I926" s="71"/>
      <c r="J926" s="64"/>
      <c r="K926" s="64"/>
      <c r="L926" s="64"/>
      <c r="M926" s="64"/>
      <c r="N926" s="64"/>
      <c r="O926" s="64"/>
      <c r="P926" s="64"/>
      <c r="Q926" s="64"/>
      <c r="R926" s="64"/>
      <c r="S926" s="64"/>
      <c r="T926" s="64"/>
      <c r="U926" s="64"/>
      <c r="V926" s="64"/>
      <c r="W926" s="64"/>
      <c r="X926" s="64"/>
      <c r="Y926" s="64"/>
      <c r="Z926" s="64"/>
    </row>
    <row r="927" spans="1:26" ht="14.25" customHeight="1">
      <c r="A927" s="69"/>
      <c r="B927" s="70"/>
      <c r="C927" s="71"/>
      <c r="D927" s="72"/>
      <c r="E927" s="72"/>
      <c r="F927" s="72"/>
      <c r="G927" s="71"/>
      <c r="H927" s="71"/>
      <c r="I927" s="71"/>
      <c r="J927" s="64"/>
      <c r="K927" s="64"/>
      <c r="L927" s="64"/>
      <c r="M927" s="64"/>
      <c r="N927" s="64"/>
      <c r="O927" s="64"/>
      <c r="P927" s="64"/>
      <c r="Q927" s="64"/>
      <c r="R927" s="64"/>
      <c r="S927" s="64"/>
      <c r="T927" s="64"/>
      <c r="U927" s="64"/>
      <c r="V927" s="64"/>
      <c r="W927" s="64"/>
      <c r="X927" s="64"/>
      <c r="Y927" s="64"/>
      <c r="Z927" s="64"/>
    </row>
    <row r="928" spans="1:26" ht="14.25" customHeight="1">
      <c r="A928" s="69"/>
      <c r="B928" s="70"/>
      <c r="C928" s="71"/>
      <c r="D928" s="72"/>
      <c r="E928" s="72"/>
      <c r="F928" s="72"/>
      <c r="G928" s="71"/>
      <c r="H928" s="71"/>
      <c r="I928" s="71"/>
      <c r="J928" s="64"/>
      <c r="K928" s="64"/>
      <c r="L928" s="64"/>
      <c r="M928" s="64"/>
      <c r="N928" s="64"/>
      <c r="O928" s="64"/>
      <c r="P928" s="64"/>
      <c r="Q928" s="64"/>
      <c r="R928" s="64"/>
      <c r="S928" s="64"/>
      <c r="T928" s="64"/>
      <c r="U928" s="64"/>
      <c r="V928" s="64"/>
      <c r="W928" s="64"/>
      <c r="X928" s="64"/>
      <c r="Y928" s="64"/>
      <c r="Z928" s="64"/>
    </row>
    <row r="929" spans="1:26" ht="14.25" customHeight="1">
      <c r="A929" s="69"/>
      <c r="B929" s="70"/>
      <c r="C929" s="71"/>
      <c r="D929" s="72"/>
      <c r="E929" s="72"/>
      <c r="F929" s="72"/>
      <c r="G929" s="71"/>
      <c r="H929" s="71"/>
      <c r="I929" s="71"/>
      <c r="J929" s="64"/>
      <c r="K929" s="64"/>
      <c r="L929" s="64"/>
      <c r="M929" s="64"/>
      <c r="N929" s="64"/>
      <c r="O929" s="64"/>
      <c r="P929" s="64"/>
      <c r="Q929" s="64"/>
      <c r="R929" s="64"/>
      <c r="S929" s="64"/>
      <c r="T929" s="64"/>
      <c r="U929" s="64"/>
      <c r="V929" s="64"/>
      <c r="W929" s="64"/>
      <c r="X929" s="64"/>
      <c r="Y929" s="64"/>
      <c r="Z929" s="64"/>
    </row>
    <row r="930" spans="1:26" ht="14.25" customHeight="1">
      <c r="A930" s="69"/>
      <c r="B930" s="70"/>
      <c r="C930" s="71"/>
      <c r="D930" s="72"/>
      <c r="E930" s="72"/>
      <c r="F930" s="72"/>
      <c r="G930" s="71"/>
      <c r="H930" s="71"/>
      <c r="I930" s="71"/>
      <c r="J930" s="64"/>
      <c r="K930" s="64"/>
      <c r="L930" s="64"/>
      <c r="M930" s="64"/>
      <c r="N930" s="64"/>
      <c r="O930" s="64"/>
      <c r="P930" s="64"/>
      <c r="Q930" s="64"/>
      <c r="R930" s="64"/>
      <c r="S930" s="64"/>
      <c r="T930" s="64"/>
      <c r="U930" s="64"/>
      <c r="V930" s="64"/>
      <c r="W930" s="64"/>
      <c r="X930" s="64"/>
      <c r="Y930" s="64"/>
      <c r="Z930" s="64"/>
    </row>
    <row r="931" spans="1:26" ht="14.25" customHeight="1">
      <c r="A931" s="69"/>
      <c r="B931" s="70"/>
      <c r="C931" s="71"/>
      <c r="D931" s="72"/>
      <c r="E931" s="72"/>
      <c r="F931" s="72"/>
      <c r="G931" s="71"/>
      <c r="H931" s="71"/>
      <c r="I931" s="71"/>
      <c r="J931" s="64"/>
      <c r="K931" s="64"/>
      <c r="L931" s="64"/>
      <c r="M931" s="64"/>
      <c r="N931" s="64"/>
      <c r="O931" s="64"/>
      <c r="P931" s="64"/>
      <c r="Q931" s="64"/>
      <c r="R931" s="64"/>
      <c r="S931" s="64"/>
      <c r="T931" s="64"/>
      <c r="U931" s="64"/>
      <c r="V931" s="64"/>
      <c r="W931" s="64"/>
      <c r="X931" s="64"/>
      <c r="Y931" s="64"/>
      <c r="Z931" s="64"/>
    </row>
    <row r="932" spans="1:26" ht="14.25" customHeight="1">
      <c r="A932" s="69"/>
      <c r="B932" s="70"/>
      <c r="C932" s="71"/>
      <c r="D932" s="72"/>
      <c r="E932" s="72"/>
      <c r="F932" s="72"/>
      <c r="G932" s="71"/>
      <c r="H932" s="71"/>
      <c r="I932" s="71"/>
      <c r="J932" s="64"/>
      <c r="K932" s="64"/>
      <c r="L932" s="64"/>
      <c r="M932" s="64"/>
      <c r="N932" s="64"/>
      <c r="O932" s="64"/>
      <c r="P932" s="64"/>
      <c r="Q932" s="64"/>
      <c r="R932" s="64"/>
      <c r="S932" s="64"/>
      <c r="T932" s="64"/>
      <c r="U932" s="64"/>
      <c r="V932" s="64"/>
      <c r="W932" s="64"/>
      <c r="X932" s="64"/>
      <c r="Y932" s="64"/>
      <c r="Z932" s="64"/>
    </row>
    <row r="933" spans="1:26" ht="14.25" customHeight="1">
      <c r="A933" s="69"/>
      <c r="B933" s="70"/>
      <c r="C933" s="71"/>
      <c r="D933" s="72"/>
      <c r="E933" s="72"/>
      <c r="F933" s="72"/>
      <c r="G933" s="71"/>
      <c r="H933" s="71"/>
      <c r="I933" s="71"/>
      <c r="J933" s="64"/>
      <c r="K933" s="64"/>
      <c r="L933" s="64"/>
      <c r="M933" s="64"/>
      <c r="N933" s="64"/>
      <c r="O933" s="64"/>
      <c r="P933" s="64"/>
      <c r="Q933" s="64"/>
      <c r="R933" s="64"/>
      <c r="S933" s="64"/>
      <c r="T933" s="64"/>
      <c r="U933" s="64"/>
      <c r="V933" s="64"/>
      <c r="W933" s="64"/>
      <c r="X933" s="64"/>
      <c r="Y933" s="64"/>
      <c r="Z933" s="64"/>
    </row>
    <row r="934" spans="1:26" ht="14.25" customHeight="1">
      <c r="A934" s="69"/>
      <c r="B934" s="70"/>
      <c r="C934" s="71"/>
      <c r="D934" s="72"/>
      <c r="E934" s="72"/>
      <c r="F934" s="72"/>
      <c r="G934" s="71"/>
      <c r="H934" s="71"/>
      <c r="I934" s="71"/>
      <c r="J934" s="64"/>
      <c r="K934" s="64"/>
      <c r="L934" s="64"/>
      <c r="M934" s="64"/>
      <c r="N934" s="64"/>
      <c r="O934" s="64"/>
      <c r="P934" s="64"/>
      <c r="Q934" s="64"/>
      <c r="R934" s="64"/>
      <c r="S934" s="64"/>
      <c r="T934" s="64"/>
      <c r="U934" s="64"/>
      <c r="V934" s="64"/>
      <c r="W934" s="64"/>
      <c r="X934" s="64"/>
      <c r="Y934" s="64"/>
      <c r="Z934" s="64"/>
    </row>
    <row r="935" spans="1:26" ht="14.25" customHeight="1">
      <c r="A935" s="69"/>
      <c r="B935" s="70"/>
      <c r="C935" s="71"/>
      <c r="D935" s="72"/>
      <c r="E935" s="72"/>
      <c r="F935" s="72"/>
      <c r="G935" s="71"/>
      <c r="H935" s="71"/>
      <c r="I935" s="71"/>
      <c r="J935" s="64"/>
      <c r="K935" s="64"/>
      <c r="L935" s="64"/>
      <c r="M935" s="64"/>
      <c r="N935" s="64"/>
      <c r="O935" s="64"/>
      <c r="P935" s="64"/>
      <c r="Q935" s="64"/>
      <c r="R935" s="64"/>
      <c r="S935" s="64"/>
      <c r="T935" s="64"/>
      <c r="U935" s="64"/>
      <c r="V935" s="64"/>
      <c r="W935" s="64"/>
      <c r="X935" s="64"/>
      <c r="Y935" s="64"/>
      <c r="Z935" s="64"/>
    </row>
    <row r="936" spans="1:26" ht="14.25" customHeight="1">
      <c r="A936" s="69"/>
      <c r="B936" s="70"/>
      <c r="C936" s="71"/>
      <c r="D936" s="72"/>
      <c r="E936" s="72"/>
      <c r="F936" s="72"/>
      <c r="G936" s="71"/>
      <c r="H936" s="71"/>
      <c r="I936" s="71"/>
      <c r="J936" s="64"/>
      <c r="K936" s="64"/>
      <c r="L936" s="64"/>
      <c r="M936" s="64"/>
      <c r="N936" s="64"/>
      <c r="O936" s="64"/>
      <c r="P936" s="64"/>
      <c r="Q936" s="64"/>
      <c r="R936" s="64"/>
      <c r="S936" s="64"/>
      <c r="T936" s="64"/>
      <c r="U936" s="64"/>
      <c r="V936" s="64"/>
      <c r="W936" s="64"/>
      <c r="X936" s="64"/>
      <c r="Y936" s="64"/>
      <c r="Z936" s="64"/>
    </row>
    <row r="937" spans="1:26" ht="14.25" customHeight="1">
      <c r="A937" s="69"/>
      <c r="B937" s="70"/>
      <c r="C937" s="71"/>
      <c r="D937" s="72"/>
      <c r="E937" s="72"/>
      <c r="F937" s="72"/>
      <c r="G937" s="71"/>
      <c r="H937" s="71"/>
      <c r="I937" s="71"/>
      <c r="J937" s="64"/>
      <c r="K937" s="64"/>
      <c r="L937" s="64"/>
      <c r="M937" s="64"/>
      <c r="N937" s="64"/>
      <c r="O937" s="64"/>
      <c r="P937" s="64"/>
      <c r="Q937" s="64"/>
      <c r="R937" s="64"/>
      <c r="S937" s="64"/>
      <c r="T937" s="64"/>
      <c r="U937" s="64"/>
      <c r="V937" s="64"/>
      <c r="W937" s="64"/>
      <c r="X937" s="64"/>
      <c r="Y937" s="64"/>
      <c r="Z937" s="64"/>
    </row>
    <row r="938" spans="1:26" ht="14.25" customHeight="1">
      <c r="A938" s="69"/>
      <c r="B938" s="70"/>
      <c r="C938" s="71"/>
      <c r="D938" s="72"/>
      <c r="E938" s="72"/>
      <c r="F938" s="72"/>
      <c r="G938" s="71"/>
      <c r="H938" s="71"/>
      <c r="I938" s="71"/>
      <c r="J938" s="64"/>
      <c r="K938" s="64"/>
      <c r="L938" s="64"/>
      <c r="M938" s="64"/>
      <c r="N938" s="64"/>
      <c r="O938" s="64"/>
      <c r="P938" s="64"/>
      <c r="Q938" s="64"/>
      <c r="R938" s="64"/>
      <c r="S938" s="64"/>
      <c r="T938" s="64"/>
      <c r="U938" s="64"/>
      <c r="V938" s="64"/>
      <c r="W938" s="64"/>
      <c r="X938" s="64"/>
      <c r="Y938" s="64"/>
      <c r="Z938" s="64"/>
    </row>
    <row r="939" spans="1:26" ht="14.25" customHeight="1">
      <c r="A939" s="69"/>
      <c r="B939" s="70"/>
      <c r="C939" s="71"/>
      <c r="D939" s="72"/>
      <c r="E939" s="72"/>
      <c r="F939" s="72"/>
      <c r="G939" s="71"/>
      <c r="H939" s="71"/>
      <c r="I939" s="71"/>
      <c r="J939" s="64"/>
      <c r="K939" s="64"/>
      <c r="L939" s="64"/>
      <c r="M939" s="64"/>
      <c r="N939" s="64"/>
      <c r="O939" s="64"/>
      <c r="P939" s="64"/>
      <c r="Q939" s="64"/>
      <c r="R939" s="64"/>
      <c r="S939" s="64"/>
      <c r="T939" s="64"/>
      <c r="U939" s="64"/>
      <c r="V939" s="64"/>
      <c r="W939" s="64"/>
      <c r="X939" s="64"/>
      <c r="Y939" s="64"/>
      <c r="Z939" s="64"/>
    </row>
    <row r="940" spans="1:26" ht="14.25" customHeight="1">
      <c r="A940" s="69"/>
      <c r="B940" s="70"/>
      <c r="C940" s="71"/>
      <c r="D940" s="72"/>
      <c r="E940" s="72"/>
      <c r="F940" s="72"/>
      <c r="G940" s="71"/>
      <c r="H940" s="71"/>
      <c r="I940" s="71"/>
      <c r="J940" s="64"/>
      <c r="K940" s="64"/>
      <c r="L940" s="64"/>
      <c r="M940" s="64"/>
      <c r="N940" s="64"/>
      <c r="O940" s="64"/>
      <c r="P940" s="64"/>
      <c r="Q940" s="64"/>
      <c r="R940" s="64"/>
      <c r="S940" s="64"/>
      <c r="T940" s="64"/>
      <c r="U940" s="64"/>
      <c r="V940" s="64"/>
      <c r="W940" s="64"/>
      <c r="X940" s="64"/>
      <c r="Y940" s="64"/>
      <c r="Z940" s="64"/>
    </row>
    <row r="941" spans="1:26" ht="14.25" customHeight="1">
      <c r="A941" s="69"/>
      <c r="B941" s="70"/>
      <c r="C941" s="71"/>
      <c r="D941" s="72"/>
      <c r="E941" s="72"/>
      <c r="F941" s="72"/>
      <c r="G941" s="71"/>
      <c r="H941" s="71"/>
      <c r="I941" s="71"/>
      <c r="J941" s="64"/>
      <c r="K941" s="64"/>
      <c r="L941" s="64"/>
      <c r="M941" s="64"/>
      <c r="N941" s="64"/>
      <c r="O941" s="64"/>
      <c r="P941" s="64"/>
      <c r="Q941" s="64"/>
      <c r="R941" s="64"/>
      <c r="S941" s="64"/>
      <c r="T941" s="64"/>
      <c r="U941" s="64"/>
      <c r="V941" s="64"/>
      <c r="W941" s="64"/>
      <c r="X941" s="64"/>
      <c r="Y941" s="64"/>
      <c r="Z941" s="64"/>
    </row>
    <row r="942" spans="1:26" ht="14.25" customHeight="1">
      <c r="A942" s="69"/>
      <c r="B942" s="70"/>
      <c r="C942" s="71"/>
      <c r="D942" s="72"/>
      <c r="E942" s="72"/>
      <c r="F942" s="72"/>
      <c r="G942" s="71"/>
      <c r="H942" s="71"/>
      <c r="I942" s="71"/>
      <c r="J942" s="64"/>
      <c r="K942" s="64"/>
      <c r="L942" s="64"/>
      <c r="M942" s="64"/>
      <c r="N942" s="64"/>
      <c r="O942" s="64"/>
      <c r="P942" s="64"/>
      <c r="Q942" s="64"/>
      <c r="R942" s="64"/>
      <c r="S942" s="64"/>
      <c r="T942" s="64"/>
      <c r="U942" s="64"/>
      <c r="V942" s="64"/>
      <c r="W942" s="64"/>
      <c r="X942" s="64"/>
      <c r="Y942" s="64"/>
      <c r="Z942" s="64"/>
    </row>
    <row r="943" spans="1:26" ht="14.25" customHeight="1">
      <c r="A943" s="69"/>
      <c r="B943" s="70"/>
      <c r="C943" s="71"/>
      <c r="D943" s="72"/>
      <c r="E943" s="72"/>
      <c r="F943" s="72"/>
      <c r="G943" s="71"/>
      <c r="H943" s="71"/>
      <c r="I943" s="71"/>
      <c r="J943" s="64"/>
      <c r="K943" s="64"/>
      <c r="L943" s="64"/>
      <c r="M943" s="64"/>
      <c r="N943" s="64"/>
      <c r="O943" s="64"/>
      <c r="P943" s="64"/>
      <c r="Q943" s="64"/>
      <c r="R943" s="64"/>
      <c r="S943" s="64"/>
      <c r="T943" s="64"/>
      <c r="U943" s="64"/>
      <c r="V943" s="64"/>
      <c r="W943" s="64"/>
      <c r="X943" s="64"/>
      <c r="Y943" s="64"/>
      <c r="Z943" s="64"/>
    </row>
    <row r="944" spans="1:26" ht="14.25" customHeight="1">
      <c r="A944" s="69"/>
      <c r="B944" s="70"/>
      <c r="C944" s="71"/>
      <c r="D944" s="72"/>
      <c r="E944" s="72"/>
      <c r="F944" s="72"/>
      <c r="G944" s="71"/>
      <c r="H944" s="71"/>
      <c r="I944" s="71"/>
      <c r="J944" s="64"/>
      <c r="K944" s="64"/>
      <c r="L944" s="64"/>
      <c r="M944" s="64"/>
      <c r="N944" s="64"/>
      <c r="O944" s="64"/>
      <c r="P944" s="64"/>
      <c r="Q944" s="64"/>
      <c r="R944" s="64"/>
      <c r="S944" s="64"/>
      <c r="T944" s="64"/>
      <c r="U944" s="64"/>
      <c r="V944" s="64"/>
      <c r="W944" s="64"/>
      <c r="X944" s="64"/>
      <c r="Y944" s="64"/>
      <c r="Z944" s="64"/>
    </row>
    <row r="945" spans="1:26" ht="14.25" customHeight="1">
      <c r="A945" s="69"/>
      <c r="B945" s="70"/>
      <c r="C945" s="71"/>
      <c r="D945" s="72"/>
      <c r="E945" s="72"/>
      <c r="F945" s="72"/>
      <c r="G945" s="71"/>
      <c r="H945" s="71"/>
      <c r="I945" s="71"/>
      <c r="J945" s="64"/>
      <c r="K945" s="64"/>
      <c r="L945" s="64"/>
      <c r="M945" s="64"/>
      <c r="N945" s="64"/>
      <c r="O945" s="64"/>
      <c r="P945" s="64"/>
      <c r="Q945" s="64"/>
      <c r="R945" s="64"/>
      <c r="S945" s="64"/>
      <c r="T945" s="64"/>
      <c r="U945" s="64"/>
      <c r="V945" s="64"/>
      <c r="W945" s="64"/>
      <c r="X945" s="64"/>
      <c r="Y945" s="64"/>
      <c r="Z945" s="64"/>
    </row>
    <row r="946" spans="1:26" ht="14.25" customHeight="1">
      <c r="A946" s="69"/>
      <c r="B946" s="70"/>
      <c r="C946" s="71"/>
      <c r="D946" s="72"/>
      <c r="E946" s="72"/>
      <c r="F946" s="72"/>
      <c r="G946" s="71"/>
      <c r="H946" s="71"/>
      <c r="I946" s="71"/>
      <c r="J946" s="64"/>
      <c r="K946" s="64"/>
      <c r="L946" s="64"/>
      <c r="M946" s="64"/>
      <c r="N946" s="64"/>
      <c r="O946" s="64"/>
      <c r="P946" s="64"/>
      <c r="Q946" s="64"/>
      <c r="R946" s="64"/>
      <c r="S946" s="64"/>
      <c r="T946" s="64"/>
      <c r="U946" s="64"/>
      <c r="V946" s="64"/>
      <c r="W946" s="64"/>
      <c r="X946" s="64"/>
      <c r="Y946" s="64"/>
      <c r="Z946" s="64"/>
    </row>
    <row r="947" spans="1:26" ht="14.25" customHeight="1">
      <c r="A947" s="69"/>
      <c r="B947" s="70"/>
      <c r="C947" s="71"/>
      <c r="D947" s="72"/>
      <c r="E947" s="72"/>
      <c r="F947" s="72"/>
      <c r="G947" s="71"/>
      <c r="H947" s="71"/>
      <c r="I947" s="71"/>
      <c r="J947" s="64"/>
      <c r="K947" s="64"/>
      <c r="L947" s="64"/>
      <c r="M947" s="64"/>
      <c r="N947" s="64"/>
      <c r="O947" s="64"/>
      <c r="P947" s="64"/>
      <c r="Q947" s="64"/>
      <c r="R947" s="64"/>
      <c r="S947" s="64"/>
      <c r="T947" s="64"/>
      <c r="U947" s="64"/>
      <c r="V947" s="64"/>
      <c r="W947" s="64"/>
      <c r="X947" s="64"/>
      <c r="Y947" s="64"/>
      <c r="Z947" s="64"/>
    </row>
    <row r="948" spans="1:26" ht="14.25" customHeight="1">
      <c r="A948" s="69"/>
      <c r="B948" s="70"/>
      <c r="C948" s="71"/>
      <c r="D948" s="72"/>
      <c r="E948" s="72"/>
      <c r="F948" s="72"/>
      <c r="G948" s="71"/>
      <c r="H948" s="71"/>
      <c r="I948" s="71"/>
      <c r="J948" s="64"/>
      <c r="K948" s="64"/>
      <c r="L948" s="64"/>
      <c r="M948" s="64"/>
      <c r="N948" s="64"/>
      <c r="O948" s="64"/>
      <c r="P948" s="64"/>
      <c r="Q948" s="64"/>
      <c r="R948" s="64"/>
      <c r="S948" s="64"/>
      <c r="T948" s="64"/>
      <c r="U948" s="64"/>
      <c r="V948" s="64"/>
      <c r="W948" s="64"/>
      <c r="X948" s="64"/>
      <c r="Y948" s="64"/>
      <c r="Z948" s="64"/>
    </row>
    <row r="949" spans="1:26" ht="14.25" customHeight="1">
      <c r="A949" s="69"/>
      <c r="B949" s="70"/>
      <c r="C949" s="71"/>
      <c r="D949" s="72"/>
      <c r="E949" s="72"/>
      <c r="F949" s="72"/>
      <c r="G949" s="71"/>
      <c r="H949" s="71"/>
      <c r="I949" s="71"/>
      <c r="J949" s="64"/>
      <c r="K949" s="64"/>
      <c r="L949" s="64"/>
      <c r="M949" s="64"/>
      <c r="N949" s="64"/>
      <c r="O949" s="64"/>
      <c r="P949" s="64"/>
      <c r="Q949" s="64"/>
      <c r="R949" s="64"/>
      <c r="S949" s="64"/>
      <c r="T949" s="64"/>
      <c r="U949" s="64"/>
      <c r="V949" s="64"/>
      <c r="W949" s="64"/>
      <c r="X949" s="64"/>
      <c r="Y949" s="64"/>
      <c r="Z949" s="64"/>
    </row>
    <row r="950" spans="1:26" ht="14.25" customHeight="1">
      <c r="A950" s="69"/>
      <c r="B950" s="70"/>
      <c r="C950" s="71"/>
      <c r="D950" s="72"/>
      <c r="E950" s="72"/>
      <c r="F950" s="72"/>
      <c r="G950" s="71"/>
      <c r="H950" s="71"/>
      <c r="I950" s="71"/>
      <c r="J950" s="64"/>
      <c r="K950" s="64"/>
      <c r="L950" s="64"/>
      <c r="M950" s="64"/>
      <c r="N950" s="64"/>
      <c r="O950" s="64"/>
      <c r="P950" s="64"/>
      <c r="Q950" s="64"/>
      <c r="R950" s="64"/>
      <c r="S950" s="64"/>
      <c r="T950" s="64"/>
      <c r="U950" s="64"/>
      <c r="V950" s="64"/>
      <c r="W950" s="64"/>
      <c r="X950" s="64"/>
      <c r="Y950" s="64"/>
      <c r="Z950" s="64"/>
    </row>
    <row r="951" spans="1:26" ht="14.25" customHeight="1">
      <c r="A951" s="69"/>
      <c r="B951" s="70"/>
      <c r="C951" s="71"/>
      <c r="D951" s="72"/>
      <c r="E951" s="72"/>
      <c r="F951" s="72"/>
      <c r="G951" s="71"/>
      <c r="H951" s="71"/>
      <c r="I951" s="71"/>
      <c r="J951" s="64"/>
      <c r="K951" s="64"/>
      <c r="L951" s="64"/>
      <c r="M951" s="64"/>
      <c r="N951" s="64"/>
      <c r="O951" s="64"/>
      <c r="P951" s="64"/>
      <c r="Q951" s="64"/>
      <c r="R951" s="64"/>
      <c r="S951" s="64"/>
      <c r="T951" s="64"/>
      <c r="U951" s="64"/>
      <c r="V951" s="64"/>
      <c r="W951" s="64"/>
      <c r="X951" s="64"/>
      <c r="Y951" s="64"/>
      <c r="Z951" s="64"/>
    </row>
    <row r="952" spans="1:26" ht="14.25" customHeight="1">
      <c r="A952" s="69"/>
      <c r="B952" s="70"/>
      <c r="C952" s="71"/>
      <c r="D952" s="72"/>
      <c r="E952" s="72"/>
      <c r="F952" s="72"/>
      <c r="G952" s="71"/>
      <c r="H952" s="71"/>
      <c r="I952" s="71"/>
      <c r="J952" s="64"/>
      <c r="K952" s="64"/>
      <c r="L952" s="64"/>
      <c r="M952" s="64"/>
      <c r="N952" s="64"/>
      <c r="O952" s="64"/>
      <c r="P952" s="64"/>
      <c r="Q952" s="64"/>
      <c r="R952" s="64"/>
      <c r="S952" s="64"/>
      <c r="T952" s="64"/>
      <c r="U952" s="64"/>
      <c r="V952" s="64"/>
      <c r="W952" s="64"/>
      <c r="X952" s="64"/>
      <c r="Y952" s="64"/>
      <c r="Z952" s="64"/>
    </row>
    <row r="953" spans="1:26" ht="14.25" customHeight="1">
      <c r="A953" s="69"/>
      <c r="B953" s="70"/>
      <c r="C953" s="71"/>
      <c r="D953" s="72"/>
      <c r="E953" s="72"/>
      <c r="F953" s="72"/>
      <c r="G953" s="71"/>
      <c r="H953" s="71"/>
      <c r="I953" s="71"/>
      <c r="J953" s="64"/>
      <c r="K953" s="64"/>
      <c r="L953" s="64"/>
      <c r="M953" s="64"/>
      <c r="N953" s="64"/>
      <c r="O953" s="64"/>
      <c r="P953" s="64"/>
      <c r="Q953" s="64"/>
      <c r="R953" s="64"/>
      <c r="S953" s="64"/>
      <c r="T953" s="64"/>
      <c r="U953" s="64"/>
      <c r="V953" s="64"/>
      <c r="W953" s="64"/>
      <c r="X953" s="64"/>
      <c r="Y953" s="64"/>
      <c r="Z953" s="64"/>
    </row>
    <row r="954" spans="1:26" ht="14.25" customHeight="1">
      <c r="A954" s="69"/>
      <c r="B954" s="70"/>
      <c r="C954" s="71"/>
      <c r="D954" s="72"/>
      <c r="E954" s="72"/>
      <c r="F954" s="72"/>
      <c r="G954" s="71"/>
      <c r="H954" s="71"/>
      <c r="I954" s="71"/>
      <c r="J954" s="64"/>
      <c r="K954" s="64"/>
      <c r="L954" s="64"/>
      <c r="M954" s="64"/>
      <c r="N954" s="64"/>
      <c r="O954" s="64"/>
      <c r="P954" s="64"/>
      <c r="Q954" s="64"/>
      <c r="R954" s="64"/>
      <c r="S954" s="64"/>
      <c r="T954" s="64"/>
      <c r="U954" s="64"/>
      <c r="V954" s="64"/>
      <c r="W954" s="64"/>
      <c r="X954" s="64"/>
      <c r="Y954" s="64"/>
      <c r="Z954" s="64"/>
    </row>
    <row r="955" spans="1:26" ht="14.25" customHeight="1">
      <c r="A955" s="69"/>
      <c r="B955" s="70"/>
      <c r="C955" s="71"/>
      <c r="D955" s="72"/>
      <c r="E955" s="72"/>
      <c r="F955" s="72"/>
      <c r="G955" s="71"/>
      <c r="H955" s="71"/>
      <c r="I955" s="71"/>
      <c r="J955" s="64"/>
      <c r="K955" s="64"/>
      <c r="L955" s="64"/>
      <c r="M955" s="64"/>
      <c r="N955" s="64"/>
      <c r="O955" s="64"/>
      <c r="P955" s="64"/>
      <c r="Q955" s="64"/>
      <c r="R955" s="64"/>
      <c r="S955" s="64"/>
      <c r="T955" s="64"/>
      <c r="U955" s="64"/>
      <c r="V955" s="64"/>
      <c r="W955" s="64"/>
      <c r="X955" s="64"/>
      <c r="Y955" s="64"/>
      <c r="Z955" s="64"/>
    </row>
    <row r="956" spans="1:26" ht="14.25" customHeight="1">
      <c r="A956" s="69"/>
      <c r="B956" s="70"/>
      <c r="C956" s="71"/>
      <c r="D956" s="72"/>
      <c r="E956" s="72"/>
      <c r="F956" s="72"/>
      <c r="G956" s="71"/>
      <c r="H956" s="71"/>
      <c r="I956" s="71"/>
      <c r="J956" s="64"/>
      <c r="K956" s="64"/>
      <c r="L956" s="64"/>
      <c r="M956" s="64"/>
      <c r="N956" s="64"/>
      <c r="O956" s="64"/>
      <c r="P956" s="64"/>
      <c r="Q956" s="64"/>
      <c r="R956" s="64"/>
      <c r="S956" s="64"/>
      <c r="T956" s="64"/>
      <c r="U956" s="64"/>
      <c r="V956" s="64"/>
      <c r="W956" s="64"/>
      <c r="X956" s="64"/>
      <c r="Y956" s="64"/>
      <c r="Z956" s="64"/>
    </row>
    <row r="957" spans="1:26" ht="14.25" customHeight="1">
      <c r="A957" s="69"/>
      <c r="B957" s="70"/>
      <c r="C957" s="71"/>
      <c r="D957" s="72"/>
      <c r="E957" s="72"/>
      <c r="F957" s="72"/>
      <c r="G957" s="71"/>
      <c r="H957" s="71"/>
      <c r="I957" s="71"/>
      <c r="J957" s="64"/>
      <c r="K957" s="64"/>
      <c r="L957" s="64"/>
      <c r="M957" s="64"/>
      <c r="N957" s="64"/>
      <c r="O957" s="64"/>
      <c r="P957" s="64"/>
      <c r="Q957" s="64"/>
      <c r="R957" s="64"/>
      <c r="S957" s="64"/>
      <c r="T957" s="64"/>
      <c r="U957" s="64"/>
      <c r="V957" s="64"/>
      <c r="W957" s="64"/>
      <c r="X957" s="64"/>
      <c r="Y957" s="64"/>
      <c r="Z957" s="64"/>
    </row>
    <row r="958" spans="1:26" ht="14.25" customHeight="1">
      <c r="A958" s="69"/>
      <c r="B958" s="70"/>
      <c r="C958" s="71"/>
      <c r="D958" s="72"/>
      <c r="E958" s="72"/>
      <c r="F958" s="72"/>
      <c r="G958" s="71"/>
      <c r="H958" s="71"/>
      <c r="I958" s="71"/>
      <c r="J958" s="64"/>
      <c r="K958" s="64"/>
      <c r="L958" s="64"/>
      <c r="M958" s="64"/>
      <c r="N958" s="64"/>
      <c r="O958" s="64"/>
      <c r="P958" s="64"/>
      <c r="Q958" s="64"/>
      <c r="R958" s="64"/>
      <c r="S958" s="64"/>
      <c r="T958" s="64"/>
      <c r="U958" s="64"/>
      <c r="V958" s="64"/>
      <c r="W958" s="64"/>
      <c r="X958" s="64"/>
      <c r="Y958" s="64"/>
      <c r="Z958" s="64"/>
    </row>
    <row r="959" spans="1:26" ht="14.25" customHeight="1">
      <c r="A959" s="69"/>
      <c r="B959" s="70"/>
      <c r="C959" s="71"/>
      <c r="D959" s="72"/>
      <c r="E959" s="72"/>
      <c r="F959" s="72"/>
      <c r="G959" s="71"/>
      <c r="H959" s="71"/>
      <c r="I959" s="71"/>
      <c r="J959" s="64"/>
      <c r="K959" s="64"/>
      <c r="L959" s="64"/>
      <c r="M959" s="64"/>
      <c r="N959" s="64"/>
      <c r="O959" s="64"/>
      <c r="P959" s="64"/>
      <c r="Q959" s="64"/>
      <c r="R959" s="64"/>
      <c r="S959" s="64"/>
      <c r="T959" s="64"/>
      <c r="U959" s="64"/>
      <c r="V959" s="64"/>
      <c r="W959" s="64"/>
      <c r="X959" s="64"/>
      <c r="Y959" s="64"/>
      <c r="Z959" s="64"/>
    </row>
    <row r="960" spans="1:26" ht="14.25" customHeight="1">
      <c r="A960" s="69"/>
      <c r="B960" s="70"/>
      <c r="C960" s="71"/>
      <c r="D960" s="72"/>
      <c r="E960" s="72"/>
      <c r="F960" s="72"/>
      <c r="G960" s="71"/>
      <c r="H960" s="71"/>
      <c r="I960" s="71"/>
      <c r="J960" s="64"/>
      <c r="K960" s="64"/>
      <c r="L960" s="64"/>
      <c r="M960" s="64"/>
      <c r="N960" s="64"/>
      <c r="O960" s="64"/>
      <c r="P960" s="64"/>
      <c r="Q960" s="64"/>
      <c r="R960" s="64"/>
      <c r="S960" s="64"/>
      <c r="T960" s="64"/>
      <c r="U960" s="64"/>
      <c r="V960" s="64"/>
      <c r="W960" s="64"/>
      <c r="X960" s="64"/>
      <c r="Y960" s="64"/>
      <c r="Z960" s="64"/>
    </row>
    <row r="961" spans="1:26" ht="14.25" customHeight="1">
      <c r="A961" s="69"/>
      <c r="B961" s="70"/>
      <c r="C961" s="71"/>
      <c r="D961" s="72"/>
      <c r="E961" s="72"/>
      <c r="F961" s="72"/>
      <c r="G961" s="71"/>
      <c r="H961" s="71"/>
      <c r="I961" s="71"/>
      <c r="J961" s="64"/>
      <c r="K961" s="64"/>
      <c r="L961" s="64"/>
      <c r="M961" s="64"/>
      <c r="N961" s="64"/>
      <c r="O961" s="64"/>
      <c r="P961" s="64"/>
      <c r="Q961" s="64"/>
      <c r="R961" s="64"/>
      <c r="S961" s="64"/>
      <c r="T961" s="64"/>
      <c r="U961" s="64"/>
      <c r="V961" s="64"/>
      <c r="W961" s="64"/>
      <c r="X961" s="64"/>
      <c r="Y961" s="64"/>
      <c r="Z961" s="64"/>
    </row>
    <row r="962" spans="1:26" ht="14.25" customHeight="1">
      <c r="A962" s="69"/>
      <c r="B962" s="70"/>
      <c r="C962" s="71"/>
      <c r="D962" s="72"/>
      <c r="E962" s="72"/>
      <c r="F962" s="72"/>
      <c r="G962" s="71"/>
      <c r="H962" s="71"/>
      <c r="I962" s="71"/>
      <c r="J962" s="64"/>
      <c r="K962" s="64"/>
      <c r="L962" s="64"/>
      <c r="M962" s="64"/>
      <c r="N962" s="64"/>
      <c r="O962" s="64"/>
      <c r="P962" s="64"/>
      <c r="Q962" s="64"/>
      <c r="R962" s="64"/>
      <c r="S962" s="64"/>
      <c r="T962" s="64"/>
      <c r="U962" s="64"/>
      <c r="V962" s="64"/>
      <c r="W962" s="64"/>
      <c r="X962" s="64"/>
      <c r="Y962" s="64"/>
      <c r="Z962" s="64"/>
    </row>
    <row r="963" spans="1:26" ht="14.25" customHeight="1">
      <c r="A963" s="69"/>
      <c r="B963" s="70"/>
      <c r="C963" s="71"/>
      <c r="D963" s="72"/>
      <c r="E963" s="72"/>
      <c r="F963" s="72"/>
      <c r="G963" s="71"/>
      <c r="H963" s="71"/>
      <c r="I963" s="71"/>
      <c r="J963" s="64"/>
      <c r="K963" s="64"/>
      <c r="L963" s="64"/>
      <c r="M963" s="64"/>
      <c r="N963" s="64"/>
      <c r="O963" s="64"/>
      <c r="P963" s="64"/>
      <c r="Q963" s="64"/>
      <c r="R963" s="64"/>
      <c r="S963" s="64"/>
      <c r="T963" s="64"/>
      <c r="U963" s="64"/>
      <c r="V963" s="64"/>
      <c r="W963" s="64"/>
      <c r="X963" s="64"/>
      <c r="Y963" s="64"/>
      <c r="Z963" s="64"/>
    </row>
    <row r="964" spans="1:26" ht="14.25" customHeight="1">
      <c r="A964" s="69"/>
      <c r="B964" s="70"/>
      <c r="C964" s="71"/>
      <c r="D964" s="72"/>
      <c r="E964" s="72"/>
      <c r="F964" s="72"/>
      <c r="G964" s="71"/>
      <c r="H964" s="71"/>
      <c r="I964" s="71"/>
      <c r="J964" s="64"/>
      <c r="K964" s="64"/>
      <c r="L964" s="64"/>
      <c r="M964" s="64"/>
      <c r="N964" s="64"/>
      <c r="O964" s="64"/>
      <c r="P964" s="64"/>
      <c r="Q964" s="64"/>
      <c r="R964" s="64"/>
      <c r="S964" s="64"/>
      <c r="T964" s="64"/>
      <c r="U964" s="64"/>
      <c r="V964" s="64"/>
      <c r="W964" s="64"/>
      <c r="X964" s="64"/>
      <c r="Y964" s="64"/>
      <c r="Z964" s="64"/>
    </row>
    <row r="965" spans="1:26" ht="14.25" customHeight="1">
      <c r="A965" s="69"/>
      <c r="B965" s="70"/>
      <c r="C965" s="71"/>
      <c r="D965" s="72"/>
      <c r="E965" s="72"/>
      <c r="F965" s="72"/>
      <c r="G965" s="71"/>
      <c r="H965" s="71"/>
      <c r="I965" s="71"/>
      <c r="J965" s="64"/>
      <c r="K965" s="64"/>
      <c r="L965" s="64"/>
      <c r="M965" s="64"/>
      <c r="N965" s="64"/>
      <c r="O965" s="64"/>
      <c r="P965" s="64"/>
      <c r="Q965" s="64"/>
      <c r="R965" s="64"/>
      <c r="S965" s="64"/>
      <c r="T965" s="64"/>
      <c r="U965" s="64"/>
      <c r="V965" s="64"/>
      <c r="W965" s="64"/>
      <c r="X965" s="64"/>
      <c r="Y965" s="64"/>
      <c r="Z965" s="64"/>
    </row>
    <row r="966" spans="1:26" ht="14.25" customHeight="1">
      <c r="A966" s="69"/>
      <c r="B966" s="70"/>
      <c r="C966" s="71"/>
      <c r="D966" s="72"/>
      <c r="E966" s="72"/>
      <c r="F966" s="72"/>
      <c r="G966" s="71"/>
      <c r="H966" s="71"/>
      <c r="I966" s="71"/>
      <c r="J966" s="64"/>
      <c r="K966" s="64"/>
      <c r="L966" s="64"/>
      <c r="M966" s="64"/>
      <c r="N966" s="64"/>
      <c r="O966" s="64"/>
      <c r="P966" s="64"/>
      <c r="Q966" s="64"/>
      <c r="R966" s="64"/>
      <c r="S966" s="64"/>
      <c r="T966" s="64"/>
      <c r="U966" s="64"/>
      <c r="V966" s="64"/>
      <c r="W966" s="64"/>
      <c r="X966" s="64"/>
      <c r="Y966" s="64"/>
      <c r="Z966" s="64"/>
    </row>
    <row r="967" spans="1:26" ht="14.25" customHeight="1">
      <c r="A967" s="69"/>
      <c r="B967" s="70"/>
      <c r="C967" s="71"/>
      <c r="D967" s="72"/>
      <c r="E967" s="72"/>
      <c r="F967" s="72"/>
      <c r="G967" s="71"/>
      <c r="H967" s="71"/>
      <c r="I967" s="71"/>
      <c r="J967" s="64"/>
      <c r="K967" s="64"/>
      <c r="L967" s="64"/>
      <c r="M967" s="64"/>
      <c r="N967" s="64"/>
      <c r="O967" s="64"/>
      <c r="P967" s="64"/>
      <c r="Q967" s="64"/>
      <c r="R967" s="64"/>
      <c r="S967" s="64"/>
      <c r="T967" s="64"/>
      <c r="U967" s="64"/>
      <c r="V967" s="64"/>
      <c r="W967" s="64"/>
      <c r="X967" s="64"/>
      <c r="Y967" s="64"/>
      <c r="Z967" s="64"/>
    </row>
    <row r="968" spans="1:26" ht="14.25" customHeight="1">
      <c r="A968" s="69"/>
      <c r="B968" s="70"/>
      <c r="C968" s="71"/>
      <c r="D968" s="72"/>
      <c r="E968" s="72"/>
      <c r="F968" s="72"/>
      <c r="G968" s="71"/>
      <c r="H968" s="71"/>
      <c r="I968" s="71"/>
      <c r="J968" s="64"/>
      <c r="K968" s="64"/>
      <c r="L968" s="64"/>
      <c r="M968" s="64"/>
      <c r="N968" s="64"/>
      <c r="O968" s="64"/>
      <c r="P968" s="64"/>
      <c r="Q968" s="64"/>
      <c r="R968" s="64"/>
      <c r="S968" s="64"/>
      <c r="T968" s="64"/>
      <c r="U968" s="64"/>
      <c r="V968" s="64"/>
      <c r="W968" s="64"/>
      <c r="X968" s="64"/>
      <c r="Y968" s="64"/>
      <c r="Z968" s="64"/>
    </row>
    <row r="969" spans="1:26" ht="14.25" customHeight="1">
      <c r="A969" s="69"/>
      <c r="B969" s="70"/>
      <c r="C969" s="71"/>
      <c r="D969" s="72"/>
      <c r="E969" s="72"/>
      <c r="F969" s="72"/>
      <c r="G969" s="71"/>
      <c r="H969" s="71"/>
      <c r="I969" s="71"/>
      <c r="J969" s="64"/>
      <c r="K969" s="64"/>
      <c r="L969" s="64"/>
      <c r="M969" s="64"/>
      <c r="N969" s="64"/>
      <c r="O969" s="64"/>
      <c r="P969" s="64"/>
      <c r="Q969" s="64"/>
      <c r="R969" s="64"/>
      <c r="S969" s="64"/>
      <c r="T969" s="64"/>
      <c r="U969" s="64"/>
      <c r="V969" s="64"/>
      <c r="W969" s="64"/>
      <c r="X969" s="64"/>
      <c r="Y969" s="64"/>
      <c r="Z969" s="64"/>
    </row>
    <row r="970" spans="1:26" ht="14.25" customHeight="1">
      <c r="A970" s="69"/>
      <c r="B970" s="70"/>
      <c r="C970" s="71"/>
      <c r="D970" s="72"/>
      <c r="E970" s="72"/>
      <c r="F970" s="72"/>
      <c r="G970" s="71"/>
      <c r="H970" s="71"/>
      <c r="I970" s="71"/>
      <c r="J970" s="64"/>
      <c r="K970" s="64"/>
      <c r="L970" s="64"/>
      <c r="M970" s="64"/>
      <c r="N970" s="64"/>
      <c r="O970" s="64"/>
      <c r="P970" s="64"/>
      <c r="Q970" s="64"/>
      <c r="R970" s="64"/>
      <c r="S970" s="64"/>
      <c r="T970" s="64"/>
      <c r="U970" s="64"/>
      <c r="V970" s="64"/>
      <c r="W970" s="64"/>
      <c r="X970" s="64"/>
      <c r="Y970" s="64"/>
      <c r="Z970" s="64"/>
    </row>
    <row r="971" spans="1:26" ht="14.25" customHeight="1">
      <c r="A971" s="69"/>
      <c r="B971" s="70"/>
      <c r="C971" s="71"/>
      <c r="D971" s="72"/>
      <c r="E971" s="72"/>
      <c r="F971" s="72"/>
      <c r="G971" s="71"/>
      <c r="H971" s="71"/>
      <c r="I971" s="71"/>
      <c r="J971" s="64"/>
      <c r="K971" s="64"/>
      <c r="L971" s="64"/>
      <c r="M971" s="64"/>
      <c r="N971" s="64"/>
      <c r="O971" s="64"/>
      <c r="P971" s="64"/>
      <c r="Q971" s="64"/>
      <c r="R971" s="64"/>
      <c r="S971" s="64"/>
      <c r="T971" s="64"/>
      <c r="U971" s="64"/>
      <c r="V971" s="64"/>
      <c r="W971" s="64"/>
      <c r="X971" s="64"/>
      <c r="Y971" s="64"/>
      <c r="Z971" s="64"/>
    </row>
    <row r="972" spans="1:26" ht="14.25" customHeight="1">
      <c r="A972" s="69"/>
      <c r="B972" s="70"/>
      <c r="C972" s="71"/>
      <c r="D972" s="72"/>
      <c r="E972" s="72"/>
      <c r="F972" s="72"/>
      <c r="G972" s="71"/>
      <c r="H972" s="71"/>
      <c r="I972" s="71"/>
      <c r="J972" s="64"/>
      <c r="K972" s="64"/>
      <c r="L972" s="64"/>
      <c r="M972" s="64"/>
      <c r="N972" s="64"/>
      <c r="O972" s="64"/>
      <c r="P972" s="64"/>
      <c r="Q972" s="64"/>
      <c r="R972" s="64"/>
      <c r="S972" s="64"/>
      <c r="T972" s="64"/>
      <c r="U972" s="64"/>
      <c r="V972" s="64"/>
      <c r="W972" s="64"/>
      <c r="X972" s="64"/>
      <c r="Y972" s="64"/>
      <c r="Z972" s="64"/>
    </row>
    <row r="973" spans="1:26" ht="14.25" customHeight="1">
      <c r="A973" s="69"/>
      <c r="B973" s="70"/>
      <c r="C973" s="71"/>
      <c r="D973" s="72"/>
      <c r="E973" s="72"/>
      <c r="F973" s="72"/>
      <c r="G973" s="71"/>
      <c r="H973" s="71"/>
      <c r="I973" s="71"/>
      <c r="J973" s="64"/>
      <c r="K973" s="64"/>
      <c r="L973" s="64"/>
      <c r="M973" s="64"/>
      <c r="N973" s="64"/>
      <c r="O973" s="64"/>
      <c r="P973" s="64"/>
      <c r="Q973" s="64"/>
      <c r="R973" s="64"/>
      <c r="S973" s="64"/>
      <c r="T973" s="64"/>
      <c r="U973" s="64"/>
      <c r="V973" s="64"/>
      <c r="W973" s="64"/>
      <c r="X973" s="64"/>
      <c r="Y973" s="64"/>
      <c r="Z973" s="64"/>
    </row>
    <row r="974" spans="1:26" ht="14.25" customHeight="1">
      <c r="A974" s="69"/>
      <c r="B974" s="70"/>
      <c r="C974" s="71"/>
      <c r="D974" s="72"/>
      <c r="E974" s="72"/>
      <c r="F974" s="72"/>
      <c r="G974" s="71"/>
      <c r="H974" s="71"/>
      <c r="I974" s="71"/>
      <c r="J974" s="64"/>
      <c r="K974" s="64"/>
      <c r="L974" s="64"/>
      <c r="M974" s="64"/>
      <c r="N974" s="64"/>
      <c r="O974" s="64"/>
      <c r="P974" s="64"/>
      <c r="Q974" s="64"/>
      <c r="R974" s="64"/>
      <c r="S974" s="64"/>
      <c r="T974" s="64"/>
      <c r="U974" s="64"/>
      <c r="V974" s="64"/>
      <c r="W974" s="64"/>
      <c r="X974" s="64"/>
      <c r="Y974" s="64"/>
      <c r="Z974" s="64"/>
    </row>
    <row r="975" spans="1:26" ht="14.25" customHeight="1">
      <c r="A975" s="69"/>
      <c r="B975" s="70"/>
      <c r="C975" s="71"/>
      <c r="D975" s="72"/>
      <c r="E975" s="72"/>
      <c r="F975" s="72"/>
      <c r="G975" s="71"/>
      <c r="H975" s="71"/>
      <c r="I975" s="71"/>
      <c r="J975" s="64"/>
      <c r="K975" s="64"/>
      <c r="L975" s="64"/>
      <c r="M975" s="64"/>
      <c r="N975" s="64"/>
      <c r="O975" s="64"/>
      <c r="P975" s="64"/>
      <c r="Q975" s="64"/>
      <c r="R975" s="64"/>
      <c r="S975" s="64"/>
      <c r="T975" s="64"/>
      <c r="U975" s="64"/>
      <c r="V975" s="64"/>
      <c r="W975" s="64"/>
      <c r="X975" s="64"/>
      <c r="Y975" s="64"/>
      <c r="Z975" s="64"/>
    </row>
    <row r="976" spans="1:26" ht="14.25" customHeight="1">
      <c r="A976" s="69"/>
      <c r="B976" s="70"/>
      <c r="C976" s="71"/>
      <c r="D976" s="72"/>
      <c r="E976" s="72"/>
      <c r="F976" s="72"/>
      <c r="G976" s="71"/>
      <c r="H976" s="71"/>
      <c r="I976" s="71"/>
      <c r="J976" s="64"/>
      <c r="K976" s="64"/>
      <c r="L976" s="64"/>
      <c r="M976" s="64"/>
      <c r="N976" s="64"/>
      <c r="O976" s="64"/>
      <c r="P976" s="64"/>
      <c r="Q976" s="64"/>
      <c r="R976" s="64"/>
      <c r="S976" s="64"/>
      <c r="T976" s="64"/>
      <c r="U976" s="64"/>
      <c r="V976" s="64"/>
      <c r="W976" s="64"/>
      <c r="X976" s="64"/>
      <c r="Y976" s="64"/>
      <c r="Z976" s="64"/>
    </row>
    <row r="977" spans="1:26" ht="14.25" customHeight="1">
      <c r="A977" s="69"/>
      <c r="B977" s="70"/>
      <c r="C977" s="71"/>
      <c r="D977" s="72"/>
      <c r="E977" s="72"/>
      <c r="F977" s="72"/>
      <c r="G977" s="71"/>
      <c r="H977" s="71"/>
      <c r="I977" s="71"/>
      <c r="J977" s="64"/>
      <c r="K977" s="64"/>
      <c r="L977" s="64"/>
      <c r="M977" s="64"/>
      <c r="N977" s="64"/>
      <c r="O977" s="64"/>
      <c r="P977" s="64"/>
      <c r="Q977" s="64"/>
      <c r="R977" s="64"/>
      <c r="S977" s="64"/>
      <c r="T977" s="64"/>
      <c r="U977" s="64"/>
      <c r="V977" s="64"/>
      <c r="W977" s="64"/>
      <c r="X977" s="64"/>
      <c r="Y977" s="64"/>
      <c r="Z977" s="64"/>
    </row>
    <row r="978" spans="1:26" ht="14.25" customHeight="1">
      <c r="A978" s="69"/>
      <c r="B978" s="70"/>
      <c r="C978" s="71"/>
      <c r="D978" s="72"/>
      <c r="E978" s="72"/>
      <c r="F978" s="72"/>
      <c r="G978" s="71"/>
      <c r="H978" s="71"/>
      <c r="I978" s="71"/>
      <c r="J978" s="64"/>
      <c r="K978" s="64"/>
      <c r="L978" s="64"/>
      <c r="M978" s="64"/>
      <c r="N978" s="64"/>
      <c r="O978" s="64"/>
      <c r="P978" s="64"/>
      <c r="Q978" s="64"/>
      <c r="R978" s="64"/>
      <c r="S978" s="64"/>
      <c r="T978" s="64"/>
      <c r="U978" s="64"/>
      <c r="V978" s="64"/>
      <c r="W978" s="64"/>
      <c r="X978" s="64"/>
      <c r="Y978" s="64"/>
      <c r="Z978" s="64"/>
    </row>
    <row r="979" spans="1:26" ht="14.25" customHeight="1">
      <c r="A979" s="69"/>
      <c r="B979" s="70"/>
      <c r="C979" s="71"/>
      <c r="D979" s="72"/>
      <c r="E979" s="72"/>
      <c r="F979" s="72"/>
      <c r="G979" s="71"/>
      <c r="H979" s="71"/>
      <c r="I979" s="71"/>
      <c r="J979" s="64"/>
      <c r="K979" s="64"/>
      <c r="L979" s="64"/>
      <c r="M979" s="64"/>
      <c r="N979" s="64"/>
      <c r="O979" s="64"/>
      <c r="P979" s="64"/>
      <c r="Q979" s="64"/>
      <c r="R979" s="64"/>
      <c r="S979" s="64"/>
      <c r="T979" s="64"/>
      <c r="U979" s="64"/>
      <c r="V979" s="64"/>
      <c r="W979" s="64"/>
      <c r="X979" s="64"/>
      <c r="Y979" s="64"/>
      <c r="Z979" s="64"/>
    </row>
    <row r="980" spans="1:26" ht="14.25" customHeight="1">
      <c r="A980" s="69"/>
      <c r="B980" s="70"/>
      <c r="C980" s="71"/>
      <c r="D980" s="72"/>
      <c r="E980" s="72"/>
      <c r="F980" s="72"/>
      <c r="G980" s="71"/>
      <c r="H980" s="71"/>
      <c r="I980" s="71"/>
      <c r="J980" s="64"/>
      <c r="K980" s="64"/>
      <c r="L980" s="64"/>
      <c r="M980" s="64"/>
      <c r="N980" s="64"/>
      <c r="O980" s="64"/>
      <c r="P980" s="64"/>
      <c r="Q980" s="64"/>
      <c r="R980" s="64"/>
      <c r="S980" s="64"/>
      <c r="T980" s="64"/>
      <c r="U980" s="64"/>
      <c r="V980" s="64"/>
      <c r="W980" s="64"/>
      <c r="X980" s="64"/>
      <c r="Y980" s="64"/>
      <c r="Z980" s="64"/>
    </row>
    <row r="981" spans="1:26" ht="14.25" customHeight="1">
      <c r="A981" s="69"/>
      <c r="B981" s="70"/>
      <c r="C981" s="71"/>
      <c r="D981" s="72"/>
      <c r="E981" s="72"/>
      <c r="F981" s="72"/>
      <c r="G981" s="71"/>
      <c r="H981" s="71"/>
      <c r="I981" s="71"/>
      <c r="J981" s="64"/>
      <c r="K981" s="64"/>
      <c r="L981" s="64"/>
      <c r="M981" s="64"/>
      <c r="N981" s="64"/>
      <c r="O981" s="64"/>
      <c r="P981" s="64"/>
      <c r="Q981" s="64"/>
      <c r="R981" s="64"/>
      <c r="S981" s="64"/>
      <c r="T981" s="64"/>
      <c r="U981" s="64"/>
      <c r="V981" s="64"/>
      <c r="W981" s="64"/>
      <c r="X981" s="64"/>
      <c r="Y981" s="64"/>
      <c r="Z981" s="64"/>
    </row>
    <row r="982" spans="1:26" ht="14.25" customHeight="1">
      <c r="A982" s="69"/>
      <c r="B982" s="70"/>
      <c r="C982" s="71"/>
      <c r="D982" s="72"/>
      <c r="E982" s="72"/>
      <c r="F982" s="72"/>
      <c r="G982" s="71"/>
      <c r="H982" s="71"/>
      <c r="I982" s="71"/>
      <c r="J982" s="64"/>
      <c r="K982" s="64"/>
      <c r="L982" s="64"/>
      <c r="M982" s="64"/>
      <c r="N982" s="64"/>
      <c r="O982" s="64"/>
      <c r="P982" s="64"/>
      <c r="Q982" s="64"/>
      <c r="R982" s="64"/>
      <c r="S982" s="64"/>
      <c r="T982" s="64"/>
      <c r="U982" s="64"/>
      <c r="V982" s="64"/>
      <c r="W982" s="64"/>
      <c r="X982" s="64"/>
      <c r="Y982" s="64"/>
      <c r="Z982" s="64"/>
    </row>
    <row r="983" spans="1:26" ht="14.25" customHeight="1">
      <c r="A983" s="69"/>
      <c r="B983" s="70"/>
      <c r="C983" s="71"/>
      <c r="D983" s="72"/>
      <c r="E983" s="72"/>
      <c r="F983" s="72"/>
      <c r="G983" s="71"/>
      <c r="H983" s="71"/>
      <c r="I983" s="71"/>
      <c r="J983" s="64"/>
      <c r="K983" s="64"/>
      <c r="L983" s="64"/>
      <c r="M983" s="64"/>
      <c r="N983" s="64"/>
      <c r="O983" s="64"/>
      <c r="P983" s="64"/>
      <c r="Q983" s="64"/>
      <c r="R983" s="64"/>
      <c r="S983" s="64"/>
      <c r="T983" s="64"/>
      <c r="U983" s="64"/>
      <c r="V983" s="64"/>
      <c r="W983" s="64"/>
      <c r="X983" s="64"/>
      <c r="Y983" s="64"/>
      <c r="Z983" s="64"/>
    </row>
    <row r="984" spans="1:26" ht="14.25" customHeight="1">
      <c r="A984" s="69"/>
      <c r="B984" s="70"/>
      <c r="C984" s="71"/>
      <c r="D984" s="72"/>
      <c r="E984" s="72"/>
      <c r="F984" s="72"/>
      <c r="G984" s="71"/>
      <c r="H984" s="71"/>
      <c r="I984" s="71"/>
      <c r="J984" s="64"/>
      <c r="K984" s="64"/>
      <c r="L984" s="64"/>
      <c r="M984" s="64"/>
      <c r="N984" s="64"/>
      <c r="O984" s="64"/>
      <c r="P984" s="64"/>
      <c r="Q984" s="64"/>
      <c r="R984" s="64"/>
      <c r="S984" s="64"/>
      <c r="T984" s="64"/>
      <c r="U984" s="64"/>
      <c r="V984" s="64"/>
      <c r="W984" s="64"/>
      <c r="X984" s="64"/>
      <c r="Y984" s="64"/>
      <c r="Z984" s="64"/>
    </row>
    <row r="985" spans="1:26" ht="14.25" customHeight="1">
      <c r="A985" s="69"/>
      <c r="B985" s="70"/>
      <c r="C985" s="71"/>
      <c r="D985" s="72"/>
      <c r="E985" s="72"/>
      <c r="F985" s="72"/>
      <c r="G985" s="71"/>
      <c r="H985" s="71"/>
      <c r="I985" s="71"/>
      <c r="J985" s="64"/>
      <c r="K985" s="64"/>
      <c r="L985" s="64"/>
      <c r="M985" s="64"/>
      <c r="N985" s="64"/>
      <c r="O985" s="64"/>
      <c r="P985" s="64"/>
      <c r="Q985" s="64"/>
      <c r="R985" s="64"/>
      <c r="S985" s="64"/>
      <c r="T985" s="64"/>
      <c r="U985" s="64"/>
      <c r="V985" s="64"/>
      <c r="W985" s="64"/>
      <c r="X985" s="64"/>
      <c r="Y985" s="64"/>
      <c r="Z985" s="64"/>
    </row>
    <row r="986" spans="1:26" ht="14.25" customHeight="1">
      <c r="A986" s="69"/>
      <c r="B986" s="70"/>
      <c r="C986" s="71"/>
      <c r="D986" s="72"/>
      <c r="E986" s="72"/>
      <c r="F986" s="72"/>
      <c r="G986" s="71"/>
      <c r="H986" s="71"/>
      <c r="I986" s="71"/>
      <c r="J986" s="64"/>
      <c r="K986" s="64"/>
      <c r="L986" s="64"/>
      <c r="M986" s="64"/>
      <c r="N986" s="64"/>
      <c r="O986" s="64"/>
      <c r="P986" s="64"/>
      <c r="Q986" s="64"/>
      <c r="R986" s="64"/>
      <c r="S986" s="64"/>
      <c r="T986" s="64"/>
      <c r="U986" s="64"/>
      <c r="V986" s="64"/>
      <c r="W986" s="64"/>
      <c r="X986" s="64"/>
      <c r="Y986" s="64"/>
      <c r="Z986" s="64"/>
    </row>
    <row r="987" spans="1:26" ht="14.25" customHeight="1">
      <c r="A987" s="69"/>
      <c r="B987" s="70"/>
      <c r="C987" s="71"/>
      <c r="D987" s="72"/>
      <c r="E987" s="72"/>
      <c r="F987" s="72"/>
      <c r="G987" s="71"/>
      <c r="H987" s="71"/>
      <c r="I987" s="71"/>
      <c r="J987" s="64"/>
      <c r="K987" s="64"/>
      <c r="L987" s="64"/>
      <c r="M987" s="64"/>
      <c r="N987" s="64"/>
      <c r="O987" s="64"/>
      <c r="P987" s="64"/>
      <c r="Q987" s="64"/>
      <c r="R987" s="64"/>
      <c r="S987" s="64"/>
      <c r="T987" s="64"/>
      <c r="U987" s="64"/>
      <c r="V987" s="64"/>
      <c r="W987" s="64"/>
      <c r="X987" s="64"/>
      <c r="Y987" s="64"/>
      <c r="Z987" s="64"/>
    </row>
    <row r="988" spans="1:26" ht="14.25" customHeight="1">
      <c r="A988" s="69"/>
      <c r="B988" s="70"/>
      <c r="C988" s="71"/>
      <c r="D988" s="72"/>
      <c r="E988" s="72"/>
      <c r="F988" s="72"/>
      <c r="G988" s="71"/>
      <c r="H988" s="71"/>
      <c r="I988" s="71"/>
      <c r="J988" s="64"/>
      <c r="K988" s="64"/>
      <c r="L988" s="64"/>
      <c r="M988" s="64"/>
      <c r="N988" s="64"/>
      <c r="O988" s="64"/>
      <c r="P988" s="64"/>
      <c r="Q988" s="64"/>
      <c r="R988" s="64"/>
      <c r="S988" s="64"/>
      <c r="T988" s="64"/>
      <c r="U988" s="64"/>
      <c r="V988" s="64"/>
      <c r="W988" s="64"/>
      <c r="X988" s="64"/>
      <c r="Y988" s="64"/>
      <c r="Z988" s="64"/>
    </row>
    <row r="989" spans="1:26" ht="14.25" customHeight="1">
      <c r="A989" s="69"/>
      <c r="B989" s="70"/>
      <c r="C989" s="71"/>
      <c r="D989" s="72"/>
      <c r="E989" s="72"/>
      <c r="F989" s="72"/>
      <c r="G989" s="71"/>
      <c r="H989" s="71"/>
      <c r="I989" s="71"/>
      <c r="J989" s="64"/>
      <c r="K989" s="64"/>
      <c r="L989" s="64"/>
      <c r="M989" s="64"/>
      <c r="N989" s="64"/>
      <c r="O989" s="64"/>
      <c r="P989" s="64"/>
      <c r="Q989" s="64"/>
      <c r="R989" s="64"/>
      <c r="S989" s="64"/>
      <c r="T989" s="64"/>
      <c r="U989" s="64"/>
      <c r="V989" s="64"/>
      <c r="W989" s="64"/>
      <c r="X989" s="64"/>
      <c r="Y989" s="64"/>
      <c r="Z989" s="64"/>
    </row>
    <row r="990" spans="1:26" ht="14.25" customHeight="1">
      <c r="A990" s="69"/>
      <c r="B990" s="70"/>
      <c r="C990" s="71"/>
      <c r="D990" s="72"/>
      <c r="E990" s="72"/>
      <c r="F990" s="72"/>
      <c r="G990" s="71"/>
      <c r="H990" s="71"/>
      <c r="I990" s="71"/>
      <c r="J990" s="64"/>
      <c r="K990" s="64"/>
      <c r="L990" s="64"/>
      <c r="M990" s="64"/>
      <c r="N990" s="64"/>
      <c r="O990" s="64"/>
      <c r="P990" s="64"/>
      <c r="Q990" s="64"/>
      <c r="R990" s="64"/>
      <c r="S990" s="64"/>
      <c r="T990" s="64"/>
      <c r="U990" s="64"/>
      <c r="V990" s="64"/>
      <c r="W990" s="64"/>
      <c r="X990" s="64"/>
      <c r="Y990" s="64"/>
      <c r="Z990" s="64"/>
    </row>
    <row r="991" spans="1:26" ht="14.25" customHeight="1">
      <c r="A991" s="69"/>
      <c r="B991" s="70"/>
      <c r="C991" s="71"/>
      <c r="D991" s="72"/>
      <c r="E991" s="72"/>
      <c r="F991" s="72"/>
      <c r="G991" s="71"/>
      <c r="H991" s="71"/>
      <c r="I991" s="71"/>
      <c r="J991" s="64"/>
      <c r="K991" s="64"/>
      <c r="L991" s="64"/>
      <c r="M991" s="64"/>
      <c r="N991" s="64"/>
      <c r="O991" s="64"/>
      <c r="P991" s="64"/>
      <c r="Q991" s="64"/>
      <c r="R991" s="64"/>
      <c r="S991" s="64"/>
      <c r="T991" s="64"/>
      <c r="U991" s="64"/>
      <c r="V991" s="64"/>
      <c r="W991" s="64"/>
      <c r="X991" s="64"/>
      <c r="Y991" s="64"/>
      <c r="Z991" s="64"/>
    </row>
    <row r="992" spans="1:26" ht="14.25" customHeight="1">
      <c r="A992" s="69"/>
      <c r="B992" s="70"/>
      <c r="C992" s="71"/>
      <c r="D992" s="72"/>
      <c r="E992" s="72"/>
      <c r="F992" s="72"/>
      <c r="G992" s="71"/>
      <c r="H992" s="71"/>
      <c r="I992" s="71"/>
      <c r="J992" s="64"/>
      <c r="K992" s="64"/>
      <c r="L992" s="64"/>
      <c r="M992" s="64"/>
      <c r="N992" s="64"/>
      <c r="O992" s="64"/>
      <c r="P992" s="64"/>
      <c r="Q992" s="64"/>
      <c r="R992" s="64"/>
      <c r="S992" s="64"/>
      <c r="T992" s="64"/>
      <c r="U992" s="64"/>
      <c r="V992" s="64"/>
      <c r="W992" s="64"/>
      <c r="X992" s="64"/>
      <c r="Y992" s="64"/>
      <c r="Z992" s="64"/>
    </row>
    <row r="993" spans="1:26" ht="14.25" customHeight="1">
      <c r="A993" s="69"/>
      <c r="B993" s="70"/>
      <c r="C993" s="71"/>
      <c r="D993" s="72"/>
      <c r="E993" s="72"/>
      <c r="F993" s="72"/>
      <c r="G993" s="71"/>
      <c r="H993" s="71"/>
      <c r="I993" s="71"/>
      <c r="J993" s="64"/>
      <c r="K993" s="64"/>
      <c r="L993" s="64"/>
      <c r="M993" s="64"/>
      <c r="N993" s="64"/>
      <c r="O993" s="64"/>
      <c r="P993" s="64"/>
      <c r="Q993" s="64"/>
      <c r="R993" s="64"/>
      <c r="S993" s="64"/>
      <c r="T993" s="64"/>
      <c r="U993" s="64"/>
      <c r="V993" s="64"/>
      <c r="W993" s="64"/>
      <c r="X993" s="64"/>
      <c r="Y993" s="64"/>
      <c r="Z993" s="64"/>
    </row>
    <row r="994" spans="1:26" ht="14.25" customHeight="1">
      <c r="A994" s="69"/>
      <c r="B994" s="70"/>
      <c r="C994" s="71"/>
      <c r="D994" s="72"/>
      <c r="E994" s="72"/>
      <c r="F994" s="72"/>
      <c r="G994" s="71"/>
      <c r="H994" s="71"/>
      <c r="I994" s="71"/>
      <c r="J994" s="64"/>
      <c r="K994" s="64"/>
      <c r="L994" s="64"/>
      <c r="M994" s="64"/>
      <c r="N994" s="64"/>
      <c r="O994" s="64"/>
      <c r="P994" s="64"/>
      <c r="Q994" s="64"/>
      <c r="R994" s="64"/>
      <c r="S994" s="64"/>
      <c r="T994" s="64"/>
      <c r="U994" s="64"/>
      <c r="V994" s="64"/>
      <c r="W994" s="64"/>
      <c r="X994" s="64"/>
      <c r="Y994" s="64"/>
      <c r="Z994" s="64"/>
    </row>
    <row r="995" spans="1:26" ht="14.25" customHeight="1">
      <c r="A995" s="69"/>
      <c r="B995" s="70"/>
      <c r="C995" s="71"/>
      <c r="D995" s="72"/>
      <c r="E995" s="72"/>
      <c r="F995" s="72"/>
      <c r="G995" s="71"/>
      <c r="H995" s="71"/>
      <c r="I995" s="71"/>
      <c r="J995" s="64"/>
      <c r="K995" s="64"/>
      <c r="L995" s="64"/>
      <c r="M995" s="64"/>
      <c r="N995" s="64"/>
      <c r="O995" s="64"/>
      <c r="P995" s="64"/>
      <c r="Q995" s="64"/>
      <c r="R995" s="64"/>
      <c r="S995" s="64"/>
      <c r="T995" s="64"/>
      <c r="U995" s="64"/>
      <c r="V995" s="64"/>
      <c r="W995" s="64"/>
      <c r="X995" s="64"/>
      <c r="Y995" s="64"/>
      <c r="Z995" s="64"/>
    </row>
    <row r="996" spans="1:26" ht="14.25" customHeight="1">
      <c r="A996" s="69"/>
      <c r="B996" s="70"/>
      <c r="C996" s="71"/>
      <c r="D996" s="72"/>
      <c r="E996" s="72"/>
      <c r="F996" s="72"/>
      <c r="G996" s="71"/>
      <c r="H996" s="71"/>
      <c r="I996" s="71"/>
      <c r="J996" s="64"/>
      <c r="K996" s="64"/>
      <c r="L996" s="64"/>
      <c r="M996" s="64"/>
      <c r="N996" s="64"/>
      <c r="O996" s="64"/>
      <c r="P996" s="64"/>
      <c r="Q996" s="64"/>
      <c r="R996" s="64"/>
      <c r="S996" s="64"/>
      <c r="T996" s="64"/>
      <c r="U996" s="64"/>
      <c r="V996" s="64"/>
      <c r="W996" s="64"/>
      <c r="X996" s="64"/>
      <c r="Y996" s="64"/>
      <c r="Z996" s="64"/>
    </row>
    <row r="997" spans="1:26" ht="14.25" customHeight="1">
      <c r="A997" s="69"/>
      <c r="B997" s="70"/>
      <c r="C997" s="71"/>
      <c r="D997" s="72"/>
      <c r="E997" s="72"/>
      <c r="F997" s="72"/>
      <c r="G997" s="71"/>
      <c r="H997" s="71"/>
      <c r="I997" s="71"/>
      <c r="J997" s="64"/>
      <c r="K997" s="64"/>
      <c r="L997" s="64"/>
      <c r="M997" s="64"/>
      <c r="N997" s="64"/>
      <c r="O997" s="64"/>
      <c r="P997" s="64"/>
      <c r="Q997" s="64"/>
      <c r="R997" s="64"/>
      <c r="S997" s="64"/>
      <c r="T997" s="64"/>
      <c r="U997" s="64"/>
      <c r="V997" s="64"/>
      <c r="W997" s="64"/>
      <c r="X997" s="64"/>
      <c r="Y997" s="64"/>
      <c r="Z997" s="64"/>
    </row>
    <row r="998" spans="1:26" ht="14.25" customHeight="1">
      <c r="A998" s="69"/>
      <c r="B998" s="70"/>
      <c r="C998" s="71"/>
      <c r="D998" s="72"/>
      <c r="E998" s="72"/>
      <c r="F998" s="72"/>
      <c r="G998" s="71"/>
      <c r="H998" s="71"/>
      <c r="I998" s="71"/>
      <c r="J998" s="64"/>
      <c r="K998" s="64"/>
      <c r="L998" s="64"/>
      <c r="M998" s="64"/>
      <c r="N998" s="64"/>
      <c r="O998" s="64"/>
      <c r="P998" s="64"/>
      <c r="Q998" s="64"/>
      <c r="R998" s="64"/>
      <c r="S998" s="64"/>
      <c r="T998" s="64"/>
      <c r="U998" s="64"/>
      <c r="V998" s="64"/>
      <c r="W998" s="64"/>
      <c r="X998" s="64"/>
      <c r="Y998" s="64"/>
      <c r="Z998" s="64"/>
    </row>
    <row r="999" spans="1:26" ht="14.25" customHeight="1">
      <c r="A999" s="69"/>
      <c r="B999" s="70"/>
      <c r="C999" s="71"/>
      <c r="D999" s="72"/>
      <c r="E999" s="72"/>
      <c r="F999" s="72"/>
      <c r="G999" s="71"/>
      <c r="H999" s="71"/>
      <c r="I999" s="71"/>
      <c r="J999" s="64"/>
      <c r="K999" s="64"/>
      <c r="L999" s="64"/>
      <c r="M999" s="64"/>
      <c r="N999" s="64"/>
      <c r="O999" s="64"/>
      <c r="P999" s="64"/>
      <c r="Q999" s="64"/>
      <c r="R999" s="64"/>
      <c r="S999" s="64"/>
      <c r="T999" s="64"/>
      <c r="U999" s="64"/>
      <c r="V999" s="64"/>
      <c r="W999" s="64"/>
      <c r="X999" s="64"/>
      <c r="Y999" s="64"/>
      <c r="Z999" s="64"/>
    </row>
    <row r="1000" spans="1:26" ht="14.25" customHeight="1">
      <c r="A1000" s="69"/>
      <c r="B1000" s="70"/>
      <c r="C1000" s="71"/>
      <c r="D1000" s="72"/>
      <c r="E1000" s="72"/>
      <c r="F1000" s="72"/>
      <c r="G1000" s="71"/>
      <c r="H1000" s="71"/>
      <c r="I1000" s="71"/>
      <c r="J1000" s="64"/>
      <c r="K1000" s="64"/>
      <c r="L1000" s="64"/>
      <c r="M1000" s="64"/>
      <c r="N1000" s="64"/>
      <c r="O1000" s="64"/>
      <c r="P1000" s="64"/>
      <c r="Q1000" s="64"/>
      <c r="R1000" s="64"/>
      <c r="S1000" s="64"/>
      <c r="T1000" s="64"/>
      <c r="U1000" s="64"/>
      <c r="V1000" s="64"/>
      <c r="W1000" s="64"/>
      <c r="X1000" s="64"/>
      <c r="Y1000" s="64"/>
      <c r="Z1000" s="64"/>
    </row>
    <row r="1001" spans="1:26" ht="14.25" customHeight="1">
      <c r="A1001" s="69"/>
      <c r="B1001" s="70"/>
      <c r="C1001" s="71"/>
      <c r="D1001" s="72"/>
      <c r="E1001" s="72"/>
      <c r="F1001" s="72"/>
      <c r="G1001" s="71"/>
      <c r="H1001" s="71"/>
      <c r="I1001" s="71"/>
      <c r="J1001" s="64"/>
      <c r="K1001" s="64"/>
      <c r="L1001" s="64"/>
      <c r="M1001" s="64"/>
      <c r="N1001" s="64"/>
      <c r="O1001" s="64"/>
      <c r="P1001" s="64"/>
      <c r="Q1001" s="64"/>
      <c r="R1001" s="64"/>
      <c r="S1001" s="64"/>
      <c r="T1001" s="64"/>
      <c r="U1001" s="64"/>
      <c r="V1001" s="64"/>
      <c r="W1001" s="64"/>
      <c r="X1001" s="64"/>
      <c r="Y1001" s="64"/>
      <c r="Z1001" s="64"/>
    </row>
    <row r="1002" spans="1:26" ht="14.25" customHeight="1">
      <c r="A1002" s="69"/>
      <c r="B1002" s="70"/>
      <c r="C1002" s="71"/>
      <c r="D1002" s="72"/>
      <c r="E1002" s="72"/>
      <c r="F1002" s="72"/>
      <c r="G1002" s="71"/>
      <c r="H1002" s="71"/>
      <c r="I1002" s="71"/>
      <c r="J1002" s="64"/>
      <c r="K1002" s="64"/>
      <c r="L1002" s="64"/>
      <c r="M1002" s="64"/>
      <c r="N1002" s="64"/>
      <c r="O1002" s="64"/>
      <c r="P1002" s="64"/>
      <c r="Q1002" s="64"/>
      <c r="R1002" s="64"/>
      <c r="S1002" s="64"/>
      <c r="T1002" s="64"/>
      <c r="U1002" s="64"/>
      <c r="V1002" s="64"/>
      <c r="W1002" s="64"/>
      <c r="X1002" s="64"/>
      <c r="Y1002" s="64"/>
      <c r="Z1002" s="64"/>
    </row>
    <row r="1003" spans="1:26" ht="14.25" customHeight="1">
      <c r="A1003" s="69"/>
      <c r="B1003" s="70"/>
      <c r="C1003" s="71"/>
      <c r="D1003" s="72"/>
      <c r="E1003" s="72"/>
      <c r="F1003" s="72"/>
      <c r="G1003" s="71"/>
      <c r="H1003" s="71"/>
      <c r="I1003" s="71"/>
      <c r="J1003" s="64"/>
      <c r="K1003" s="64"/>
      <c r="L1003" s="64"/>
      <c r="M1003" s="64"/>
      <c r="N1003" s="64"/>
      <c r="O1003" s="64"/>
      <c r="P1003" s="64"/>
      <c r="Q1003" s="64"/>
      <c r="R1003" s="64"/>
      <c r="S1003" s="64"/>
      <c r="T1003" s="64"/>
      <c r="U1003" s="64"/>
      <c r="V1003" s="64"/>
      <c r="W1003" s="64"/>
      <c r="X1003" s="64"/>
      <c r="Y1003" s="64"/>
      <c r="Z1003" s="64"/>
    </row>
    <row r="1004" spans="1:26" ht="14.25" customHeight="1">
      <c r="A1004" s="69"/>
      <c r="B1004" s="70"/>
      <c r="C1004" s="71"/>
      <c r="D1004" s="72"/>
      <c r="E1004" s="72"/>
      <c r="F1004" s="72"/>
      <c r="G1004" s="71"/>
      <c r="H1004" s="71"/>
      <c r="I1004" s="71"/>
      <c r="J1004" s="64"/>
      <c r="K1004" s="64"/>
      <c r="L1004" s="64"/>
      <c r="M1004" s="64"/>
      <c r="N1004" s="64"/>
      <c r="O1004" s="64"/>
      <c r="P1004" s="64"/>
      <c r="Q1004" s="64"/>
      <c r="R1004" s="64"/>
      <c r="S1004" s="64"/>
      <c r="T1004" s="64"/>
      <c r="U1004" s="64"/>
      <c r="V1004" s="64"/>
      <c r="W1004" s="64"/>
      <c r="X1004" s="64"/>
      <c r="Y1004" s="64"/>
      <c r="Z1004" s="64"/>
    </row>
  </sheetData>
  <mergeCells count="18">
    <mergeCell ref="F133:G133"/>
    <mergeCell ref="F134:G134"/>
    <mergeCell ref="A133:A134"/>
    <mergeCell ref="B133:D134"/>
    <mergeCell ref="B132:D132"/>
    <mergeCell ref="A2:B2"/>
    <mergeCell ref="C2:G2"/>
    <mergeCell ref="A3:H3"/>
    <mergeCell ref="A129:A131"/>
    <mergeCell ref="B129:D131"/>
    <mergeCell ref="E129:E131"/>
    <mergeCell ref="F129:G131"/>
    <mergeCell ref="H129:I130"/>
    <mergeCell ref="H131:I131"/>
    <mergeCell ref="H132:I132"/>
    <mergeCell ref="H133:I133"/>
    <mergeCell ref="H134:I134"/>
    <mergeCell ref="F132:G132"/>
  </mergeCells>
  <hyperlinks>
    <hyperlink ref="E7" r:id="rId1" display="https://www.alcaldiabogota.gov.co/sisjur/normas/Norma1.jsp?i=183733" xr:uid="{CAEE5229-BE7E-491C-BD57-6DD6450B9998}"/>
    <hyperlink ref="E9" r:id="rId2" display="https://www.funcionpublica.gov.co/eva/gestornormativo/norma.php?i=259517" xr:uid="{F38F53FA-24A0-4492-8C74-6DCDD7A766C7}"/>
    <hyperlink ref="E10" r:id="rId3" display="https://safetya.co/normatividad/resolucion-624-de-2025/" xr:uid="{05FB09CC-5990-4225-BF20-415C64620144}"/>
    <hyperlink ref="E11" r:id="rId4" display="https://www.alcaldiabogota.gov.co/sisjur/normas/Norma1.jsp?i=178947" xr:uid="{C24F83AF-D8DA-439B-AF9B-7D82A56936D9}"/>
    <hyperlink ref="E12" r:id="rId5" location=":~:text=La%20Circular%20045%20de%202025%20establece%20acciones%20de,IV.%20Sanciones%20Bogot%C3%A1%2C%2022%20de%20abril%20de%202025" display="https://safetya.co/normatividad/circular-045-de-2025/ - :~:text=La%20Circular%20045%20de%202025%20establece%20acciones%20de,IV.%20Sanciones%20Bogot%C3%A1%2C%2022%20de%20abril%20de%202025" xr:uid="{CFC98200-DECE-4D1D-A1CC-F1441EBE6B45}"/>
    <hyperlink ref="E13" r:id="rId6" display="https://www.alcaldiabogota.gov.co/sisjur/normas/Norma1.jsp?i=178946&amp;dt=S" xr:uid="{FEA44870-C1E7-4C93-93AE-E877132E5B2F}"/>
    <hyperlink ref="E14" r:id="rId7" display="https://www.alcaldiabogota.gov.co/sisjur/normas/Norma1.jsp?i=179089" xr:uid="{D1EBDEDE-A12B-4791-914E-7E44D63CB1C0}"/>
    <hyperlink ref="E15" r:id="rId8" display="https://www.funcionpublica.gov.co/eva/gestornormativo/norma.php?i=260676" xr:uid="{71EAD28B-1BFE-481A-8B44-58D7A522DEAC}"/>
    <hyperlink ref="E19" r:id="rId9" display="http://secretariasenado.gov.co/leyes-de-la-republica" xr:uid="{4F70A1C1-7D88-4B59-AAB4-3A89BC8BED19}"/>
    <hyperlink ref="E20" r:id="rId10" display="https://fuga.gov.co/transparencia-y-acceso-a-la-informacion-publica/normativa/manual-de-funciones" xr:uid="{979DC535-BD85-4A10-84CF-1DCA659FEEB2}"/>
    <hyperlink ref="E21" r:id="rId11" display="https://safetya.co/normatividad/circular-055-de-2024/" xr:uid="{BF589163-F251-4A40-9755-BCD50926A962}"/>
    <hyperlink ref="E22" r:id="rId12" display="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xr:uid="{85312F21-9734-45EA-B3DE-78B2DD24A10F}"/>
    <hyperlink ref="E23" r:id="rId13" display="https://leyes.senado.gov.co/proyectos/index.php/leyes-de-la-republica/article/2489-por-medio-de-la-cual-se-establecen-los-cargos-oficios-o-profesiones-suseptibles-de-aplicacion-de-la-inhabilidad-por-delitos-sexuales-contra-menores-de-edad-y-se-dictan-otras-disposiciones-entornos-seguros" xr:uid="{FEAD6B70-ED5D-4C6C-B15A-24B08B6EDCA7}"/>
    <hyperlink ref="E25" r:id="rId14" display="https://www.funcionpublica.gov.co/eva/gestornormativo/norma.php?i=244636" xr:uid="{B684A27C-D869-4E4C-9224-2B1A1FA758DE}"/>
    <hyperlink ref="E26" r:id="rId15" display="https://fuga.gov.co/transparencia-y-acceso-a-la-informacion-publica/normativa/manual-de-funciones" xr:uid="{59DFCA16-36ED-4EF1-84A9-47D98FF6510E}"/>
    <hyperlink ref="E27" r:id="rId16" display="https://www.alcaldiabogota.gov.co/sisjur/normas/Norma1.jsp?i=149885&amp;dt=S" xr:uid="{D1956AFC-DF2D-4880-9455-32B8BE5604F8}"/>
    <hyperlink ref="E28" r:id="rId17" display="https://fuga.gov.co/transparencia-y-acceso-a-la-informacion-publica/normativa/normograma" xr:uid="{8838AF53-899A-4544-A3F0-11A4E04F712E}"/>
    <hyperlink ref="E29" r:id="rId18" location=":~:text=Objeto.,tipo%20de%20discriminaci%C3%B3n%20ni%20restricci%C3%B3n." display="https://www.funcionpublica.gov.co/eva/gestornormativo/norma.php?i=215030 - :~:text=Objeto.,tipo%20de%20discriminaci%C3%B3n%20ni%20restricci%C3%B3n." xr:uid="{78A5F2F5-C809-44C8-A8DF-4ED67BD51D7C}"/>
    <hyperlink ref="E30" r:id="rId19" display="https://www.alcaldiabogota.gov.co/sisjur/normas/Norma1.jsp?i=143777" xr:uid="{A2FC9B05-BF53-4AD8-8221-B192E4ACE6B3}"/>
    <hyperlink ref="E31" r:id="rId20" display="https://fuga.gov.co/transparencia-y-acceso-a-la-informacion-publica/normativa/normograma" xr:uid="{09131083-1D15-42FE-A319-5FF024B7C599}"/>
    <hyperlink ref="E32" r:id="rId21" display="https://fuga.gov.co/transparencia-y-acceso-a-la-informacion-publica/normativa/normograma" xr:uid="{9C47997B-2763-4302-A890-4DDDDD37E108}"/>
    <hyperlink ref="E33" r:id="rId22" display="https://fuga.gov.co/transparencia-y-acceso-a-la-informacion-publica/normativa/manual-de-funciones" xr:uid="{65792D1D-471D-4275-B105-F10695B9D007}"/>
    <hyperlink ref="E34" r:id="rId23" display="https://dapre.presidencia.gov.co/normativa/normativa/LEY 2214 DEL 22 DE JUNIO DE 2022.pdf" xr:uid="{8F84AE89-D899-4FD2-9F9D-EA444E40F2A6}"/>
    <hyperlink ref="E35" r:id="rId24" display="https://www.funcionpublica.gov.co/eva/gestornormativo/norma.php?i=186987" xr:uid="{9ADF81BB-AB6D-4EF3-8FC3-1ACB419C0A7F}"/>
    <hyperlink ref="E36" r:id="rId25" location="10" display="https://www.alcaldiabogota.gov.co/sisjur/normas/Norma1.jsp?i=122957 - 10" xr:uid="{17146148-767D-46B3-B825-6B3B1D915E1F}"/>
    <hyperlink ref="E37" r:id="rId26" display="https://www.funcionpublica.gov.co/eva/gestornormativo/norma.php?i=177586" xr:uid="{0623F4BC-420F-4104-BA76-D72B887255D9}"/>
    <hyperlink ref="E38" r:id="rId27" display="https://safetya.co/normatividad/circular-069-de-2022/" xr:uid="{C2D18F0A-70DB-4A8F-BE25-424A04E42C81}"/>
    <hyperlink ref="E39" r:id="rId28" location="a68" display="https://safetya.co/normatividad/resolucion-4272-de-2021/ - a68" xr:uid="{85236390-248D-4F6A-A0AF-F288C847A584}"/>
    <hyperlink ref="E40" r:id="rId29" display="https://www.funcionpublica.gov.co/eva/gestornormativo/norma.php?i=173948" xr:uid="{55BBCB0E-A04F-4733-AC6B-6525984C82EB}"/>
    <hyperlink ref="E41" r:id="rId30" display="https://www.funcionpublica.gov.co/eva/gestornormativo/norma.php?i=173286" xr:uid="{7079982F-EA2A-4BB3-8AEE-1521FDD56459}"/>
    <hyperlink ref="E42" r:id="rId31" display="https://dapre.presidencia.gov.co/normativa/normativa/DECRETO 1252 DEL 12 DE OCTUBRE DE 2021.pdf" xr:uid="{69CCDEE0-50BD-4B5F-8610-350184BCD2A5}"/>
    <hyperlink ref="E43" r:id="rId32" display="https://www.funcionpublica.gov.co/eva/gestornormativo/norma.php?i=169006" xr:uid="{8A707449-F306-4A4F-8FC3-7BD3C618C1AA}"/>
    <hyperlink ref="E44" r:id="rId33" display="https://dapre.presidencia.gov.co/normativa/normativa/LEY 2141 DEL 10 DE AGOSTO DE 2021.pdf" xr:uid="{760E119E-92DF-4AF4-AA2E-3807D6AEC864}"/>
    <hyperlink ref="E45" r:id="rId34" display="https://dapre.presidencia.gov.co/normativa/normativa/LEY 2121 DEL 3 DE AGOSTO DE 2021.pdf" xr:uid="{1E0F5A03-9685-4723-BE6D-C6B8D17ABE01}"/>
    <hyperlink ref="E46" r:id="rId35" display="https://dapre.presidencia.gov.co/normativa/normativa/LEY 2114 DEL 29 DE JULIO DE 2021.pdf" xr:uid="{ED2DE9E3-5A73-429A-81F8-B770D66535A8}"/>
    <hyperlink ref="E47" r:id="rId36" display="https://dapre.presidencia.gov.co/normativa/normativa/DECRETO 616 DEL 4 DE JUNIO DE 2021.pdf" xr:uid="{BC38F78F-2873-4C36-AFFB-8926825DFFAB}"/>
    <hyperlink ref="E48" r:id="rId37" display="http://www.secretariasenado.gov.co/senado/basedoc/ley_2088_2021.html" xr:uid="{0D0F181B-06D0-42BB-94B6-01E6FC7AAC87}"/>
    <hyperlink ref="E49" r:id="rId38" location="3" display="https://www.alcaldiabogota.gov.co/sisjur/normas/Norma1.jsp?i=109186 - 3" xr:uid="{DD1497CB-B805-4FCE-BD85-8A1423AA3247}"/>
    <hyperlink ref="E50" r:id="rId39" display="https://www.funcionpublica.gov.co/eva/gestornormativo/norma.php?i=154127" xr:uid="{BD115DFE-A50C-42BC-94BE-5C9A998852F5}"/>
    <hyperlink ref="E51" r:id="rId40" location="2" display="https://www.funcionpublica.gov.co/eva/gestornormativo/norma.php?i=154126 - 2" xr:uid="{8B4995B0-DBAA-4A63-B0B2-B7EC3E98A77B}"/>
    <hyperlink ref="E52" r:id="rId41" location=":~:text=La%20presente%20ley%20tiene%20por,los%20derechos%20de%20los%20j%C3%B3venes." display="http://www.secretariasenado.gov.co/senado/basedoc/ley_2039_2020.html - :~:text=La%20presente%20ley%20tiene%20por,los%20derechos%20de%20los%20j%C3%B3venes." xr:uid="{13704B4C-0DB6-4249-A458-B50E1A60166F}"/>
    <hyperlink ref="E53" r:id="rId42" location=":~:text=La%20presente%20ley%20tiene%20por,saludable%20de%20la%20poblaci%C3%B3n%20colombiana." display="https://www.funcionpublica.gov.co/eva/gestornormativo/norma.php?i=137231 - :~:text=La%20presente%20ley%20tiene%20por,saludable%20de%20la%20poblaci%C3%B3n%20colombiana." xr:uid="{81506C84-1EB4-4592-A935-4E975BCB025D}"/>
    <hyperlink ref="E54" r:id="rId43" display="https://www.funcionpublica.gov.co/eva/gestornormativo/norma.php?i=137051" xr:uid="{79EEE498-F836-4792-BDBB-0BD2F29FBC0E}"/>
    <hyperlink ref="E55" r:id="rId44" display="https://www.funcionpublica.gov.co/eva/gestornormativo/norma.php?i=124100" xr:uid="{1D78C08E-9FB3-4A63-AC24-A6EE9731514A}"/>
    <hyperlink ref="E56" r:id="rId45" display="https://www.funcionpublica.gov.co/eva/gestornormativo/norma.php?i=107134" xr:uid="{731818B3-7EE7-48F9-9FD6-E62E576686DD}"/>
    <hyperlink ref="E57" r:id="rId46" display="https://www.alcaldiabogota.gov.co/sisjur/normas/Norma1.jsp?i=85976" xr:uid="{49419EAB-2C34-4374-9330-DBC5A7191415}"/>
    <hyperlink ref="E59" r:id="rId47" display="https://www.funcionpublica.gov.co/eva/gestornormativo/norma.php?i=95430" xr:uid="{8518F066-432E-481A-8C8F-D004D69934AA}"/>
    <hyperlink ref="E60" r:id="rId48" display="https://safetya.co/normatividad/resolucion-0312-de-2019/" xr:uid="{F5644F12-19DF-4B76-9223-C73A41A444C2}"/>
    <hyperlink ref="E61" r:id="rId49" display="https://www.funcionpublica.gov.co/eva/gestornormativo/norma.php?i=90685" xr:uid="{165247E0-9751-4DB7-9EF8-4F1825CF765C}"/>
    <hyperlink ref="E62" r:id="rId50" display="https://www.funcionpublica.gov.co/eva/gestornormativo/norma.php?i=86304" xr:uid="{11ED6DF5-CF56-4D38-934F-ABC0D0EFCE8A}"/>
    <hyperlink ref="E63" r:id="rId51" display="https://www.funcionpublica.gov.co/eva/gestornormativo/norma.php?i=85742" xr:uid="{4EB9249E-6B7A-4B83-AF4D-14CCE7428A06}"/>
    <hyperlink ref="E64" r:id="rId52" display="http://www.gobiernobogota.gov.co/sgdapp/sites/default/files/normograma/Decreto 118 de 2018 CODIGO DE INTEGRIDAD.pdf" xr:uid="{A123720E-AB90-43EE-8710-D93DB0F276DF}"/>
    <hyperlink ref="E65" r:id="rId53" display="https://normativa.colpensiones.gov.co/colpens/docs/resolucion_mtra_5008_2017.htm" xr:uid="{F2BD359A-8342-4A57-8A74-ED0D7A548963}"/>
    <hyperlink ref="E66" r:id="rId54" display="https://fuga.gov.co/sites/default/files/acuerdo_004_y_005_octubre_2017.pdf" xr:uid="{BAA8EC6A-B01D-482C-A930-C23D5C516D76}"/>
    <hyperlink ref="E67" r:id="rId55" display="https://fuga.gov.co/sites/default/files/acuerdo_004_y_005_octubre_2017.pdf" xr:uid="{C1EC3325-4DD1-41E5-B9CE-B94D5E250D84}"/>
    <hyperlink ref="E68" r:id="rId56" display="https://www.funcionpublica.gov.co/eva/gestornormativo/norma.php?i=81864" xr:uid="{2444EC38-B986-4AA9-B1B5-BEB86CBB49CD}"/>
    <hyperlink ref="E69" r:id="rId57" display="https://www.funcionpublica.gov.co/eva/gestornormativo/norma.php?i=81855" xr:uid="{6E1B9FC0-D8D2-4D15-9403-93932219C173}"/>
    <hyperlink ref="E70" r:id="rId58" display="https://www.funcionpublica.gov.co/eva/gestornormativo/norma.php?i=80915" xr:uid="{3329743A-6D8F-4457-99CB-0BC8ECBDCB22}"/>
    <hyperlink ref="E71" r:id="rId59" display="http://legal.legis.com.co/document/Index?obra=legcol&amp;document=legcol_0e297cc5296841c1ae57ac58555f94aa" xr:uid="{53B90073-517F-4BB2-91E6-D49839C3517E}"/>
    <hyperlink ref="E72" r:id="rId60" display="https://safetya.co/normatividad/decreto-052-de-2017/" xr:uid="{F7C73F03-864B-4ACD-8A16-C8637FE86442}"/>
    <hyperlink ref="E73" r:id="rId61" display="https://www.funcionpublica.gov.co/eva/gestornormativo/norma.php?i=78833" xr:uid="{E8BDEAEC-985B-41D6-A324-675E5F7EB764}"/>
    <hyperlink ref="E74" r:id="rId62" display="http://es.presidencia.gov.co/normativa/normativa/LEY 1811 DEL 21 DE OCTUBRE DE 2016.pdf" xr:uid="{75EADCB2-1B3C-497C-919D-AD1B01F19A1F}"/>
    <hyperlink ref="E75" r:id="rId63" display="http://es.presidencia.gov.co/normativa/normativa/LEY 1780 DEL 02 DE MAYO DE 2016.pdf" xr:uid="{75018E23-0B7C-4B3E-A0B7-B812AE2E933A}"/>
    <hyperlink ref="E76" r:id="rId64" display="https://www.arlsura.com/files/res2851_15.pdf" xr:uid="{9AA3B1E4-DA46-4490-BE28-E1FC3E58E5C0}"/>
    <hyperlink ref="E77" r:id="rId65" display="https://www.funcionpublica.gov.co/eva/gestornormativo/norma.php?i=72173" xr:uid="{D46A6D25-8FE0-4675-AF4C-5539C8365023}"/>
    <hyperlink ref="E78" r:id="rId66" display="https://www.funcionpublica.gov.co/eva/gestornormativo/norma.php?i=62866" xr:uid="{3BD8ECE2-B5F4-40C7-B08D-D9BB7BE19BEC}"/>
    <hyperlink ref="E79" r:id="rId67" display="http://sisjur.bogotajuridica.gov.co/sisjur/normas/Norma1.jsp?i=61117" xr:uid="{98617E67-3C48-4255-96C4-EEFCB0AD5E17}"/>
    <hyperlink ref="E80" r:id="rId68" location="0" display="http://www.bogotajuridica.gov.co/sisjur/normas/Norma1.jsp?i=60645 - 0" xr:uid="{E65EF188-E0D6-432B-B6DD-23A8A38A68B4}"/>
    <hyperlink ref="E81" r:id="rId69" display="https://www.funcionpublica.gov.co/eva/gestornormativo/norma.php?i=58849" xr:uid="{2494BC05-8B45-43F4-BA2C-5E618D4401AF}"/>
    <hyperlink ref="E82" r:id="rId70" display="https://www.alcaldiabogota.gov.co/sisjur/normas/Norma1.jsp?i=57274&amp;dt=S" xr:uid="{3BDBBC0D-8680-4492-B6FC-EF88E029B623}"/>
    <hyperlink ref="E83" r:id="rId71" display="https://www.funcionpublica.gov.co/eva/gestornormativo/norma.php?i=55977" xr:uid="{1AEA27CA-1FF4-47F1-8CBA-7E8087B96CE0}"/>
    <hyperlink ref="E84" r:id="rId72" xr:uid="{D6F23300-21A0-47F0-A795-D03AD274AC67}"/>
    <hyperlink ref="E85" r:id="rId73" display="https://www.alcaldiabogota.gov.co/sisjur/normas/Norma1.jsp?i=54732&amp;dt=S" xr:uid="{8890B6C6-D217-4414-9335-8E5B8FCB945F}"/>
    <hyperlink ref="E86" r:id="rId74" display="http://wsp.presidencia.gov.co/Normativa/Leyes/Documents/2013/LEY 1635 DEL 11 DE JUNIO DE 2013.pdf" xr:uid="{A2FF2812-6E02-4513-9096-5D8F7A2A8826}"/>
    <hyperlink ref="E87" r:id="rId75" location="26" display="https://www.funcionpublica.gov.co/eva/gestornormativo/norma.php?i=52627 - 26" xr:uid="{EFEB7443-890F-4984-A94C-6764381D07EE}"/>
    <hyperlink ref="E88" r:id="rId76" location="4" display="https://www.alcaldiabogota.gov.co/sisjur/normas/Norma1.jsp?i=48587 - 4" xr:uid="{0E79C30C-FC36-4646-99C5-270D85CA5F05}"/>
    <hyperlink ref="E89" r:id="rId77" display="https://www.minsalud.gov.co/sites/rid/Lists/BibliotecaDigital/RIDE/DE/DIJ/Ley-1562-de-2012.pdf" xr:uid="{CCBFB695-A200-4C3B-B07C-E0AF0904FCAD}"/>
    <hyperlink ref="E90" r:id="rId78" xr:uid="{5B1B11EB-216E-4AA5-8DBE-5B099185A38E}"/>
    <hyperlink ref="E91" r:id="rId79" display="https://www.alcaldiabogota.gov.co/sisjur/normas/Norma1.jsp?i=47374" xr:uid="{87F71770-5D38-4452-8616-059BF741E696}"/>
    <hyperlink ref="E92" r:id="rId80" display="https://www.funcionpublica.gov.co/eva/gestornormativo/norma.php?i=47141" xr:uid="{B329C01C-B26E-40EC-A959-55448E7CF8DB}"/>
    <hyperlink ref="E93" r:id="rId81" display="https://www.funcionpublica.gov.co/eva/gestornormativo/norma.php?i=45453" xr:uid="{7EFE0441-A44E-4288-B678-17FC13C9D66A}"/>
    <hyperlink ref="E94" r:id="rId82" display="http://suin.gov.co/viewDocument.asp?id=1546622" xr:uid="{BBF43CB2-2907-485A-83F1-746D7E9957DF}"/>
    <hyperlink ref="E95" r:id="rId83" display="https://www.minsalud.gov.co/sites/rid/Lists/BibliotecaDigital/RIDE/DE/DIJ/Resoluci%C3%B3n 1918 de 2009.pdf" xr:uid="{E609E04F-5B19-49B0-BBF3-22D5F4D3BFEF}"/>
    <hyperlink ref="E96" r:id="rId84" display="http://www.bogotajuridica.gov.co/sisjur/normas/Norma1.jsp?i=32779" xr:uid="{BEFDBE96-7682-4CA7-85C1-EA2CC3272B13}"/>
    <hyperlink ref="E97" r:id="rId85" display="https://www.alcaldiabogota.gov.co/sisjur/normas/Norma1.jsp?i=31607" xr:uid="{8AF99897-86D8-4336-A68B-9CEC28846D74}"/>
    <hyperlink ref="E98" r:id="rId86" display="http://www.secretariasenado.gov.co/senado/basedoc/ley_1221_2008.html" xr:uid="{D0590877-140C-4151-8CA4-8701B46F2B24}"/>
    <hyperlink ref="E99" r:id="rId87" display="https://www.minsalud.gov.co/sites/rid/Lists/BibliotecaDigital/RIDE/DE/DIJ/Resoluci%C3%B3n_1956_de_2008.pdf" xr:uid="{B5529F47-4A77-45BB-9DEF-1C9D2772EE6A}"/>
    <hyperlink ref="E100" r:id="rId88" location="0" display="https://www.funcionpublica.gov.co/eva/gestornormativo/norma.php?i=29325 - 0" xr:uid="{384C680C-F537-4244-A1DB-48F969984378}"/>
    <hyperlink ref="E101" r:id="rId89" display="https://www.alcaldiabogota.gov.co/sisjur/normas/Norma1.jsp?i=53497&amp;dt=S" xr:uid="{AC0B134E-EF69-4927-BD84-A2B239648361}"/>
    <hyperlink ref="E102" r:id="rId90" display="http://legal.legis.com.co/document/Index?obra=legcol&amp;document=legcol_759920422f70f034e0430a010151f034" xr:uid="{2A6B9B96-8610-4EC5-9C04-831B0E73D583}"/>
    <hyperlink ref="E103" r:id="rId91" display="https://www.funcionpublica.gov.co/eva/gestornormativo/norma.php?i=20854" xr:uid="{13C8A37B-4C0A-475C-A59F-A613B05500FC}"/>
    <hyperlink ref="E104" r:id="rId92" display="https://www.funcionpublica.gov.co/eva/gestornormativo/norma.php?i=20739" xr:uid="{FE2DB625-30B8-4BDC-8524-15817B4947A1}"/>
    <hyperlink ref="E105" r:id="rId93" display="http://www.bogotajuridica.gov.co/sisjur/normas/Norma1.jsp?i=18843" xr:uid="{3410C780-D491-4950-B384-8C997E6D5085}"/>
    <hyperlink ref="E106" r:id="rId94" display="https://www.funcionpublica.gov.co/eva/gestornormativo/norma.php?i=17004" xr:uid="{B3196150-7CB6-41AA-9B89-39152D7AFB89}"/>
    <hyperlink ref="E107" r:id="rId95" display="https://www.minsalud.gov.co/sites/rid/Lists/BibliotecaDigital/RIDE/DE/DIJ/Resoluci%C3%B3n_0156_de_2005.pdf" xr:uid="{5876B841-00AE-421D-B9D1-818348393AEA}"/>
    <hyperlink ref="E108" r:id="rId96" display="https://www.funcionpublica.gov.co/eva/gestornormativo/norma.php?i=14861" xr:uid="{54DC6885-4798-48AA-BD0F-A9023A73DC9E}"/>
    <hyperlink ref="E109" r:id="rId97" display="https://www.funcionpublica.gov.co/eva/gestornormativo/norma.php?i=5540" xr:uid="{640E7ADD-C74F-4806-9B24-D0F2BAD9BB45}"/>
    <hyperlink ref="E110" r:id="rId98" display="http://www.secretariasenado.gov.co/senado/basedoc/ley_0734_2002.html" xr:uid="{3887B824-EE90-4CCF-9D96-DC36697D36A8}"/>
    <hyperlink ref="E111" r:id="rId99" display="https://www.minsalud.gov.co/sites/rid/Lists/BibliotecaDigital/RIDE/DE/DIJ/Resoluci%C3%B3n_1995_de_1999.pdf" xr:uid="{7B986AC4-7939-47C5-996D-45575B45C567}"/>
    <hyperlink ref="E112" r:id="rId100" display="http://www.secretariasenado.gov.co/senado/basedoc/ley_0361_1997.html" xr:uid="{DA8C0834-D1B3-4D79-A013-49A002CCB755}"/>
    <hyperlink ref="E113" r:id="rId101" location="0" display="https://www.funcionpublica.gov.co/eva/gestornormativo/norma.php?i=315 - 0" xr:uid="{27168FE4-7C70-4F2C-BCED-866373B7109B}"/>
    <hyperlink ref="G113" r:id="rId102" location="0" xr:uid="{49420244-64E1-48D9-842E-A68CABC5C1DD}"/>
    <hyperlink ref="E116" r:id="rId103" display="https://www.funcionpublica.gov.co/eva/gestornormativo/norma.php?i=3360" xr:uid="{FC879C7C-B8E4-4BED-9607-F6F4A2391491}"/>
    <hyperlink ref="E117" r:id="rId104" display="http://sisjur.bogotajuridica.gov.co/sisjur/normas/Norma1.jsp?i=2629" xr:uid="{C1C6AA45-F026-4850-A8DC-EA6EF6FE208C}"/>
    <hyperlink ref="E118" r:id="rId105" display="https://www.funcionpublica.gov.co/eva/gestornormativo/norma.php?i=5248" xr:uid="{A9FC000D-EDEA-4ABC-A46D-04A9F9C18734}"/>
    <hyperlink ref="E119" r:id="rId106" display="https://www.funcionpublica.gov.co/eva/gestornormativo/norma.php?i=106394" xr:uid="{C2CE3E09-FCD5-4B70-8806-1B134A9F2CF5}"/>
    <hyperlink ref="E120" r:id="rId107" display="http://copaso.upbbga.edu.co/legislacion/Res.1075-1992.pdf" xr:uid="{A1D909BA-CD67-40BD-9E75-AAA7D08FA9ED}"/>
    <hyperlink ref="E121" r:id="rId108" xr:uid="{DE428973-6F1A-402E-BFB5-5BF14E0C9332}"/>
    <hyperlink ref="E122" r:id="rId109" xr:uid="{7CE83A69-CBBD-4E4B-A6CA-48FE4D716FD8}"/>
    <hyperlink ref="E123" r:id="rId110" display="http://www.bogotajuridica.gov.co/sisjur/normas/Norma1.jsp?i=5411" xr:uid="{9E6EE643-C8F1-486F-8B7D-F7D6A2288335}"/>
    <hyperlink ref="E124" r:id="rId111" display="http://sisjur.bogotajuridica.gov.co/sisjur/normas/Norma1.jsp?i=53565" xr:uid="{4C4E9996-5E22-4E59-9F6C-1F97E8E39D08}"/>
    <hyperlink ref="E125" r:id="rId112" display="https://www.funcionpublica.gov.co/eva/gestornormativo/norma.php?i=1466" xr:uid="{CCB136CA-3F04-4C58-873E-71A56372D92F}"/>
    <hyperlink ref="E126" r:id="rId113" display="https://www.funcionpublica.gov.co/eva/gestornormativo/norma.php?i=1567" xr:uid="{072DA213-42F8-481A-B1BF-6F62D0219DD2}"/>
    <hyperlink ref="E127" r:id="rId114" display="https://www.funcionpublica.gov.co/eva/gestornormativo/norma.php?i=1198" xr:uid="{7C2C0F0F-96AF-4C91-B814-6D64AABFFD40}"/>
    <hyperlink ref="H127" r:id="rId115" xr:uid="{E88F75EE-F799-4B35-8D06-DE2552D84C53}"/>
    <hyperlink ref="E6" r:id="rId116" display="https://www.alcaldiabogota.gov.co/sisjur/normas/Norma1.jsp?i=192884&amp;dt=S" xr:uid="{43AA10D4-71B9-4316-ACFA-062AFB84C6F4}"/>
    <hyperlink ref="E5" r:id="rId117" display="https://www.alcaldiabogota.gov.co/sisjur/normas/Norma1.jsp?i=192912&amp;dt=S" xr:uid="{379BBF9C-0524-4218-9EDD-3CC240BDBDEB}"/>
    <hyperlink ref="E17" r:id="rId118" display="https://www.minsalud.gov.co/sites/rid/Lists/BibliotecaDigital/RIDE/DE/DIJ/decreto-0729-de-2025.pdf" xr:uid="{934D5ADF-5D57-4069-8578-0C418F93E1DF}"/>
  </hyperlinks>
  <printOptions horizontalCentered="1"/>
  <pageMargins left="0.23622047244094491" right="0.23622047244094491" top="0.31496062992125984" bottom="0.19685039370078741" header="0" footer="0"/>
  <pageSetup paperSize="14" scale="10" orientation="landscape" r:id="rId119"/>
  <headerFooter>
    <oddFooter>&amp;LV3-11-03-2020</oddFooter>
  </headerFooter>
  <drawing r:id="rId120"/>
  <legacyDrawing r:id="rId121"/>
  <tableParts count="1">
    <tablePart r:id="rId12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2D69B"/>
  </sheetPr>
  <dimension ref="A1:Z990"/>
  <sheetViews>
    <sheetView zoomScale="90" zoomScaleNormal="90" workbookViewId="0">
      <selection activeCell="A2" sqref="A2:B2"/>
    </sheetView>
  </sheetViews>
  <sheetFormatPr baseColWidth="10" defaultColWidth="12.5546875" defaultRowHeight="15" customHeight="1"/>
  <cols>
    <col min="1" max="1" width="32.88671875" style="211" customWidth="1"/>
    <col min="2" max="2" width="20" customWidth="1"/>
    <col min="3" max="3" width="23.109375" customWidth="1"/>
    <col min="4" max="4" width="25.44140625" customWidth="1"/>
    <col min="5" max="5" width="18.88671875" customWidth="1"/>
    <col min="6" max="6" width="20" customWidth="1"/>
    <col min="7" max="7" width="71.33203125" customWidth="1"/>
    <col min="8" max="8" width="49.44140625" style="190" customWidth="1"/>
    <col min="9" max="9" width="39.44140625" customWidth="1"/>
    <col min="10" max="10" width="14" customWidth="1"/>
    <col min="11" max="26" width="11.44140625" customWidth="1"/>
  </cols>
  <sheetData>
    <row r="1" spans="1:26" ht="117.75" customHeight="1">
      <c r="A1" s="197"/>
      <c r="B1" s="198"/>
      <c r="C1" s="198"/>
      <c r="D1" s="198"/>
      <c r="E1" s="198"/>
      <c r="F1" s="198"/>
      <c r="G1" s="198"/>
      <c r="H1" s="199"/>
      <c r="I1" s="198"/>
      <c r="J1" s="200"/>
      <c r="K1" s="200"/>
      <c r="L1" s="200"/>
      <c r="M1" s="200"/>
      <c r="N1" s="200"/>
      <c r="O1" s="200"/>
      <c r="P1" s="200"/>
      <c r="Q1" s="200"/>
      <c r="R1" s="200"/>
      <c r="S1" s="200"/>
      <c r="T1" s="200"/>
      <c r="U1" s="200"/>
      <c r="V1" s="200"/>
      <c r="W1" s="200"/>
      <c r="X1" s="200"/>
      <c r="Y1" s="200"/>
      <c r="Z1" s="200"/>
    </row>
    <row r="2" spans="1:26" ht="68.25" customHeight="1">
      <c r="A2" s="505" t="s">
        <v>0</v>
      </c>
      <c r="B2" s="506"/>
      <c r="C2" s="507" t="s">
        <v>767</v>
      </c>
      <c r="D2" s="508"/>
      <c r="E2" s="508"/>
      <c r="F2" s="508"/>
      <c r="G2" s="506"/>
      <c r="H2" s="201" t="s">
        <v>2</v>
      </c>
      <c r="I2" s="202" t="s">
        <v>768</v>
      </c>
      <c r="J2" s="200"/>
      <c r="K2" s="200"/>
      <c r="L2" s="200"/>
      <c r="M2" s="200"/>
      <c r="N2" s="200"/>
      <c r="O2" s="200"/>
      <c r="P2" s="200"/>
      <c r="Q2" s="200"/>
      <c r="R2" s="200"/>
      <c r="S2" s="200"/>
      <c r="T2" s="200"/>
      <c r="U2" s="200"/>
      <c r="V2" s="200"/>
      <c r="W2" s="200"/>
      <c r="X2" s="200"/>
      <c r="Y2" s="200"/>
      <c r="Z2" s="200"/>
    </row>
    <row r="3" spans="1:26" ht="48.75" customHeight="1">
      <c r="A3" s="479" t="s">
        <v>431</v>
      </c>
      <c r="B3" s="415"/>
      <c r="C3" s="415"/>
      <c r="D3" s="415"/>
      <c r="E3" s="415"/>
      <c r="F3" s="415"/>
      <c r="G3" s="415"/>
      <c r="H3" s="416"/>
      <c r="I3" s="203" t="s">
        <v>432</v>
      </c>
      <c r="J3" s="200"/>
      <c r="K3" s="200"/>
      <c r="L3" s="200"/>
      <c r="M3" s="200"/>
      <c r="N3" s="200"/>
      <c r="O3" s="200"/>
      <c r="P3" s="200"/>
      <c r="Q3" s="200"/>
      <c r="R3" s="200"/>
      <c r="S3" s="200"/>
      <c r="T3" s="200"/>
      <c r="U3" s="200"/>
      <c r="V3" s="200"/>
      <c r="W3" s="200"/>
      <c r="X3" s="200"/>
      <c r="Y3" s="200"/>
      <c r="Z3" s="200"/>
    </row>
    <row r="4" spans="1:26" ht="58.5" customHeight="1">
      <c r="A4" s="73" t="s">
        <v>6</v>
      </c>
      <c r="B4" s="73" t="s">
        <v>7</v>
      </c>
      <c r="C4" s="73" t="s">
        <v>433</v>
      </c>
      <c r="D4" s="73" t="s">
        <v>434</v>
      </c>
      <c r="E4" s="73" t="s">
        <v>10</v>
      </c>
      <c r="F4" s="73" t="s">
        <v>435</v>
      </c>
      <c r="G4" s="73" t="s">
        <v>12</v>
      </c>
      <c r="H4" s="73" t="s">
        <v>13</v>
      </c>
      <c r="I4" s="73" t="s">
        <v>14</v>
      </c>
      <c r="J4" s="200"/>
      <c r="K4" s="200"/>
      <c r="L4" s="200"/>
      <c r="M4" s="200"/>
      <c r="N4" s="200"/>
      <c r="O4" s="200"/>
      <c r="P4" s="200"/>
      <c r="Q4" s="200"/>
      <c r="R4" s="200"/>
      <c r="S4" s="200"/>
      <c r="T4" s="200"/>
      <c r="U4" s="200"/>
      <c r="V4" s="200"/>
      <c r="W4" s="200"/>
      <c r="X4" s="200"/>
      <c r="Y4" s="200"/>
      <c r="Z4" s="200"/>
    </row>
    <row r="5" spans="1:26" ht="93" customHeight="1">
      <c r="A5" s="78" t="s">
        <v>1945</v>
      </c>
      <c r="B5" s="79" t="s">
        <v>16</v>
      </c>
      <c r="C5" s="78" t="s">
        <v>1946</v>
      </c>
      <c r="D5" s="79" t="s">
        <v>18</v>
      </c>
      <c r="E5" s="183">
        <v>640</v>
      </c>
      <c r="F5" s="81">
        <v>46013</v>
      </c>
      <c r="G5" s="82" t="s">
        <v>1947</v>
      </c>
      <c r="H5" s="81" t="s">
        <v>1948</v>
      </c>
      <c r="I5" s="78" t="s">
        <v>1949</v>
      </c>
      <c r="J5" s="200"/>
      <c r="K5" s="200"/>
      <c r="L5" s="200"/>
      <c r="M5" s="200"/>
      <c r="N5" s="200"/>
      <c r="O5" s="200"/>
      <c r="P5" s="200"/>
      <c r="Q5" s="200"/>
      <c r="R5" s="200"/>
      <c r="S5" s="200"/>
      <c r="T5" s="200"/>
      <c r="U5" s="200"/>
      <c r="V5" s="200"/>
      <c r="W5" s="200"/>
      <c r="X5" s="200"/>
      <c r="Y5" s="200"/>
      <c r="Z5" s="200"/>
    </row>
    <row r="6" spans="1:26" ht="144" customHeight="1">
      <c r="A6" s="74" t="s">
        <v>769</v>
      </c>
      <c r="B6" s="75" t="s">
        <v>16</v>
      </c>
      <c r="C6" s="174" t="s">
        <v>770</v>
      </c>
      <c r="D6" s="75" t="s">
        <v>43</v>
      </c>
      <c r="E6" s="180">
        <v>10</v>
      </c>
      <c r="F6" s="76">
        <v>45985</v>
      </c>
      <c r="G6" s="187" t="s">
        <v>771</v>
      </c>
      <c r="H6" s="74" t="s">
        <v>1950</v>
      </c>
      <c r="I6" s="74" t="s">
        <v>772</v>
      </c>
      <c r="J6" s="200"/>
      <c r="K6" s="200"/>
      <c r="L6" s="200"/>
      <c r="M6" s="200"/>
      <c r="N6" s="200"/>
      <c r="O6" s="200"/>
      <c r="P6" s="200"/>
      <c r="Q6" s="200"/>
      <c r="R6" s="200"/>
      <c r="S6" s="200"/>
      <c r="T6" s="200"/>
      <c r="U6" s="200"/>
      <c r="V6" s="200"/>
      <c r="W6" s="200"/>
      <c r="X6" s="200"/>
      <c r="Y6" s="200"/>
      <c r="Z6" s="200"/>
    </row>
    <row r="7" spans="1:26" ht="93" customHeight="1">
      <c r="A7" s="78" t="s">
        <v>1951</v>
      </c>
      <c r="B7" s="79" t="s">
        <v>54</v>
      </c>
      <c r="C7" s="78" t="s">
        <v>1952</v>
      </c>
      <c r="D7" s="79" t="s">
        <v>56</v>
      </c>
      <c r="E7" s="183">
        <v>2421</v>
      </c>
      <c r="F7" s="81">
        <v>45526</v>
      </c>
      <c r="G7" s="82" t="s">
        <v>1953</v>
      </c>
      <c r="H7" s="81" t="s">
        <v>1954</v>
      </c>
      <c r="I7" s="78" t="s">
        <v>1955</v>
      </c>
      <c r="J7" s="200"/>
      <c r="K7" s="200"/>
      <c r="L7" s="200"/>
      <c r="M7" s="200"/>
      <c r="N7" s="200"/>
      <c r="O7" s="200"/>
      <c r="P7" s="200"/>
      <c r="Q7" s="200"/>
      <c r="R7" s="200"/>
      <c r="S7" s="200"/>
      <c r="T7" s="200"/>
      <c r="U7" s="200"/>
      <c r="V7" s="200"/>
      <c r="W7" s="200"/>
      <c r="X7" s="200"/>
      <c r="Y7" s="200"/>
      <c r="Z7" s="200"/>
    </row>
    <row r="8" spans="1:26" ht="114" customHeight="1">
      <c r="A8" s="74" t="s">
        <v>773</v>
      </c>
      <c r="B8" s="75" t="s">
        <v>54</v>
      </c>
      <c r="C8" s="74" t="s">
        <v>774</v>
      </c>
      <c r="D8" s="74" t="s">
        <v>18</v>
      </c>
      <c r="E8" s="204">
        <v>1122</v>
      </c>
      <c r="F8" s="76">
        <v>45534</v>
      </c>
      <c r="G8" s="77" t="s">
        <v>775</v>
      </c>
      <c r="H8" s="74" t="s">
        <v>1956</v>
      </c>
      <c r="I8" s="74" t="s">
        <v>776</v>
      </c>
      <c r="J8" s="200"/>
      <c r="K8" s="200"/>
      <c r="L8" s="200"/>
      <c r="M8" s="200"/>
      <c r="N8" s="200"/>
      <c r="O8" s="200"/>
      <c r="P8" s="200"/>
      <c r="Q8" s="200"/>
      <c r="R8" s="200"/>
      <c r="S8" s="200"/>
      <c r="T8" s="200"/>
      <c r="U8" s="200"/>
      <c r="V8" s="200"/>
      <c r="W8" s="200"/>
      <c r="X8" s="200"/>
      <c r="Y8" s="200"/>
      <c r="Z8" s="200"/>
    </row>
    <row r="9" spans="1:26" ht="114" customHeight="1">
      <c r="A9" s="78" t="s">
        <v>777</v>
      </c>
      <c r="B9" s="79" t="s">
        <v>16</v>
      </c>
      <c r="C9" s="78" t="s">
        <v>770</v>
      </c>
      <c r="D9" s="78" t="s">
        <v>233</v>
      </c>
      <c r="E9" s="80">
        <v>216</v>
      </c>
      <c r="F9" s="81">
        <v>45429</v>
      </c>
      <c r="G9" s="82" t="s">
        <v>778</v>
      </c>
      <c r="H9" s="81" t="s">
        <v>779</v>
      </c>
      <c r="I9" s="78" t="s">
        <v>1957</v>
      </c>
      <c r="J9" s="200"/>
      <c r="K9" s="200"/>
      <c r="L9" s="200"/>
      <c r="M9" s="200"/>
      <c r="N9" s="200"/>
      <c r="O9" s="200"/>
      <c r="P9" s="200"/>
      <c r="Q9" s="200"/>
      <c r="R9" s="200"/>
      <c r="S9" s="200"/>
      <c r="T9" s="200"/>
      <c r="U9" s="200"/>
      <c r="V9" s="200"/>
      <c r="W9" s="200"/>
      <c r="X9" s="200"/>
      <c r="Y9" s="200"/>
      <c r="Z9" s="200"/>
    </row>
    <row r="10" spans="1:26" ht="114" customHeight="1">
      <c r="A10" s="74" t="s">
        <v>780</v>
      </c>
      <c r="B10" s="75" t="s">
        <v>16</v>
      </c>
      <c r="C10" s="74" t="s">
        <v>770</v>
      </c>
      <c r="D10" s="74" t="s">
        <v>233</v>
      </c>
      <c r="E10" s="204">
        <v>1</v>
      </c>
      <c r="F10" s="76">
        <v>45293</v>
      </c>
      <c r="G10" s="77" t="s">
        <v>781</v>
      </c>
      <c r="H10" s="74" t="s">
        <v>782</v>
      </c>
      <c r="I10" s="74" t="s">
        <v>1958</v>
      </c>
      <c r="J10" s="200"/>
      <c r="K10" s="200"/>
      <c r="L10" s="200"/>
      <c r="M10" s="200"/>
      <c r="N10" s="200"/>
      <c r="O10" s="200"/>
      <c r="P10" s="200"/>
      <c r="Q10" s="200"/>
      <c r="R10" s="200"/>
      <c r="S10" s="200"/>
      <c r="T10" s="200"/>
      <c r="U10" s="200"/>
      <c r="V10" s="200"/>
      <c r="W10" s="200"/>
      <c r="X10" s="200"/>
      <c r="Y10" s="200"/>
      <c r="Z10" s="200"/>
    </row>
    <row r="11" spans="1:26" ht="114" customHeight="1">
      <c r="A11" s="78" t="s">
        <v>783</v>
      </c>
      <c r="B11" s="79" t="s">
        <v>16</v>
      </c>
      <c r="C11" s="78" t="s">
        <v>784</v>
      </c>
      <c r="D11" s="78" t="s">
        <v>43</v>
      </c>
      <c r="E11" s="80">
        <v>5</v>
      </c>
      <c r="F11" s="81">
        <v>45288</v>
      </c>
      <c r="G11" s="82" t="s">
        <v>1959</v>
      </c>
      <c r="H11" s="81" t="s">
        <v>785</v>
      </c>
      <c r="I11" s="78" t="s">
        <v>1960</v>
      </c>
      <c r="J11" s="200"/>
      <c r="K11" s="200"/>
      <c r="L11" s="200"/>
      <c r="M11" s="200"/>
      <c r="N11" s="200"/>
      <c r="O11" s="200"/>
      <c r="P11" s="200"/>
      <c r="Q11" s="200"/>
      <c r="R11" s="200"/>
      <c r="S11" s="200"/>
      <c r="T11" s="200"/>
      <c r="U11" s="200"/>
      <c r="V11" s="200"/>
      <c r="W11" s="200"/>
      <c r="X11" s="200"/>
      <c r="Y11" s="200"/>
      <c r="Z11" s="200"/>
    </row>
    <row r="12" spans="1:26" ht="114" customHeight="1">
      <c r="A12" s="74" t="s">
        <v>787</v>
      </c>
      <c r="B12" s="75" t="s">
        <v>16</v>
      </c>
      <c r="C12" s="74" t="s">
        <v>50</v>
      </c>
      <c r="D12" s="74" t="s">
        <v>18</v>
      </c>
      <c r="E12" s="204">
        <v>89</v>
      </c>
      <c r="F12" s="76">
        <v>44991</v>
      </c>
      <c r="G12" s="77" t="s">
        <v>788</v>
      </c>
      <c r="H12" s="74" t="s">
        <v>1961</v>
      </c>
      <c r="I12" s="74" t="s">
        <v>1962</v>
      </c>
      <c r="J12" s="200"/>
      <c r="K12" s="200"/>
      <c r="L12" s="200"/>
      <c r="M12" s="200"/>
      <c r="N12" s="200"/>
      <c r="O12" s="200"/>
      <c r="P12" s="200"/>
      <c r="Q12" s="200"/>
      <c r="R12" s="200"/>
      <c r="S12" s="200"/>
      <c r="T12" s="200"/>
      <c r="U12" s="200"/>
      <c r="V12" s="200"/>
      <c r="W12" s="200"/>
      <c r="X12" s="200"/>
      <c r="Y12" s="200"/>
      <c r="Z12" s="200"/>
    </row>
    <row r="13" spans="1:26" ht="114" customHeight="1">
      <c r="A13" s="78" t="s">
        <v>789</v>
      </c>
      <c r="B13" s="79" t="s">
        <v>16</v>
      </c>
      <c r="C13" s="78" t="s">
        <v>790</v>
      </c>
      <c r="D13" s="78" t="s">
        <v>93</v>
      </c>
      <c r="E13" s="80">
        <v>17</v>
      </c>
      <c r="F13" s="81">
        <v>44651</v>
      </c>
      <c r="G13" s="82" t="s">
        <v>791</v>
      </c>
      <c r="H13" s="81" t="s">
        <v>38</v>
      </c>
      <c r="I13" s="78" t="s">
        <v>786</v>
      </c>
      <c r="J13" s="200"/>
      <c r="K13" s="200"/>
      <c r="L13" s="200"/>
      <c r="M13" s="200"/>
      <c r="N13" s="200"/>
      <c r="O13" s="200"/>
      <c r="P13" s="200"/>
      <c r="Q13" s="200"/>
      <c r="R13" s="200"/>
      <c r="S13" s="200"/>
      <c r="T13" s="200"/>
      <c r="U13" s="200"/>
      <c r="V13" s="200"/>
      <c r="W13" s="200"/>
      <c r="X13" s="200"/>
      <c r="Y13" s="200"/>
      <c r="Z13" s="200"/>
    </row>
    <row r="14" spans="1:26" ht="114" customHeight="1">
      <c r="A14" s="74" t="s">
        <v>792</v>
      </c>
      <c r="B14" s="75" t="s">
        <v>16</v>
      </c>
      <c r="C14" s="74" t="s">
        <v>770</v>
      </c>
      <c r="D14" s="74" t="s">
        <v>43</v>
      </c>
      <c r="E14" s="204">
        <v>4</v>
      </c>
      <c r="F14" s="76">
        <v>44341</v>
      </c>
      <c r="G14" s="77" t="s">
        <v>793</v>
      </c>
      <c r="H14" s="74" t="s">
        <v>38</v>
      </c>
      <c r="I14" s="74" t="s">
        <v>1963</v>
      </c>
      <c r="J14" s="200"/>
      <c r="K14" s="200"/>
      <c r="L14" s="200"/>
      <c r="M14" s="200"/>
      <c r="N14" s="200"/>
      <c r="O14" s="200"/>
      <c r="P14" s="200"/>
      <c r="Q14" s="200"/>
      <c r="R14" s="200"/>
      <c r="S14" s="200"/>
      <c r="T14" s="200"/>
      <c r="U14" s="200"/>
      <c r="V14" s="200"/>
      <c r="W14" s="200"/>
      <c r="X14" s="200"/>
      <c r="Y14" s="200"/>
      <c r="Z14" s="200"/>
    </row>
    <row r="15" spans="1:26" ht="114" customHeight="1">
      <c r="A15" s="78" t="s">
        <v>794</v>
      </c>
      <c r="B15" s="79" t="s">
        <v>54</v>
      </c>
      <c r="C15" s="78" t="s">
        <v>391</v>
      </c>
      <c r="D15" s="78" t="s">
        <v>56</v>
      </c>
      <c r="E15" s="80">
        <v>2080</v>
      </c>
      <c r="F15" s="81">
        <v>44221</v>
      </c>
      <c r="G15" s="82" t="s">
        <v>1964</v>
      </c>
      <c r="H15" s="78" t="s">
        <v>796</v>
      </c>
      <c r="I15" s="78" t="s">
        <v>1965</v>
      </c>
      <c r="J15" s="200"/>
      <c r="K15" s="200"/>
      <c r="L15" s="200"/>
      <c r="M15" s="200"/>
      <c r="N15" s="200"/>
      <c r="O15" s="200"/>
      <c r="P15" s="200"/>
      <c r="Q15" s="200"/>
      <c r="R15" s="200"/>
      <c r="S15" s="200"/>
      <c r="T15" s="200"/>
      <c r="U15" s="200"/>
      <c r="V15" s="200"/>
      <c r="W15" s="200"/>
      <c r="X15" s="200"/>
      <c r="Y15" s="200"/>
      <c r="Z15" s="200"/>
    </row>
    <row r="16" spans="1:26" ht="114" customHeight="1">
      <c r="A16" s="74" t="s">
        <v>797</v>
      </c>
      <c r="B16" s="75" t="s">
        <v>54</v>
      </c>
      <c r="C16" s="74" t="s">
        <v>391</v>
      </c>
      <c r="D16" s="74" t="s">
        <v>362</v>
      </c>
      <c r="E16" s="204">
        <v>2052</v>
      </c>
      <c r="F16" s="76">
        <v>44068</v>
      </c>
      <c r="G16" s="77" t="s">
        <v>1966</v>
      </c>
      <c r="H16" s="74" t="s">
        <v>1967</v>
      </c>
      <c r="I16" s="74" t="s">
        <v>1968</v>
      </c>
      <c r="J16" s="200"/>
      <c r="K16" s="200"/>
      <c r="L16" s="200"/>
      <c r="M16" s="200"/>
      <c r="N16" s="200"/>
      <c r="O16" s="200"/>
      <c r="P16" s="200"/>
      <c r="Q16" s="200"/>
      <c r="R16" s="200"/>
      <c r="S16" s="200"/>
      <c r="T16" s="200"/>
      <c r="U16" s="200"/>
      <c r="V16" s="200"/>
      <c r="W16" s="200"/>
      <c r="X16" s="200"/>
      <c r="Y16" s="200"/>
      <c r="Z16" s="200"/>
    </row>
    <row r="17" spans="1:26" ht="114" customHeight="1">
      <c r="A17" s="78" t="s">
        <v>798</v>
      </c>
      <c r="B17" s="79" t="s">
        <v>54</v>
      </c>
      <c r="C17" s="78" t="s">
        <v>799</v>
      </c>
      <c r="D17" s="78" t="s">
        <v>233</v>
      </c>
      <c r="E17" s="80">
        <v>1519</v>
      </c>
      <c r="F17" s="81">
        <v>44067</v>
      </c>
      <c r="G17" s="82" t="s">
        <v>800</v>
      </c>
      <c r="H17" s="81" t="s">
        <v>801</v>
      </c>
      <c r="I17" s="78" t="s">
        <v>1969</v>
      </c>
      <c r="J17" s="200"/>
      <c r="K17" s="200"/>
      <c r="L17" s="200"/>
      <c r="M17" s="200"/>
      <c r="N17" s="200"/>
      <c r="O17" s="200"/>
      <c r="P17" s="200"/>
      <c r="Q17" s="200"/>
      <c r="R17" s="200"/>
      <c r="S17" s="200"/>
      <c r="T17" s="200"/>
      <c r="U17" s="200"/>
      <c r="V17" s="200"/>
      <c r="W17" s="200"/>
      <c r="X17" s="200"/>
      <c r="Y17" s="200"/>
      <c r="Z17" s="200"/>
    </row>
    <row r="18" spans="1:26" ht="114" customHeight="1">
      <c r="A18" s="74" t="s">
        <v>802</v>
      </c>
      <c r="B18" s="75" t="s">
        <v>54</v>
      </c>
      <c r="C18" s="74" t="s">
        <v>774</v>
      </c>
      <c r="D18" s="74" t="s">
        <v>56</v>
      </c>
      <c r="E18" s="204">
        <v>1979</v>
      </c>
      <c r="F18" s="76">
        <v>43671</v>
      </c>
      <c r="G18" s="77" t="s">
        <v>803</v>
      </c>
      <c r="H18" s="74" t="s">
        <v>1970</v>
      </c>
      <c r="I18" s="74" t="s">
        <v>1971</v>
      </c>
      <c r="J18" s="200"/>
      <c r="K18" s="200"/>
      <c r="L18" s="200"/>
      <c r="M18" s="200"/>
      <c r="N18" s="200"/>
      <c r="O18" s="200"/>
      <c r="P18" s="200"/>
      <c r="Q18" s="200"/>
      <c r="R18" s="200"/>
      <c r="S18" s="200"/>
      <c r="T18" s="200"/>
      <c r="U18" s="200"/>
      <c r="V18" s="200"/>
      <c r="W18" s="200"/>
      <c r="X18" s="200"/>
      <c r="Y18" s="200"/>
      <c r="Z18" s="200"/>
    </row>
    <row r="19" spans="1:26" ht="114" customHeight="1">
      <c r="A19" s="78" t="s">
        <v>1972</v>
      </c>
      <c r="B19" s="79" t="s">
        <v>16</v>
      </c>
      <c r="C19" s="78" t="s">
        <v>50</v>
      </c>
      <c r="D19" s="78" t="s">
        <v>1973</v>
      </c>
      <c r="E19" s="80">
        <v>3</v>
      </c>
      <c r="F19" s="81">
        <v>43732</v>
      </c>
      <c r="G19" s="82" t="s">
        <v>1974</v>
      </c>
      <c r="H19" s="81" t="s">
        <v>1975</v>
      </c>
      <c r="I19" s="78" t="s">
        <v>1976</v>
      </c>
      <c r="J19" s="200"/>
      <c r="K19" s="200"/>
      <c r="L19" s="200"/>
      <c r="M19" s="200"/>
      <c r="N19" s="200"/>
      <c r="O19" s="200"/>
      <c r="P19" s="200"/>
      <c r="Q19" s="200"/>
      <c r="R19" s="200"/>
      <c r="S19" s="200"/>
      <c r="T19" s="200"/>
      <c r="U19" s="200"/>
      <c r="V19" s="200"/>
      <c r="W19" s="200"/>
      <c r="X19" s="200"/>
      <c r="Y19" s="200"/>
      <c r="Z19" s="200"/>
    </row>
    <row r="20" spans="1:26" ht="114" customHeight="1">
      <c r="A20" s="74" t="s">
        <v>804</v>
      </c>
      <c r="B20" s="75" t="s">
        <v>16</v>
      </c>
      <c r="C20" s="74" t="s">
        <v>45</v>
      </c>
      <c r="D20" s="74" t="s">
        <v>157</v>
      </c>
      <c r="E20" s="204">
        <v>731</v>
      </c>
      <c r="F20" s="76">
        <v>43461</v>
      </c>
      <c r="G20" s="77" t="s">
        <v>805</v>
      </c>
      <c r="H20" s="74" t="s">
        <v>38</v>
      </c>
      <c r="I20" s="74" t="s">
        <v>1977</v>
      </c>
      <c r="J20" s="200"/>
      <c r="K20" s="200"/>
      <c r="L20" s="200"/>
      <c r="M20" s="200"/>
      <c r="N20" s="200"/>
      <c r="O20" s="200"/>
      <c r="P20" s="200"/>
      <c r="Q20" s="200"/>
      <c r="R20" s="200"/>
      <c r="S20" s="200"/>
      <c r="T20" s="200"/>
      <c r="U20" s="200"/>
      <c r="V20" s="200"/>
      <c r="W20" s="200"/>
      <c r="X20" s="200"/>
      <c r="Y20" s="200"/>
      <c r="Z20" s="200"/>
    </row>
    <row r="21" spans="1:26" ht="114" customHeight="1">
      <c r="A21" s="78" t="s">
        <v>806</v>
      </c>
      <c r="B21" s="79" t="s">
        <v>16</v>
      </c>
      <c r="C21" s="78" t="s">
        <v>190</v>
      </c>
      <c r="D21" s="78" t="s">
        <v>93</v>
      </c>
      <c r="E21" s="83">
        <v>6</v>
      </c>
      <c r="F21" s="81">
        <v>42801</v>
      </c>
      <c r="G21" s="82" t="s">
        <v>807</v>
      </c>
      <c r="H21" s="78" t="s">
        <v>38</v>
      </c>
      <c r="I21" s="78" t="s">
        <v>808</v>
      </c>
      <c r="J21" s="200"/>
      <c r="K21" s="200"/>
      <c r="L21" s="200"/>
      <c r="M21" s="200"/>
      <c r="N21" s="200"/>
      <c r="O21" s="200"/>
      <c r="P21" s="200"/>
      <c r="Q21" s="200"/>
      <c r="R21" s="200"/>
      <c r="S21" s="200"/>
      <c r="T21" s="200"/>
      <c r="U21" s="200"/>
      <c r="V21" s="200"/>
      <c r="W21" s="200"/>
      <c r="X21" s="200"/>
      <c r="Y21" s="200"/>
      <c r="Z21" s="200"/>
    </row>
    <row r="22" spans="1:26" ht="114" customHeight="1">
      <c r="A22" s="74" t="s">
        <v>1978</v>
      </c>
      <c r="B22" s="75" t="s">
        <v>54</v>
      </c>
      <c r="C22" s="74" t="s">
        <v>774</v>
      </c>
      <c r="D22" s="74" t="s">
        <v>18</v>
      </c>
      <c r="E22" s="204">
        <v>1166</v>
      </c>
      <c r="F22" s="76">
        <v>42570</v>
      </c>
      <c r="G22" s="77" t="s">
        <v>809</v>
      </c>
      <c r="H22" s="74" t="s">
        <v>38</v>
      </c>
      <c r="I22" s="74" t="s">
        <v>786</v>
      </c>
      <c r="J22" s="200"/>
      <c r="K22" s="200"/>
      <c r="L22" s="200"/>
      <c r="M22" s="200"/>
      <c r="N22" s="200"/>
      <c r="O22" s="200"/>
      <c r="P22" s="200"/>
      <c r="Q22" s="200"/>
      <c r="R22" s="200"/>
      <c r="S22" s="200"/>
      <c r="T22" s="200"/>
      <c r="U22" s="200"/>
      <c r="V22" s="200"/>
      <c r="W22" s="200"/>
      <c r="X22" s="200"/>
      <c r="Y22" s="200"/>
      <c r="Z22" s="200"/>
    </row>
    <row r="23" spans="1:26" ht="176.25" customHeight="1">
      <c r="A23" s="78" t="s">
        <v>790</v>
      </c>
      <c r="B23" s="79" t="s">
        <v>16</v>
      </c>
      <c r="C23" s="78" t="s">
        <v>50</v>
      </c>
      <c r="D23" s="78" t="s">
        <v>43</v>
      </c>
      <c r="E23" s="83">
        <v>15</v>
      </c>
      <c r="F23" s="81">
        <v>42286</v>
      </c>
      <c r="G23" s="82" t="s">
        <v>810</v>
      </c>
      <c r="H23" s="78" t="s">
        <v>38</v>
      </c>
      <c r="I23" s="78" t="s">
        <v>786</v>
      </c>
      <c r="J23" s="200"/>
      <c r="K23" s="200"/>
      <c r="L23" s="200"/>
      <c r="M23" s="200"/>
      <c r="N23" s="200"/>
      <c r="O23" s="200"/>
      <c r="P23" s="200"/>
      <c r="Q23" s="200"/>
      <c r="R23" s="200"/>
      <c r="S23" s="200"/>
      <c r="T23" s="200"/>
      <c r="U23" s="200"/>
      <c r="V23" s="200"/>
      <c r="W23" s="200"/>
      <c r="X23" s="200"/>
      <c r="Y23" s="200"/>
      <c r="Z23" s="200"/>
    </row>
    <row r="24" spans="1:26" ht="114" customHeight="1">
      <c r="A24" s="74" t="s">
        <v>811</v>
      </c>
      <c r="B24" s="75" t="s">
        <v>54</v>
      </c>
      <c r="C24" s="74" t="s">
        <v>391</v>
      </c>
      <c r="D24" s="74" t="s">
        <v>56</v>
      </c>
      <c r="E24" s="84">
        <v>1757</v>
      </c>
      <c r="F24" s="76">
        <v>42191</v>
      </c>
      <c r="G24" s="77" t="s">
        <v>812</v>
      </c>
      <c r="H24" s="74" t="s">
        <v>38</v>
      </c>
      <c r="I24" s="74" t="s">
        <v>1979</v>
      </c>
      <c r="J24" s="200"/>
      <c r="K24" s="200"/>
      <c r="L24" s="200"/>
      <c r="M24" s="200"/>
      <c r="N24" s="200"/>
      <c r="O24" s="200"/>
      <c r="P24" s="200"/>
      <c r="Q24" s="200"/>
      <c r="R24" s="200"/>
      <c r="S24" s="200"/>
      <c r="T24" s="200"/>
      <c r="U24" s="200"/>
      <c r="V24" s="200"/>
      <c r="W24" s="200"/>
      <c r="X24" s="200"/>
      <c r="Y24" s="200"/>
      <c r="Z24" s="200"/>
    </row>
    <row r="25" spans="1:26" ht="176.25" customHeight="1">
      <c r="A25" s="78" t="s">
        <v>813</v>
      </c>
      <c r="B25" s="79" t="s">
        <v>54</v>
      </c>
      <c r="C25" s="78" t="s">
        <v>391</v>
      </c>
      <c r="D25" s="78" t="s">
        <v>56</v>
      </c>
      <c r="E25" s="83">
        <v>1755</v>
      </c>
      <c r="F25" s="81">
        <v>42185</v>
      </c>
      <c r="G25" s="82" t="s">
        <v>814</v>
      </c>
      <c r="H25" s="78" t="s">
        <v>38</v>
      </c>
      <c r="I25" s="78" t="s">
        <v>786</v>
      </c>
      <c r="J25" s="200"/>
      <c r="K25" s="200"/>
      <c r="L25" s="200"/>
      <c r="M25" s="200"/>
      <c r="N25" s="200"/>
      <c r="O25" s="200"/>
      <c r="P25" s="200"/>
      <c r="Q25" s="200"/>
      <c r="R25" s="200"/>
      <c r="S25" s="200"/>
      <c r="T25" s="200"/>
      <c r="U25" s="200"/>
      <c r="V25" s="200"/>
      <c r="W25" s="200"/>
      <c r="X25" s="200"/>
      <c r="Y25" s="200"/>
      <c r="Z25" s="200"/>
    </row>
    <row r="26" spans="1:26" ht="114" customHeight="1">
      <c r="A26" s="74" t="s">
        <v>815</v>
      </c>
      <c r="B26" s="75" t="s">
        <v>54</v>
      </c>
      <c r="C26" s="74" t="s">
        <v>391</v>
      </c>
      <c r="D26" s="74" t="s">
        <v>816</v>
      </c>
      <c r="E26" s="84">
        <v>1081</v>
      </c>
      <c r="F26" s="76">
        <v>42150</v>
      </c>
      <c r="G26" s="77" t="s">
        <v>139</v>
      </c>
      <c r="H26" s="74" t="s">
        <v>1980</v>
      </c>
      <c r="I26" s="74" t="s">
        <v>786</v>
      </c>
      <c r="J26" s="200"/>
      <c r="K26" s="200"/>
      <c r="L26" s="200"/>
      <c r="M26" s="200"/>
      <c r="N26" s="200"/>
      <c r="O26" s="200"/>
      <c r="P26" s="200"/>
      <c r="Q26" s="200"/>
      <c r="R26" s="200"/>
      <c r="S26" s="200"/>
      <c r="T26" s="200"/>
      <c r="U26" s="200"/>
      <c r="V26" s="200"/>
      <c r="W26" s="200"/>
      <c r="X26" s="200"/>
      <c r="Y26" s="200"/>
      <c r="Z26" s="200"/>
    </row>
    <row r="27" spans="1:26" ht="176.25" customHeight="1">
      <c r="A27" s="78" t="s">
        <v>815</v>
      </c>
      <c r="B27" s="79" t="s">
        <v>54</v>
      </c>
      <c r="C27" s="78" t="s">
        <v>391</v>
      </c>
      <c r="D27" s="78" t="s">
        <v>56</v>
      </c>
      <c r="E27" s="83">
        <v>1712</v>
      </c>
      <c r="F27" s="81">
        <v>41704</v>
      </c>
      <c r="G27" s="82" t="s">
        <v>142</v>
      </c>
      <c r="H27" s="78" t="s">
        <v>1981</v>
      </c>
      <c r="I27" s="78" t="s">
        <v>1982</v>
      </c>
      <c r="J27" s="200"/>
      <c r="K27" s="200"/>
      <c r="L27" s="200"/>
      <c r="M27" s="200"/>
      <c r="N27" s="200"/>
      <c r="O27" s="200"/>
      <c r="P27" s="200"/>
      <c r="Q27" s="200"/>
      <c r="R27" s="200"/>
      <c r="S27" s="200"/>
      <c r="T27" s="200"/>
      <c r="U27" s="200"/>
      <c r="V27" s="200"/>
      <c r="W27" s="200"/>
      <c r="X27" s="200"/>
      <c r="Y27" s="200"/>
      <c r="Z27" s="200"/>
    </row>
    <row r="28" spans="1:26" ht="114" customHeight="1">
      <c r="A28" s="74" t="s">
        <v>817</v>
      </c>
      <c r="B28" s="75" t="s">
        <v>54</v>
      </c>
      <c r="C28" s="74" t="s">
        <v>818</v>
      </c>
      <c r="D28" s="74" t="s">
        <v>654</v>
      </c>
      <c r="E28" s="205">
        <v>6047</v>
      </c>
      <c r="F28" s="76">
        <v>41619</v>
      </c>
      <c r="G28" s="77" t="s">
        <v>819</v>
      </c>
      <c r="H28" s="74" t="s">
        <v>38</v>
      </c>
      <c r="I28" s="74" t="s">
        <v>820</v>
      </c>
      <c r="J28" s="200"/>
      <c r="K28" s="200"/>
      <c r="L28" s="200"/>
      <c r="M28" s="200"/>
      <c r="N28" s="200"/>
      <c r="O28" s="200"/>
      <c r="P28" s="200"/>
      <c r="Q28" s="200"/>
      <c r="R28" s="200"/>
      <c r="S28" s="200"/>
      <c r="T28" s="200"/>
      <c r="U28" s="200"/>
      <c r="V28" s="200"/>
      <c r="W28" s="200"/>
      <c r="X28" s="200"/>
      <c r="Y28" s="200"/>
      <c r="Z28" s="200"/>
    </row>
    <row r="29" spans="1:26" ht="176.25" customHeight="1">
      <c r="A29" s="78" t="s">
        <v>1983</v>
      </c>
      <c r="B29" s="79" t="s">
        <v>54</v>
      </c>
      <c r="C29" s="78" t="s">
        <v>391</v>
      </c>
      <c r="D29" s="78" t="s">
        <v>56</v>
      </c>
      <c r="E29" s="83">
        <v>1618</v>
      </c>
      <c r="F29" s="81">
        <v>41332</v>
      </c>
      <c r="G29" s="82" t="s">
        <v>823</v>
      </c>
      <c r="H29" s="78" t="s">
        <v>38</v>
      </c>
      <c r="I29" s="78" t="s">
        <v>1984</v>
      </c>
      <c r="J29" s="200"/>
      <c r="K29" s="200"/>
      <c r="L29" s="200"/>
      <c r="M29" s="200"/>
      <c r="N29" s="200"/>
      <c r="O29" s="200"/>
      <c r="P29" s="200"/>
      <c r="Q29" s="200"/>
      <c r="R29" s="200"/>
      <c r="S29" s="200"/>
      <c r="T29" s="200"/>
      <c r="U29" s="200"/>
      <c r="V29" s="200"/>
      <c r="W29" s="200"/>
      <c r="X29" s="200"/>
      <c r="Y29" s="200"/>
      <c r="Z29" s="200"/>
    </row>
    <row r="30" spans="1:26" ht="114" customHeight="1">
      <c r="A30" s="74" t="s">
        <v>821</v>
      </c>
      <c r="B30" s="75" t="s">
        <v>54</v>
      </c>
      <c r="C30" s="74" t="s">
        <v>391</v>
      </c>
      <c r="D30" s="74" t="s">
        <v>56</v>
      </c>
      <c r="E30" s="205">
        <v>1581</v>
      </c>
      <c r="F30" s="76">
        <v>41199</v>
      </c>
      <c r="G30" s="77" t="s">
        <v>824</v>
      </c>
      <c r="H30" s="74" t="s">
        <v>1985</v>
      </c>
      <c r="I30" s="74" t="s">
        <v>786</v>
      </c>
      <c r="J30" s="200"/>
      <c r="K30" s="200"/>
      <c r="L30" s="200"/>
      <c r="M30" s="200"/>
      <c r="N30" s="200"/>
      <c r="O30" s="200"/>
      <c r="P30" s="200"/>
      <c r="Q30" s="200"/>
      <c r="R30" s="200"/>
      <c r="S30" s="200"/>
      <c r="T30" s="200"/>
      <c r="U30" s="200"/>
      <c r="V30" s="200"/>
      <c r="W30" s="200"/>
      <c r="X30" s="200"/>
      <c r="Y30" s="200"/>
      <c r="Z30" s="200"/>
    </row>
    <row r="31" spans="1:26" ht="168.75" customHeight="1">
      <c r="A31" s="78" t="s">
        <v>825</v>
      </c>
      <c r="B31" s="79" t="s">
        <v>54</v>
      </c>
      <c r="C31" s="78" t="s">
        <v>774</v>
      </c>
      <c r="D31" s="78" t="s">
        <v>18</v>
      </c>
      <c r="E31" s="83">
        <v>19</v>
      </c>
      <c r="F31" s="81">
        <v>40918</v>
      </c>
      <c r="G31" s="82" t="s">
        <v>149</v>
      </c>
      <c r="H31" s="78" t="s">
        <v>826</v>
      </c>
      <c r="I31" s="78" t="s">
        <v>786</v>
      </c>
      <c r="J31" s="200"/>
      <c r="K31" s="200"/>
      <c r="L31" s="200"/>
      <c r="M31" s="200"/>
      <c r="N31" s="200"/>
      <c r="O31" s="200"/>
      <c r="P31" s="200"/>
      <c r="Q31" s="200"/>
      <c r="R31" s="200"/>
      <c r="S31" s="200"/>
      <c r="T31" s="200"/>
      <c r="U31" s="200"/>
      <c r="V31" s="200"/>
      <c r="W31" s="200"/>
      <c r="X31" s="200"/>
      <c r="Y31" s="200"/>
      <c r="Z31" s="200"/>
    </row>
    <row r="32" spans="1:26" ht="114" customHeight="1">
      <c r="A32" s="74" t="s">
        <v>827</v>
      </c>
      <c r="B32" s="75" t="s">
        <v>16</v>
      </c>
      <c r="C32" s="74" t="s">
        <v>50</v>
      </c>
      <c r="D32" s="75" t="s">
        <v>43</v>
      </c>
      <c r="E32" s="205">
        <v>22</v>
      </c>
      <c r="F32" s="76">
        <v>40904</v>
      </c>
      <c r="G32" s="77" t="s">
        <v>828</v>
      </c>
      <c r="H32" s="74" t="s">
        <v>38</v>
      </c>
      <c r="I32" s="74" t="s">
        <v>786</v>
      </c>
      <c r="J32" s="200"/>
      <c r="K32" s="200"/>
      <c r="L32" s="200"/>
      <c r="M32" s="200"/>
      <c r="N32" s="200"/>
      <c r="O32" s="200"/>
      <c r="P32" s="200"/>
      <c r="Q32" s="200"/>
      <c r="R32" s="200"/>
      <c r="S32" s="200"/>
      <c r="T32" s="200"/>
      <c r="U32" s="200"/>
      <c r="V32" s="200"/>
      <c r="W32" s="200"/>
      <c r="X32" s="200"/>
      <c r="Y32" s="200"/>
      <c r="Z32" s="200"/>
    </row>
    <row r="33" spans="1:26" ht="168.75" customHeight="1">
      <c r="A33" s="78" t="s">
        <v>829</v>
      </c>
      <c r="B33" s="79" t="s">
        <v>54</v>
      </c>
      <c r="C33" s="78" t="s">
        <v>391</v>
      </c>
      <c r="D33" s="78" t="s">
        <v>56</v>
      </c>
      <c r="E33" s="83">
        <v>1437</v>
      </c>
      <c r="F33" s="81">
        <v>40551</v>
      </c>
      <c r="G33" s="82" t="s">
        <v>830</v>
      </c>
      <c r="H33" s="78" t="s">
        <v>831</v>
      </c>
      <c r="I33" s="78" t="s">
        <v>786</v>
      </c>
      <c r="J33" s="200"/>
      <c r="K33" s="200"/>
      <c r="L33" s="200"/>
      <c r="M33" s="200"/>
      <c r="N33" s="200"/>
      <c r="O33" s="200"/>
      <c r="P33" s="200"/>
      <c r="Q33" s="200"/>
      <c r="R33" s="200"/>
      <c r="S33" s="200"/>
      <c r="T33" s="200"/>
      <c r="U33" s="200"/>
      <c r="V33" s="200"/>
      <c r="W33" s="200"/>
      <c r="X33" s="200"/>
      <c r="Y33" s="200"/>
      <c r="Z33" s="200"/>
    </row>
    <row r="34" spans="1:26" ht="193.5" customHeight="1">
      <c r="A34" s="74" t="s">
        <v>822</v>
      </c>
      <c r="B34" s="75" t="s">
        <v>54</v>
      </c>
      <c r="C34" s="74" t="s">
        <v>208</v>
      </c>
      <c r="D34" s="74" t="s">
        <v>832</v>
      </c>
      <c r="E34" s="204">
        <v>3649</v>
      </c>
      <c r="F34" s="76">
        <v>40252</v>
      </c>
      <c r="G34" s="77" t="s">
        <v>833</v>
      </c>
      <c r="H34" s="74" t="s">
        <v>38</v>
      </c>
      <c r="I34" s="74" t="s">
        <v>786</v>
      </c>
      <c r="J34" s="200"/>
      <c r="K34" s="200"/>
      <c r="L34" s="200"/>
      <c r="M34" s="200"/>
      <c r="N34" s="200"/>
      <c r="O34" s="200"/>
      <c r="P34" s="200"/>
      <c r="Q34" s="200"/>
      <c r="R34" s="200"/>
      <c r="S34" s="200"/>
      <c r="T34" s="200"/>
      <c r="U34" s="200"/>
      <c r="V34" s="200"/>
      <c r="W34" s="200"/>
      <c r="X34" s="200"/>
      <c r="Y34" s="200"/>
      <c r="Z34" s="200"/>
    </row>
    <row r="35" spans="1:26" ht="114" customHeight="1">
      <c r="A35" s="78" t="s">
        <v>822</v>
      </c>
      <c r="B35" s="79" t="s">
        <v>54</v>
      </c>
      <c r="C35" s="78" t="s">
        <v>774</v>
      </c>
      <c r="D35" s="79" t="s">
        <v>18</v>
      </c>
      <c r="E35" s="83">
        <v>2623</v>
      </c>
      <c r="F35" s="81">
        <v>40007</v>
      </c>
      <c r="G35" s="82" t="s">
        <v>834</v>
      </c>
      <c r="H35" s="78" t="s">
        <v>835</v>
      </c>
      <c r="I35" s="78" t="s">
        <v>786</v>
      </c>
      <c r="J35" s="200"/>
      <c r="K35" s="200"/>
      <c r="L35" s="200"/>
      <c r="M35" s="200"/>
      <c r="N35" s="200"/>
      <c r="O35" s="200"/>
      <c r="P35" s="200"/>
      <c r="Q35" s="200"/>
      <c r="R35" s="200"/>
      <c r="S35" s="200"/>
      <c r="T35" s="200"/>
      <c r="U35" s="200"/>
      <c r="V35" s="200"/>
      <c r="W35" s="200"/>
      <c r="X35" s="200"/>
      <c r="Y35" s="200"/>
      <c r="Z35" s="200"/>
    </row>
    <row r="36" spans="1:26" ht="114" customHeight="1">
      <c r="A36" s="74" t="s">
        <v>836</v>
      </c>
      <c r="B36" s="75" t="s">
        <v>54</v>
      </c>
      <c r="C36" s="74" t="s">
        <v>391</v>
      </c>
      <c r="D36" s="74" t="s">
        <v>56</v>
      </c>
      <c r="E36" s="205">
        <v>962</v>
      </c>
      <c r="F36" s="76">
        <v>38541</v>
      </c>
      <c r="G36" s="77" t="s">
        <v>837</v>
      </c>
      <c r="H36" s="74" t="s">
        <v>838</v>
      </c>
      <c r="I36" s="74" t="s">
        <v>786</v>
      </c>
      <c r="J36" s="200"/>
      <c r="K36" s="200"/>
      <c r="L36" s="200"/>
      <c r="M36" s="200"/>
      <c r="N36" s="200"/>
      <c r="O36" s="200"/>
      <c r="P36" s="200"/>
      <c r="Q36" s="200"/>
      <c r="R36" s="200"/>
      <c r="S36" s="200"/>
      <c r="T36" s="200"/>
      <c r="U36" s="200"/>
      <c r="V36" s="200"/>
      <c r="W36" s="200"/>
      <c r="X36" s="200"/>
      <c r="Y36" s="200"/>
      <c r="Z36" s="200"/>
    </row>
    <row r="37" spans="1:26" ht="112.5" customHeight="1">
      <c r="A37" s="78" t="s">
        <v>822</v>
      </c>
      <c r="B37" s="79" t="s">
        <v>54</v>
      </c>
      <c r="C37" s="78" t="s">
        <v>839</v>
      </c>
      <c r="D37" s="78" t="s">
        <v>840</v>
      </c>
      <c r="E37" s="206" t="s">
        <v>174</v>
      </c>
      <c r="F37" s="81">
        <v>33433</v>
      </c>
      <c r="G37" s="85" t="s">
        <v>841</v>
      </c>
      <c r="H37" s="78" t="s">
        <v>38</v>
      </c>
      <c r="I37" s="78" t="s">
        <v>786</v>
      </c>
      <c r="J37" s="200"/>
      <c r="K37" s="200"/>
      <c r="L37" s="200"/>
      <c r="M37" s="200"/>
      <c r="N37" s="200"/>
      <c r="O37" s="200"/>
      <c r="P37" s="200"/>
      <c r="Q37" s="200"/>
      <c r="R37" s="200"/>
      <c r="S37" s="200"/>
      <c r="T37" s="200"/>
      <c r="U37" s="200"/>
      <c r="V37" s="200"/>
      <c r="W37" s="200"/>
      <c r="X37" s="200"/>
      <c r="Y37" s="200"/>
      <c r="Z37" s="200"/>
    </row>
    <row r="38" spans="1:26" ht="12.75" customHeight="1">
      <c r="A38" s="503" t="s">
        <v>365</v>
      </c>
      <c r="B38" s="510" t="s">
        <v>1986</v>
      </c>
      <c r="C38" s="482"/>
      <c r="D38" s="483"/>
      <c r="E38" s="471" t="s">
        <v>178</v>
      </c>
      <c r="F38" s="511" t="s">
        <v>2125</v>
      </c>
      <c r="G38" s="406"/>
      <c r="H38" s="443" t="s">
        <v>179</v>
      </c>
      <c r="I38" s="406"/>
      <c r="J38" s="200"/>
      <c r="K38" s="200"/>
      <c r="L38" s="200"/>
      <c r="M38" s="200"/>
      <c r="N38" s="200"/>
      <c r="O38" s="200"/>
      <c r="P38" s="200"/>
      <c r="Q38" s="200"/>
      <c r="R38" s="200"/>
      <c r="S38" s="200"/>
      <c r="T38" s="200"/>
      <c r="U38" s="200"/>
      <c r="V38" s="200"/>
      <c r="W38" s="200"/>
      <c r="X38" s="200"/>
      <c r="Y38" s="200"/>
      <c r="Z38" s="200"/>
    </row>
    <row r="39" spans="1:26" ht="12.75" customHeight="1">
      <c r="A39" s="509"/>
      <c r="B39" s="484"/>
      <c r="C39" s="449"/>
      <c r="D39" s="485"/>
      <c r="E39" s="417"/>
      <c r="F39" s="419"/>
      <c r="G39" s="421"/>
      <c r="H39" s="407"/>
      <c r="I39" s="409"/>
      <c r="J39" s="200"/>
      <c r="K39" s="200"/>
      <c r="L39" s="200"/>
      <c r="M39" s="200"/>
      <c r="N39" s="200"/>
      <c r="O39" s="200"/>
      <c r="P39" s="200"/>
      <c r="Q39" s="200"/>
      <c r="R39" s="200"/>
      <c r="S39" s="200"/>
      <c r="T39" s="200"/>
      <c r="U39" s="200"/>
      <c r="V39" s="200"/>
      <c r="W39" s="200"/>
      <c r="X39" s="200"/>
      <c r="Y39" s="200"/>
      <c r="Z39" s="200"/>
    </row>
    <row r="40" spans="1:26" ht="37.5" customHeight="1">
      <c r="A40" s="504"/>
      <c r="B40" s="486"/>
      <c r="C40" s="487"/>
      <c r="D40" s="488"/>
      <c r="E40" s="403"/>
      <c r="F40" s="407"/>
      <c r="G40" s="409"/>
      <c r="H40" s="444" t="s">
        <v>426</v>
      </c>
      <c r="I40" s="416"/>
      <c r="J40" s="200"/>
      <c r="K40" s="200"/>
      <c r="L40" s="200"/>
      <c r="M40" s="200"/>
      <c r="N40" s="200"/>
      <c r="O40" s="200"/>
      <c r="P40" s="200"/>
      <c r="Q40" s="200"/>
      <c r="R40" s="200"/>
      <c r="S40" s="200"/>
      <c r="T40" s="200"/>
      <c r="U40" s="200"/>
      <c r="V40" s="200"/>
      <c r="W40" s="200"/>
      <c r="X40" s="200"/>
      <c r="Y40" s="200"/>
      <c r="Z40" s="200"/>
    </row>
    <row r="41" spans="1:26" ht="57" customHeight="1">
      <c r="A41" s="207" t="s">
        <v>842</v>
      </c>
      <c r="B41" s="516" t="s">
        <v>1987</v>
      </c>
      <c r="C41" s="470"/>
      <c r="D41" s="466"/>
      <c r="E41" s="88" t="s">
        <v>843</v>
      </c>
      <c r="F41" s="502" t="s">
        <v>2055</v>
      </c>
      <c r="G41" s="416"/>
      <c r="H41" s="463" t="s">
        <v>428</v>
      </c>
      <c r="I41" s="416"/>
      <c r="J41" s="200"/>
      <c r="K41" s="200"/>
      <c r="L41" s="200"/>
      <c r="M41" s="200"/>
      <c r="N41" s="200"/>
      <c r="O41" s="200"/>
      <c r="P41" s="200"/>
      <c r="Q41" s="200"/>
      <c r="R41" s="200"/>
      <c r="S41" s="200"/>
      <c r="T41" s="200"/>
      <c r="U41" s="200"/>
      <c r="V41" s="200"/>
      <c r="W41" s="200"/>
      <c r="X41" s="200"/>
      <c r="Y41" s="200"/>
      <c r="Z41" s="200"/>
    </row>
    <row r="42" spans="1:26" ht="54" customHeight="1">
      <c r="A42" s="503" t="s">
        <v>844</v>
      </c>
      <c r="B42" s="512">
        <v>46164</v>
      </c>
      <c r="C42" s="473"/>
      <c r="D42" s="474"/>
      <c r="E42" s="88" t="s">
        <v>845</v>
      </c>
      <c r="F42" s="513" t="s">
        <v>2131</v>
      </c>
      <c r="G42" s="514"/>
      <c r="H42" s="465" t="s">
        <v>766</v>
      </c>
      <c r="I42" s="466"/>
      <c r="J42" s="200"/>
      <c r="K42" s="200"/>
      <c r="L42" s="200"/>
      <c r="M42" s="200"/>
      <c r="N42" s="200"/>
      <c r="O42" s="200"/>
      <c r="P42" s="200"/>
      <c r="Q42" s="200"/>
      <c r="R42" s="200"/>
      <c r="S42" s="200"/>
      <c r="T42" s="200"/>
      <c r="U42" s="200"/>
      <c r="V42" s="200"/>
      <c r="W42" s="200"/>
      <c r="X42" s="200"/>
      <c r="Y42" s="200"/>
      <c r="Z42" s="200"/>
    </row>
    <row r="43" spans="1:26" ht="12.75" customHeight="1">
      <c r="A43" s="504"/>
      <c r="B43" s="475"/>
      <c r="C43" s="476"/>
      <c r="D43" s="477"/>
      <c r="E43" s="88" t="s">
        <v>846</v>
      </c>
      <c r="F43" s="515">
        <v>46184</v>
      </c>
      <c r="G43" s="416"/>
      <c r="H43" s="454"/>
      <c r="I43" s="431"/>
      <c r="J43" s="208"/>
      <c r="K43" s="200"/>
      <c r="L43" s="200"/>
      <c r="M43" s="200"/>
      <c r="N43" s="200"/>
      <c r="O43" s="200"/>
      <c r="P43" s="200"/>
      <c r="Q43" s="200"/>
      <c r="R43" s="200"/>
      <c r="S43" s="200"/>
      <c r="T43" s="200"/>
      <c r="U43" s="200"/>
      <c r="V43" s="200"/>
      <c r="W43" s="200"/>
      <c r="X43" s="200"/>
      <c r="Y43" s="200"/>
      <c r="Z43" s="200"/>
    </row>
    <row r="44" spans="1:26" ht="12.75" customHeight="1">
      <c r="A44" s="209"/>
      <c r="B44" s="200"/>
      <c r="C44" s="200"/>
      <c r="D44" s="200"/>
      <c r="E44" s="200"/>
      <c r="F44" s="200"/>
      <c r="G44" s="200"/>
      <c r="H44" s="210"/>
      <c r="I44" s="200"/>
      <c r="J44" s="200"/>
      <c r="K44" s="200"/>
      <c r="L44" s="200"/>
      <c r="M44" s="200"/>
      <c r="N44" s="200"/>
      <c r="O44" s="200"/>
      <c r="P44" s="200"/>
      <c r="Q44" s="200"/>
      <c r="R44" s="200"/>
      <c r="S44" s="200"/>
      <c r="T44" s="200"/>
      <c r="U44" s="200"/>
      <c r="V44" s="200"/>
      <c r="W44" s="200"/>
      <c r="X44" s="200"/>
      <c r="Y44" s="200"/>
      <c r="Z44" s="200"/>
    </row>
    <row r="45" spans="1:26" ht="12.75" customHeight="1">
      <c r="A45" s="209"/>
      <c r="B45" s="200"/>
      <c r="C45" s="200"/>
      <c r="D45" s="200"/>
      <c r="E45" s="200"/>
      <c r="F45" s="200"/>
      <c r="G45" s="200"/>
      <c r="H45" s="210"/>
      <c r="I45" s="200"/>
      <c r="J45" s="200"/>
      <c r="K45" s="200"/>
      <c r="L45" s="200"/>
      <c r="M45" s="200"/>
      <c r="N45" s="200"/>
      <c r="O45" s="200"/>
      <c r="P45" s="200"/>
      <c r="Q45" s="200"/>
      <c r="R45" s="200"/>
      <c r="S45" s="200"/>
      <c r="T45" s="200"/>
      <c r="U45" s="200"/>
      <c r="V45" s="200"/>
      <c r="W45" s="200"/>
      <c r="X45" s="200"/>
      <c r="Y45" s="200"/>
      <c r="Z45" s="200"/>
    </row>
    <row r="46" spans="1:26" ht="12.75" customHeight="1">
      <c r="A46" s="209"/>
      <c r="B46" s="200"/>
      <c r="C46" s="200"/>
      <c r="D46" s="200"/>
      <c r="E46" s="200"/>
      <c r="F46" s="200"/>
      <c r="G46" s="200"/>
      <c r="H46" s="210"/>
      <c r="I46" s="200"/>
      <c r="J46" s="200"/>
      <c r="K46" s="200"/>
      <c r="L46" s="200"/>
      <c r="M46" s="200"/>
      <c r="N46" s="200"/>
      <c r="O46" s="200"/>
      <c r="P46" s="200"/>
      <c r="Q46" s="200"/>
      <c r="R46" s="200"/>
      <c r="S46" s="200"/>
      <c r="T46" s="200"/>
      <c r="U46" s="200"/>
      <c r="V46" s="200"/>
      <c r="W46" s="200"/>
      <c r="X46" s="200"/>
      <c r="Y46" s="200"/>
      <c r="Z46" s="200"/>
    </row>
    <row r="47" spans="1:26" ht="12.75" customHeight="1">
      <c r="A47" s="209"/>
      <c r="B47" s="200"/>
      <c r="C47" s="200"/>
      <c r="D47" s="200"/>
      <c r="E47" s="200"/>
      <c r="F47" s="200"/>
      <c r="G47" s="200"/>
      <c r="H47" s="210"/>
      <c r="I47" s="200"/>
      <c r="J47" s="200"/>
      <c r="K47" s="200"/>
      <c r="L47" s="200"/>
      <c r="M47" s="200"/>
      <c r="N47" s="200"/>
      <c r="O47" s="200"/>
      <c r="P47" s="200"/>
      <c r="Q47" s="200"/>
      <c r="R47" s="200"/>
      <c r="S47" s="200"/>
      <c r="T47" s="200"/>
      <c r="U47" s="200"/>
      <c r="V47" s="200"/>
      <c r="W47" s="200"/>
      <c r="X47" s="200"/>
      <c r="Y47" s="200"/>
      <c r="Z47" s="200"/>
    </row>
    <row r="48" spans="1:26" ht="12.75" customHeight="1">
      <c r="A48" s="209"/>
      <c r="B48" s="200"/>
      <c r="C48" s="200"/>
      <c r="D48" s="200"/>
      <c r="E48" s="200"/>
      <c r="F48" s="200"/>
      <c r="G48" s="200"/>
      <c r="H48" s="210"/>
      <c r="I48" s="200"/>
      <c r="J48" s="200"/>
      <c r="K48" s="200"/>
      <c r="L48" s="200"/>
      <c r="M48" s="200"/>
      <c r="N48" s="200"/>
      <c r="O48" s="200"/>
      <c r="P48" s="200"/>
      <c r="Q48" s="200"/>
      <c r="R48" s="200"/>
      <c r="S48" s="200"/>
      <c r="T48" s="200"/>
      <c r="U48" s="200"/>
      <c r="V48" s="200"/>
      <c r="W48" s="200"/>
      <c r="X48" s="200"/>
      <c r="Y48" s="200"/>
      <c r="Z48" s="200"/>
    </row>
    <row r="49" spans="1:26" ht="12.75" customHeight="1">
      <c r="A49" s="209"/>
      <c r="B49" s="200"/>
      <c r="C49" s="200"/>
      <c r="D49" s="200"/>
      <c r="E49" s="200"/>
      <c r="F49" s="200"/>
      <c r="G49" s="200"/>
      <c r="H49" s="210"/>
      <c r="I49" s="200"/>
      <c r="J49" s="200"/>
      <c r="K49" s="200"/>
      <c r="L49" s="200"/>
      <c r="M49" s="200"/>
      <c r="N49" s="200"/>
      <c r="O49" s="200"/>
      <c r="P49" s="200"/>
      <c r="Q49" s="200"/>
      <c r="R49" s="200"/>
      <c r="S49" s="200"/>
      <c r="T49" s="200"/>
      <c r="U49" s="200"/>
      <c r="V49" s="200"/>
      <c r="W49" s="200"/>
      <c r="X49" s="200"/>
      <c r="Y49" s="200"/>
      <c r="Z49" s="200"/>
    </row>
    <row r="50" spans="1:26" ht="12.75" customHeight="1">
      <c r="A50" s="209"/>
      <c r="B50" s="200"/>
      <c r="C50" s="200"/>
      <c r="D50" s="200"/>
      <c r="E50" s="200"/>
      <c r="F50" s="200"/>
      <c r="G50" s="200"/>
      <c r="H50" s="210"/>
      <c r="I50" s="200"/>
      <c r="J50" s="200"/>
      <c r="K50" s="200"/>
      <c r="L50" s="200"/>
      <c r="M50" s="200"/>
      <c r="N50" s="200"/>
      <c r="O50" s="200"/>
      <c r="P50" s="200"/>
      <c r="Q50" s="200"/>
      <c r="R50" s="200"/>
      <c r="S50" s="200"/>
      <c r="T50" s="200"/>
      <c r="U50" s="200"/>
      <c r="V50" s="200"/>
      <c r="W50" s="200"/>
      <c r="X50" s="200"/>
      <c r="Y50" s="200"/>
      <c r="Z50" s="200"/>
    </row>
    <row r="51" spans="1:26" ht="12.75" customHeight="1">
      <c r="A51" s="209"/>
      <c r="B51" s="200"/>
      <c r="C51" s="200"/>
      <c r="D51" s="200"/>
      <c r="E51" s="200"/>
      <c r="F51" s="200"/>
      <c r="G51" s="200"/>
      <c r="H51" s="210"/>
      <c r="I51" s="200"/>
      <c r="J51" s="200"/>
      <c r="K51" s="200"/>
      <c r="L51" s="200"/>
      <c r="M51" s="200"/>
      <c r="N51" s="200"/>
      <c r="O51" s="200"/>
      <c r="P51" s="200"/>
      <c r="Q51" s="200"/>
      <c r="R51" s="200"/>
      <c r="S51" s="200"/>
      <c r="T51" s="200"/>
      <c r="U51" s="200"/>
      <c r="V51" s="200"/>
      <c r="W51" s="200"/>
      <c r="X51" s="200"/>
      <c r="Y51" s="200"/>
      <c r="Z51" s="200"/>
    </row>
    <row r="52" spans="1:26" ht="12.75" customHeight="1">
      <c r="A52" s="209"/>
      <c r="B52" s="200"/>
      <c r="C52" s="200"/>
      <c r="D52" s="200"/>
      <c r="E52" s="200"/>
      <c r="F52" s="200"/>
      <c r="G52" s="200"/>
      <c r="H52" s="210"/>
      <c r="I52" s="200"/>
      <c r="J52" s="200"/>
      <c r="K52" s="200"/>
      <c r="L52" s="200"/>
      <c r="M52" s="200"/>
      <c r="N52" s="200"/>
      <c r="O52" s="200"/>
      <c r="P52" s="200"/>
      <c r="Q52" s="200"/>
      <c r="R52" s="200"/>
      <c r="S52" s="200"/>
      <c r="T52" s="200"/>
      <c r="U52" s="200"/>
      <c r="V52" s="200"/>
      <c r="W52" s="200"/>
      <c r="X52" s="200"/>
      <c r="Y52" s="200"/>
      <c r="Z52" s="200"/>
    </row>
    <row r="53" spans="1:26" ht="12.75" customHeight="1">
      <c r="A53" s="209"/>
      <c r="B53" s="200"/>
      <c r="C53" s="200"/>
      <c r="D53" s="200"/>
      <c r="E53" s="200"/>
      <c r="F53" s="200"/>
      <c r="G53" s="200"/>
      <c r="H53" s="210"/>
      <c r="I53" s="200"/>
      <c r="J53" s="200"/>
      <c r="K53" s="200"/>
      <c r="L53" s="200"/>
      <c r="M53" s="200"/>
      <c r="N53" s="200"/>
      <c r="O53" s="200"/>
      <c r="P53" s="200"/>
      <c r="Q53" s="200"/>
      <c r="R53" s="200"/>
      <c r="S53" s="200"/>
      <c r="T53" s="200"/>
      <c r="U53" s="200"/>
      <c r="V53" s="200"/>
      <c r="W53" s="200"/>
      <c r="X53" s="200"/>
      <c r="Y53" s="200"/>
      <c r="Z53" s="200"/>
    </row>
    <row r="54" spans="1:26" ht="12.75" customHeight="1">
      <c r="A54" s="209"/>
      <c r="B54" s="200"/>
      <c r="C54" s="200"/>
      <c r="D54" s="200"/>
      <c r="E54" s="200"/>
      <c r="F54" s="200"/>
      <c r="G54" s="200"/>
      <c r="H54" s="210"/>
      <c r="I54" s="200"/>
      <c r="J54" s="200"/>
      <c r="K54" s="200"/>
      <c r="L54" s="200"/>
      <c r="M54" s="200"/>
      <c r="N54" s="200"/>
      <c r="O54" s="200"/>
      <c r="P54" s="200"/>
      <c r="Q54" s="200"/>
      <c r="R54" s="200"/>
      <c r="S54" s="200"/>
      <c r="T54" s="200"/>
      <c r="U54" s="200"/>
      <c r="V54" s="200"/>
      <c r="W54" s="200"/>
      <c r="X54" s="200"/>
      <c r="Y54" s="200"/>
      <c r="Z54" s="200"/>
    </row>
    <row r="55" spans="1:26" ht="12.75" customHeight="1">
      <c r="A55" s="209"/>
      <c r="B55" s="200"/>
      <c r="C55" s="200"/>
      <c r="D55" s="200"/>
      <c r="E55" s="200"/>
      <c r="F55" s="200"/>
      <c r="G55" s="200"/>
      <c r="H55" s="210"/>
      <c r="I55" s="200"/>
      <c r="J55" s="200"/>
      <c r="K55" s="200"/>
      <c r="L55" s="200"/>
      <c r="M55" s="200"/>
      <c r="N55" s="200"/>
      <c r="O55" s="200"/>
      <c r="P55" s="200"/>
      <c r="Q55" s="200"/>
      <c r="R55" s="200"/>
      <c r="S55" s="200"/>
      <c r="T55" s="200"/>
      <c r="U55" s="200"/>
      <c r="V55" s="200"/>
      <c r="W55" s="200"/>
      <c r="X55" s="200"/>
      <c r="Y55" s="200"/>
      <c r="Z55" s="200"/>
    </row>
    <row r="56" spans="1:26" ht="12.75" customHeight="1">
      <c r="A56" s="209"/>
      <c r="B56" s="200"/>
      <c r="C56" s="200"/>
      <c r="D56" s="200"/>
      <c r="E56" s="200"/>
      <c r="F56" s="200"/>
      <c r="G56" s="200"/>
      <c r="H56" s="210"/>
      <c r="I56" s="200"/>
      <c r="J56" s="200"/>
      <c r="K56" s="200"/>
      <c r="L56" s="200"/>
      <c r="M56" s="200"/>
      <c r="N56" s="200"/>
      <c r="O56" s="200"/>
      <c r="P56" s="200"/>
      <c r="Q56" s="200"/>
      <c r="R56" s="200"/>
      <c r="S56" s="200"/>
      <c r="T56" s="200"/>
      <c r="U56" s="200"/>
      <c r="V56" s="200"/>
      <c r="W56" s="200"/>
      <c r="X56" s="200"/>
      <c r="Y56" s="200"/>
      <c r="Z56" s="200"/>
    </row>
    <row r="57" spans="1:26" ht="12.75" customHeight="1">
      <c r="A57" s="209"/>
      <c r="B57" s="200"/>
      <c r="C57" s="200"/>
      <c r="D57" s="200"/>
      <c r="E57" s="200"/>
      <c r="F57" s="200"/>
      <c r="G57" s="200"/>
      <c r="H57" s="210"/>
      <c r="I57" s="200"/>
      <c r="J57" s="200"/>
      <c r="K57" s="200"/>
      <c r="L57" s="200"/>
      <c r="M57" s="200"/>
      <c r="N57" s="200"/>
      <c r="O57" s="200"/>
      <c r="P57" s="200"/>
      <c r="Q57" s="200"/>
      <c r="R57" s="200"/>
      <c r="S57" s="200"/>
      <c r="T57" s="200"/>
      <c r="U57" s="200"/>
      <c r="V57" s="200"/>
      <c r="W57" s="200"/>
      <c r="X57" s="200"/>
      <c r="Y57" s="200"/>
      <c r="Z57" s="200"/>
    </row>
    <row r="58" spans="1:26" ht="12.75" customHeight="1">
      <c r="A58" s="209"/>
      <c r="B58" s="200"/>
      <c r="C58" s="200"/>
      <c r="D58" s="200"/>
      <c r="E58" s="200"/>
      <c r="F58" s="200"/>
      <c r="G58" s="200"/>
      <c r="H58" s="210"/>
      <c r="I58" s="200"/>
      <c r="J58" s="200"/>
      <c r="K58" s="200"/>
      <c r="L58" s="200"/>
      <c r="M58" s="200"/>
      <c r="N58" s="200"/>
      <c r="O58" s="200"/>
      <c r="P58" s="200"/>
      <c r="Q58" s="200"/>
      <c r="R58" s="200"/>
      <c r="S58" s="200"/>
      <c r="T58" s="200"/>
      <c r="U58" s="200"/>
      <c r="V58" s="200"/>
      <c r="W58" s="200"/>
      <c r="X58" s="200"/>
      <c r="Y58" s="200"/>
      <c r="Z58" s="200"/>
    </row>
    <row r="59" spans="1:26" ht="12.75" customHeight="1">
      <c r="A59" s="209"/>
      <c r="B59" s="200"/>
      <c r="C59" s="200"/>
      <c r="D59" s="200"/>
      <c r="E59" s="200"/>
      <c r="F59" s="200"/>
      <c r="G59" s="200"/>
      <c r="H59" s="210"/>
      <c r="I59" s="200"/>
      <c r="J59" s="200"/>
      <c r="K59" s="200"/>
      <c r="L59" s="200"/>
      <c r="M59" s="200"/>
      <c r="N59" s="200"/>
      <c r="O59" s="200"/>
      <c r="P59" s="200"/>
      <c r="Q59" s="200"/>
      <c r="R59" s="200"/>
      <c r="S59" s="200"/>
      <c r="T59" s="200"/>
      <c r="U59" s="200"/>
      <c r="V59" s="200"/>
      <c r="W59" s="200"/>
      <c r="X59" s="200"/>
      <c r="Y59" s="200"/>
      <c r="Z59" s="200"/>
    </row>
    <row r="60" spans="1:26" ht="12.75" customHeight="1">
      <c r="A60" s="209"/>
      <c r="B60" s="200"/>
      <c r="C60" s="200"/>
      <c r="D60" s="200"/>
      <c r="E60" s="200"/>
      <c r="F60" s="200"/>
      <c r="G60" s="200"/>
      <c r="H60" s="210"/>
      <c r="I60" s="200"/>
      <c r="J60" s="200"/>
      <c r="K60" s="200"/>
      <c r="L60" s="200"/>
      <c r="M60" s="200"/>
      <c r="N60" s="200"/>
      <c r="O60" s="200"/>
      <c r="P60" s="200"/>
      <c r="Q60" s="200"/>
      <c r="R60" s="200"/>
      <c r="S60" s="200"/>
      <c r="T60" s="200"/>
      <c r="U60" s="200"/>
      <c r="V60" s="200"/>
      <c r="W60" s="200"/>
      <c r="X60" s="200"/>
      <c r="Y60" s="200"/>
      <c r="Z60" s="200"/>
    </row>
    <row r="61" spans="1:26" ht="12.75" customHeight="1">
      <c r="A61" s="209"/>
      <c r="B61" s="200"/>
      <c r="C61" s="200"/>
      <c r="D61" s="200"/>
      <c r="E61" s="200"/>
      <c r="F61" s="200"/>
      <c r="G61" s="200"/>
      <c r="H61" s="210"/>
      <c r="I61" s="200"/>
      <c r="J61" s="200"/>
      <c r="K61" s="200"/>
      <c r="L61" s="200"/>
      <c r="M61" s="200"/>
      <c r="N61" s="200"/>
      <c r="O61" s="200"/>
      <c r="P61" s="200"/>
      <c r="Q61" s="200"/>
      <c r="R61" s="200"/>
      <c r="S61" s="200"/>
      <c r="T61" s="200"/>
      <c r="U61" s="200"/>
      <c r="V61" s="200"/>
      <c r="W61" s="200"/>
      <c r="X61" s="200"/>
      <c r="Y61" s="200"/>
      <c r="Z61" s="200"/>
    </row>
    <row r="62" spans="1:26" ht="12.75" customHeight="1">
      <c r="A62" s="209"/>
      <c r="B62" s="200"/>
      <c r="C62" s="200"/>
      <c r="D62" s="200"/>
      <c r="E62" s="200"/>
      <c r="F62" s="200"/>
      <c r="G62" s="200"/>
      <c r="H62" s="210"/>
      <c r="I62" s="200"/>
      <c r="J62" s="200"/>
      <c r="K62" s="200"/>
      <c r="L62" s="200"/>
      <c r="M62" s="200"/>
      <c r="N62" s="200"/>
      <c r="O62" s="200"/>
      <c r="P62" s="200"/>
      <c r="Q62" s="200"/>
      <c r="R62" s="200"/>
      <c r="S62" s="200"/>
      <c r="T62" s="200"/>
      <c r="U62" s="200"/>
      <c r="V62" s="200"/>
      <c r="W62" s="200"/>
      <c r="X62" s="200"/>
      <c r="Y62" s="200"/>
      <c r="Z62" s="200"/>
    </row>
    <row r="63" spans="1:26" ht="12.75" customHeight="1">
      <c r="A63" s="209"/>
      <c r="B63" s="200"/>
      <c r="C63" s="200"/>
      <c r="D63" s="200"/>
      <c r="E63" s="200"/>
      <c r="F63" s="200"/>
      <c r="G63" s="200"/>
      <c r="H63" s="210"/>
      <c r="I63" s="200"/>
      <c r="J63" s="200"/>
      <c r="K63" s="200"/>
      <c r="L63" s="200"/>
      <c r="M63" s="200"/>
      <c r="N63" s="200"/>
      <c r="O63" s="200"/>
      <c r="P63" s="200"/>
      <c r="Q63" s="200"/>
      <c r="R63" s="200"/>
      <c r="S63" s="200"/>
      <c r="T63" s="200"/>
      <c r="U63" s="200"/>
      <c r="V63" s="200"/>
      <c r="W63" s="200"/>
      <c r="X63" s="200"/>
      <c r="Y63" s="200"/>
      <c r="Z63" s="200"/>
    </row>
    <row r="64" spans="1:26" ht="12.75" customHeight="1">
      <c r="A64" s="209"/>
      <c r="B64" s="200"/>
      <c r="C64" s="200"/>
      <c r="D64" s="200"/>
      <c r="E64" s="200"/>
      <c r="F64" s="200"/>
      <c r="G64" s="200"/>
      <c r="H64" s="210"/>
      <c r="I64" s="200"/>
      <c r="J64" s="200"/>
      <c r="K64" s="200"/>
      <c r="L64" s="200"/>
      <c r="M64" s="200"/>
      <c r="N64" s="200"/>
      <c r="O64" s="200"/>
      <c r="P64" s="200"/>
      <c r="Q64" s="200"/>
      <c r="R64" s="200"/>
      <c r="S64" s="200"/>
      <c r="T64" s="200"/>
      <c r="U64" s="200"/>
      <c r="V64" s="200"/>
      <c r="W64" s="200"/>
      <c r="X64" s="200"/>
      <c r="Y64" s="200"/>
      <c r="Z64" s="200"/>
    </row>
    <row r="65" spans="1:26" ht="12.75" customHeight="1">
      <c r="A65" s="209"/>
      <c r="B65" s="200"/>
      <c r="C65" s="200"/>
      <c r="D65" s="200"/>
      <c r="E65" s="200"/>
      <c r="F65" s="200"/>
      <c r="G65" s="200"/>
      <c r="H65" s="210"/>
      <c r="I65" s="200"/>
      <c r="J65" s="200"/>
      <c r="K65" s="200"/>
      <c r="L65" s="200"/>
      <c r="M65" s="200"/>
      <c r="N65" s="200"/>
      <c r="O65" s="200"/>
      <c r="P65" s="200"/>
      <c r="Q65" s="200"/>
      <c r="R65" s="200"/>
      <c r="S65" s="200"/>
      <c r="T65" s="200"/>
      <c r="U65" s="200"/>
      <c r="V65" s="200"/>
      <c r="W65" s="200"/>
      <c r="X65" s="200"/>
      <c r="Y65" s="200"/>
      <c r="Z65" s="200"/>
    </row>
    <row r="66" spans="1:26" ht="12.75" customHeight="1">
      <c r="A66" s="209"/>
      <c r="B66" s="200"/>
      <c r="C66" s="200"/>
      <c r="D66" s="200"/>
      <c r="E66" s="200"/>
      <c r="F66" s="200"/>
      <c r="G66" s="200"/>
      <c r="H66" s="210"/>
      <c r="I66" s="200"/>
      <c r="J66" s="200"/>
      <c r="K66" s="200"/>
      <c r="L66" s="200"/>
      <c r="M66" s="200"/>
      <c r="N66" s="200"/>
      <c r="O66" s="200"/>
      <c r="P66" s="200"/>
      <c r="Q66" s="200"/>
      <c r="R66" s="200"/>
      <c r="S66" s="200"/>
      <c r="T66" s="200"/>
      <c r="U66" s="200"/>
      <c r="V66" s="200"/>
      <c r="W66" s="200"/>
      <c r="X66" s="200"/>
      <c r="Y66" s="200"/>
      <c r="Z66" s="200"/>
    </row>
    <row r="67" spans="1:26" ht="12.75" customHeight="1">
      <c r="A67" s="209"/>
      <c r="B67" s="200"/>
      <c r="C67" s="200"/>
      <c r="D67" s="200"/>
      <c r="E67" s="200"/>
      <c r="F67" s="200"/>
      <c r="G67" s="200"/>
      <c r="H67" s="210"/>
      <c r="I67" s="200"/>
      <c r="J67" s="200"/>
      <c r="K67" s="200"/>
      <c r="L67" s="200"/>
      <c r="M67" s="200"/>
      <c r="N67" s="200"/>
      <c r="O67" s="200"/>
      <c r="P67" s="200"/>
      <c r="Q67" s="200"/>
      <c r="R67" s="200"/>
      <c r="S67" s="200"/>
      <c r="T67" s="200"/>
      <c r="U67" s="200"/>
      <c r="V67" s="200"/>
      <c r="W67" s="200"/>
      <c r="X67" s="200"/>
      <c r="Y67" s="200"/>
      <c r="Z67" s="200"/>
    </row>
    <row r="68" spans="1:26" ht="12.75" customHeight="1">
      <c r="A68" s="209"/>
      <c r="B68" s="200"/>
      <c r="C68" s="200"/>
      <c r="D68" s="200"/>
      <c r="E68" s="200"/>
      <c r="F68" s="200"/>
      <c r="G68" s="200"/>
      <c r="H68" s="210"/>
      <c r="I68" s="200"/>
      <c r="J68" s="200"/>
      <c r="K68" s="200"/>
      <c r="L68" s="200"/>
      <c r="M68" s="200"/>
      <c r="N68" s="200"/>
      <c r="O68" s="200"/>
      <c r="P68" s="200"/>
      <c r="Q68" s="200"/>
      <c r="R68" s="200"/>
      <c r="S68" s="200"/>
      <c r="T68" s="200"/>
      <c r="U68" s="200"/>
      <c r="V68" s="200"/>
      <c r="W68" s="200"/>
      <c r="X68" s="200"/>
      <c r="Y68" s="200"/>
      <c r="Z68" s="200"/>
    </row>
    <row r="69" spans="1:26" ht="12.75" customHeight="1">
      <c r="A69" s="209"/>
      <c r="B69" s="200"/>
      <c r="C69" s="200"/>
      <c r="D69" s="200"/>
      <c r="E69" s="200"/>
      <c r="F69" s="200"/>
      <c r="G69" s="200"/>
      <c r="H69" s="210"/>
      <c r="I69" s="200"/>
      <c r="J69" s="200"/>
      <c r="K69" s="200"/>
      <c r="L69" s="200"/>
      <c r="M69" s="200"/>
      <c r="N69" s="200"/>
      <c r="O69" s="200"/>
      <c r="P69" s="200"/>
      <c r="Q69" s="200"/>
      <c r="R69" s="200"/>
      <c r="S69" s="200"/>
      <c r="T69" s="200"/>
      <c r="U69" s="200"/>
      <c r="V69" s="200"/>
      <c r="W69" s="200"/>
      <c r="X69" s="200"/>
      <c r="Y69" s="200"/>
      <c r="Z69" s="200"/>
    </row>
    <row r="70" spans="1:26" ht="12.75" customHeight="1">
      <c r="A70" s="209"/>
      <c r="B70" s="200"/>
      <c r="C70" s="200"/>
      <c r="D70" s="200"/>
      <c r="E70" s="200"/>
      <c r="F70" s="200"/>
      <c r="G70" s="200"/>
      <c r="H70" s="210"/>
      <c r="I70" s="200"/>
      <c r="J70" s="200"/>
      <c r="K70" s="200"/>
      <c r="L70" s="200"/>
      <c r="M70" s="200"/>
      <c r="N70" s="200"/>
      <c r="O70" s="200"/>
      <c r="P70" s="200"/>
      <c r="Q70" s="200"/>
      <c r="R70" s="200"/>
      <c r="S70" s="200"/>
      <c r="T70" s="200"/>
      <c r="U70" s="200"/>
      <c r="V70" s="200"/>
      <c r="W70" s="200"/>
      <c r="X70" s="200"/>
      <c r="Y70" s="200"/>
      <c r="Z70" s="200"/>
    </row>
    <row r="71" spans="1:26" ht="12.75" customHeight="1">
      <c r="A71" s="209"/>
      <c r="B71" s="200"/>
      <c r="C71" s="200"/>
      <c r="D71" s="200"/>
      <c r="E71" s="200"/>
      <c r="F71" s="200"/>
      <c r="G71" s="200"/>
      <c r="H71" s="210"/>
      <c r="I71" s="200"/>
      <c r="J71" s="200"/>
      <c r="K71" s="200"/>
      <c r="L71" s="200"/>
      <c r="M71" s="200"/>
      <c r="N71" s="200"/>
      <c r="O71" s="200"/>
      <c r="P71" s="200"/>
      <c r="Q71" s="200"/>
      <c r="R71" s="200"/>
      <c r="S71" s="200"/>
      <c r="T71" s="200"/>
      <c r="U71" s="200"/>
      <c r="V71" s="200"/>
      <c r="W71" s="200"/>
      <c r="X71" s="200"/>
      <c r="Y71" s="200"/>
      <c r="Z71" s="200"/>
    </row>
    <row r="72" spans="1:26" ht="12.75" customHeight="1">
      <c r="A72" s="209"/>
      <c r="B72" s="200"/>
      <c r="C72" s="200"/>
      <c r="D72" s="200"/>
      <c r="E72" s="200"/>
      <c r="F72" s="200"/>
      <c r="G72" s="200"/>
      <c r="H72" s="210"/>
      <c r="I72" s="200"/>
      <c r="J72" s="200"/>
      <c r="K72" s="200"/>
      <c r="L72" s="200"/>
      <c r="M72" s="200"/>
      <c r="N72" s="200"/>
      <c r="O72" s="200"/>
      <c r="P72" s="200"/>
      <c r="Q72" s="200"/>
      <c r="R72" s="200"/>
      <c r="S72" s="200"/>
      <c r="T72" s="200"/>
      <c r="U72" s="200"/>
      <c r="V72" s="200"/>
      <c r="W72" s="200"/>
      <c r="X72" s="200"/>
      <c r="Y72" s="200"/>
      <c r="Z72" s="200"/>
    </row>
    <row r="73" spans="1:26" ht="12.75" customHeight="1">
      <c r="A73" s="209"/>
      <c r="B73" s="200"/>
      <c r="C73" s="200"/>
      <c r="D73" s="200"/>
      <c r="E73" s="200"/>
      <c r="F73" s="200"/>
      <c r="G73" s="200"/>
      <c r="H73" s="210"/>
      <c r="I73" s="200"/>
      <c r="J73" s="200"/>
      <c r="K73" s="200"/>
      <c r="L73" s="200"/>
      <c r="M73" s="200"/>
      <c r="N73" s="200"/>
      <c r="O73" s="200"/>
      <c r="P73" s="200"/>
      <c r="Q73" s="200"/>
      <c r="R73" s="200"/>
      <c r="S73" s="200"/>
      <c r="T73" s="200"/>
      <c r="U73" s="200"/>
      <c r="V73" s="200"/>
      <c r="W73" s="200"/>
      <c r="X73" s="200"/>
      <c r="Y73" s="200"/>
      <c r="Z73" s="200"/>
    </row>
    <row r="74" spans="1:26" ht="12.75" customHeight="1">
      <c r="A74" s="209"/>
      <c r="B74" s="200"/>
      <c r="C74" s="200"/>
      <c r="D74" s="200"/>
      <c r="E74" s="200"/>
      <c r="F74" s="200"/>
      <c r="G74" s="200"/>
      <c r="H74" s="210"/>
      <c r="I74" s="200"/>
      <c r="J74" s="200"/>
      <c r="K74" s="200"/>
      <c r="L74" s="200"/>
      <c r="M74" s="200"/>
      <c r="N74" s="200"/>
      <c r="O74" s="200"/>
      <c r="P74" s="200"/>
      <c r="Q74" s="200"/>
      <c r="R74" s="200"/>
      <c r="S74" s="200"/>
      <c r="T74" s="200"/>
      <c r="U74" s="200"/>
      <c r="V74" s="200"/>
      <c r="W74" s="200"/>
      <c r="X74" s="200"/>
      <c r="Y74" s="200"/>
      <c r="Z74" s="200"/>
    </row>
    <row r="75" spans="1:26" ht="12.75" customHeight="1">
      <c r="A75" s="209"/>
      <c r="B75" s="200"/>
      <c r="C75" s="200"/>
      <c r="D75" s="200"/>
      <c r="E75" s="200"/>
      <c r="F75" s="200"/>
      <c r="G75" s="200"/>
      <c r="H75" s="210"/>
      <c r="I75" s="200"/>
      <c r="J75" s="200"/>
      <c r="K75" s="200"/>
      <c r="L75" s="200"/>
      <c r="M75" s="200"/>
      <c r="N75" s="200"/>
      <c r="O75" s="200"/>
      <c r="P75" s="200"/>
      <c r="Q75" s="200"/>
      <c r="R75" s="200"/>
      <c r="S75" s="200"/>
      <c r="T75" s="200"/>
      <c r="U75" s="200"/>
      <c r="V75" s="200"/>
      <c r="W75" s="200"/>
      <c r="X75" s="200"/>
      <c r="Y75" s="200"/>
      <c r="Z75" s="200"/>
    </row>
    <row r="76" spans="1:26" ht="12.75" customHeight="1">
      <c r="A76" s="209"/>
      <c r="B76" s="200"/>
      <c r="C76" s="200"/>
      <c r="D76" s="200"/>
      <c r="E76" s="200"/>
      <c r="F76" s="200"/>
      <c r="G76" s="200"/>
      <c r="H76" s="210"/>
      <c r="I76" s="200"/>
      <c r="J76" s="200"/>
      <c r="K76" s="200"/>
      <c r="L76" s="200"/>
      <c r="M76" s="200"/>
      <c r="N76" s="200"/>
      <c r="O76" s="200"/>
      <c r="P76" s="200"/>
      <c r="Q76" s="200"/>
      <c r="R76" s="200"/>
      <c r="S76" s="200"/>
      <c r="T76" s="200"/>
      <c r="U76" s="200"/>
      <c r="V76" s="200"/>
      <c r="W76" s="200"/>
      <c r="X76" s="200"/>
      <c r="Y76" s="200"/>
      <c r="Z76" s="200"/>
    </row>
    <row r="77" spans="1:26" ht="12.75" customHeight="1">
      <c r="A77" s="209"/>
      <c r="B77" s="200"/>
      <c r="C77" s="200"/>
      <c r="D77" s="200"/>
      <c r="E77" s="200"/>
      <c r="F77" s="200"/>
      <c r="G77" s="200"/>
      <c r="H77" s="210"/>
      <c r="I77" s="200"/>
      <c r="J77" s="200"/>
      <c r="K77" s="200"/>
      <c r="L77" s="200"/>
      <c r="M77" s="200"/>
      <c r="N77" s="200"/>
      <c r="O77" s="200"/>
      <c r="P77" s="200"/>
      <c r="Q77" s="200"/>
      <c r="R77" s="200"/>
      <c r="S77" s="200"/>
      <c r="T77" s="200"/>
      <c r="U77" s="200"/>
      <c r="V77" s="200"/>
      <c r="W77" s="200"/>
      <c r="X77" s="200"/>
      <c r="Y77" s="200"/>
      <c r="Z77" s="200"/>
    </row>
    <row r="78" spans="1:26" ht="12.75" customHeight="1">
      <c r="A78" s="209"/>
      <c r="B78" s="200"/>
      <c r="C78" s="200"/>
      <c r="D78" s="200"/>
      <c r="E78" s="200"/>
      <c r="F78" s="200"/>
      <c r="G78" s="200"/>
      <c r="H78" s="210"/>
      <c r="I78" s="200"/>
      <c r="J78" s="200"/>
      <c r="K78" s="200"/>
      <c r="L78" s="200"/>
      <c r="M78" s="200"/>
      <c r="N78" s="200"/>
      <c r="O78" s="200"/>
      <c r="P78" s="200"/>
      <c r="Q78" s="200"/>
      <c r="R78" s="200"/>
      <c r="S78" s="200"/>
      <c r="T78" s="200"/>
      <c r="U78" s="200"/>
      <c r="V78" s="200"/>
      <c r="W78" s="200"/>
      <c r="X78" s="200"/>
      <c r="Y78" s="200"/>
      <c r="Z78" s="200"/>
    </row>
    <row r="79" spans="1:26" ht="12.75" customHeight="1">
      <c r="A79" s="209"/>
      <c r="B79" s="200"/>
      <c r="C79" s="200"/>
      <c r="D79" s="200"/>
      <c r="E79" s="200"/>
      <c r="F79" s="200"/>
      <c r="G79" s="200"/>
      <c r="H79" s="210"/>
      <c r="I79" s="200"/>
      <c r="J79" s="200"/>
      <c r="K79" s="200"/>
      <c r="L79" s="200"/>
      <c r="M79" s="200"/>
      <c r="N79" s="200"/>
      <c r="O79" s="200"/>
      <c r="P79" s="200"/>
      <c r="Q79" s="200"/>
      <c r="R79" s="200"/>
      <c r="S79" s="200"/>
      <c r="T79" s="200"/>
      <c r="U79" s="200"/>
      <c r="V79" s="200"/>
      <c r="W79" s="200"/>
      <c r="X79" s="200"/>
      <c r="Y79" s="200"/>
      <c r="Z79" s="200"/>
    </row>
    <row r="80" spans="1:26" ht="12.75" customHeight="1">
      <c r="A80" s="209"/>
      <c r="B80" s="200"/>
      <c r="C80" s="200"/>
      <c r="D80" s="200"/>
      <c r="E80" s="200"/>
      <c r="F80" s="200"/>
      <c r="G80" s="200"/>
      <c r="H80" s="210"/>
      <c r="I80" s="200"/>
      <c r="J80" s="200"/>
      <c r="K80" s="200"/>
      <c r="L80" s="200"/>
      <c r="M80" s="200"/>
      <c r="N80" s="200"/>
      <c r="O80" s="200"/>
      <c r="P80" s="200"/>
      <c r="Q80" s="200"/>
      <c r="R80" s="200"/>
      <c r="S80" s="200"/>
      <c r="T80" s="200"/>
      <c r="U80" s="200"/>
      <c r="V80" s="200"/>
      <c r="W80" s="200"/>
      <c r="X80" s="200"/>
      <c r="Y80" s="200"/>
      <c r="Z80" s="200"/>
    </row>
    <row r="81" spans="1:26" ht="12.75" customHeight="1">
      <c r="A81" s="209"/>
      <c r="B81" s="200"/>
      <c r="C81" s="200"/>
      <c r="D81" s="200"/>
      <c r="E81" s="200"/>
      <c r="F81" s="200"/>
      <c r="G81" s="200"/>
      <c r="H81" s="210"/>
      <c r="I81" s="200"/>
      <c r="J81" s="200"/>
      <c r="K81" s="200"/>
      <c r="L81" s="200"/>
      <c r="M81" s="200"/>
      <c r="N81" s="200"/>
      <c r="O81" s="200"/>
      <c r="P81" s="200"/>
      <c r="Q81" s="200"/>
      <c r="R81" s="200"/>
      <c r="S81" s="200"/>
      <c r="T81" s="200"/>
      <c r="U81" s="200"/>
      <c r="V81" s="200"/>
      <c r="W81" s="200"/>
      <c r="X81" s="200"/>
      <c r="Y81" s="200"/>
      <c r="Z81" s="200"/>
    </row>
    <row r="82" spans="1:26" ht="12.75" customHeight="1">
      <c r="A82" s="209"/>
      <c r="B82" s="200"/>
      <c r="C82" s="200"/>
      <c r="D82" s="200"/>
      <c r="E82" s="200"/>
      <c r="F82" s="200"/>
      <c r="G82" s="200"/>
      <c r="H82" s="210"/>
      <c r="I82" s="200"/>
      <c r="J82" s="200"/>
      <c r="K82" s="200"/>
      <c r="L82" s="200"/>
      <c r="M82" s="200"/>
      <c r="N82" s="200"/>
      <c r="O82" s="200"/>
      <c r="P82" s="200"/>
      <c r="Q82" s="200"/>
      <c r="R82" s="200"/>
      <c r="S82" s="200"/>
      <c r="T82" s="200"/>
      <c r="U82" s="200"/>
      <c r="V82" s="200"/>
      <c r="W82" s="200"/>
      <c r="X82" s="200"/>
      <c r="Y82" s="200"/>
      <c r="Z82" s="200"/>
    </row>
    <row r="83" spans="1:26" ht="12.75" customHeight="1">
      <c r="A83" s="209"/>
      <c r="B83" s="200"/>
      <c r="C83" s="200"/>
      <c r="D83" s="200"/>
      <c r="E83" s="200"/>
      <c r="F83" s="200"/>
      <c r="G83" s="200"/>
      <c r="H83" s="210"/>
      <c r="I83" s="200"/>
      <c r="J83" s="200"/>
      <c r="K83" s="200"/>
      <c r="L83" s="200"/>
      <c r="M83" s="200"/>
      <c r="N83" s="200"/>
      <c r="O83" s="200"/>
      <c r="P83" s="200"/>
      <c r="Q83" s="200"/>
      <c r="R83" s="200"/>
      <c r="S83" s="200"/>
      <c r="T83" s="200"/>
      <c r="U83" s="200"/>
      <c r="V83" s="200"/>
      <c r="W83" s="200"/>
      <c r="X83" s="200"/>
      <c r="Y83" s="200"/>
      <c r="Z83" s="200"/>
    </row>
    <row r="84" spans="1:26" ht="12.75" customHeight="1">
      <c r="A84" s="209"/>
      <c r="B84" s="200"/>
      <c r="C84" s="200"/>
      <c r="D84" s="200"/>
      <c r="E84" s="200"/>
      <c r="F84" s="200"/>
      <c r="G84" s="200"/>
      <c r="H84" s="210"/>
      <c r="I84" s="200"/>
      <c r="J84" s="200"/>
      <c r="K84" s="200"/>
      <c r="L84" s="200"/>
      <c r="M84" s="200"/>
      <c r="N84" s="200"/>
      <c r="O84" s="200"/>
      <c r="P84" s="200"/>
      <c r="Q84" s="200"/>
      <c r="R84" s="200"/>
      <c r="S84" s="200"/>
      <c r="T84" s="200"/>
      <c r="U84" s="200"/>
      <c r="V84" s="200"/>
      <c r="W84" s="200"/>
      <c r="X84" s="200"/>
      <c r="Y84" s="200"/>
      <c r="Z84" s="200"/>
    </row>
    <row r="85" spans="1:26" ht="12.75" customHeight="1">
      <c r="A85" s="209"/>
      <c r="B85" s="200"/>
      <c r="C85" s="200"/>
      <c r="D85" s="200"/>
      <c r="E85" s="200"/>
      <c r="F85" s="200"/>
      <c r="G85" s="200"/>
      <c r="H85" s="210"/>
      <c r="I85" s="200"/>
      <c r="J85" s="200"/>
      <c r="K85" s="200"/>
      <c r="L85" s="200"/>
      <c r="M85" s="200"/>
      <c r="N85" s="200"/>
      <c r="O85" s="200"/>
      <c r="P85" s="200"/>
      <c r="Q85" s="200"/>
      <c r="R85" s="200"/>
      <c r="S85" s="200"/>
      <c r="T85" s="200"/>
      <c r="U85" s="200"/>
      <c r="V85" s="200"/>
      <c r="W85" s="200"/>
      <c r="X85" s="200"/>
      <c r="Y85" s="200"/>
      <c r="Z85" s="200"/>
    </row>
    <row r="86" spans="1:26" ht="12.75" customHeight="1">
      <c r="A86" s="209"/>
      <c r="B86" s="200"/>
      <c r="C86" s="200"/>
      <c r="D86" s="200"/>
      <c r="E86" s="200"/>
      <c r="F86" s="200"/>
      <c r="G86" s="200"/>
      <c r="H86" s="210"/>
      <c r="I86" s="200"/>
      <c r="J86" s="200"/>
      <c r="K86" s="200"/>
      <c r="L86" s="200"/>
      <c r="M86" s="200"/>
      <c r="N86" s="200"/>
      <c r="O86" s="200"/>
      <c r="P86" s="200"/>
      <c r="Q86" s="200"/>
      <c r="R86" s="200"/>
      <c r="S86" s="200"/>
      <c r="T86" s="200"/>
      <c r="U86" s="200"/>
      <c r="V86" s="200"/>
      <c r="W86" s="200"/>
      <c r="X86" s="200"/>
      <c r="Y86" s="200"/>
      <c r="Z86" s="200"/>
    </row>
    <row r="87" spans="1:26" ht="12.75" customHeight="1">
      <c r="A87" s="209"/>
      <c r="B87" s="200"/>
      <c r="C87" s="200"/>
      <c r="D87" s="200"/>
      <c r="E87" s="200"/>
      <c r="F87" s="200"/>
      <c r="G87" s="200"/>
      <c r="H87" s="210"/>
      <c r="I87" s="200"/>
      <c r="J87" s="200"/>
      <c r="K87" s="200"/>
      <c r="L87" s="200"/>
      <c r="M87" s="200"/>
      <c r="N87" s="200"/>
      <c r="O87" s="200"/>
      <c r="P87" s="200"/>
      <c r="Q87" s="200"/>
      <c r="R87" s="200"/>
      <c r="S87" s="200"/>
      <c r="T87" s="200"/>
      <c r="U87" s="200"/>
      <c r="V87" s="200"/>
      <c r="W87" s="200"/>
      <c r="X87" s="200"/>
      <c r="Y87" s="200"/>
      <c r="Z87" s="200"/>
    </row>
    <row r="88" spans="1:26" ht="12.75" customHeight="1">
      <c r="A88" s="209"/>
      <c r="B88" s="200"/>
      <c r="C88" s="200"/>
      <c r="D88" s="200"/>
      <c r="E88" s="200"/>
      <c r="F88" s="200"/>
      <c r="G88" s="200"/>
      <c r="H88" s="210"/>
      <c r="I88" s="200"/>
      <c r="J88" s="200"/>
      <c r="K88" s="200"/>
      <c r="L88" s="200"/>
      <c r="M88" s="200"/>
      <c r="N88" s="200"/>
      <c r="O88" s="200"/>
      <c r="P88" s="200"/>
      <c r="Q88" s="200"/>
      <c r="R88" s="200"/>
      <c r="S88" s="200"/>
      <c r="T88" s="200"/>
      <c r="U88" s="200"/>
      <c r="V88" s="200"/>
      <c r="W88" s="200"/>
      <c r="X88" s="200"/>
      <c r="Y88" s="200"/>
      <c r="Z88" s="200"/>
    </row>
    <row r="89" spans="1:26" ht="12.75" customHeight="1">
      <c r="A89" s="209"/>
      <c r="B89" s="200"/>
      <c r="C89" s="200"/>
      <c r="D89" s="200"/>
      <c r="E89" s="200"/>
      <c r="F89" s="200"/>
      <c r="G89" s="200"/>
      <c r="H89" s="210"/>
      <c r="I89" s="200"/>
      <c r="J89" s="200"/>
      <c r="K89" s="200"/>
      <c r="L89" s="200"/>
      <c r="M89" s="200"/>
      <c r="N89" s="200"/>
      <c r="O89" s="200"/>
      <c r="P89" s="200"/>
      <c r="Q89" s="200"/>
      <c r="R89" s="200"/>
      <c r="S89" s="200"/>
      <c r="T89" s="200"/>
      <c r="U89" s="200"/>
      <c r="V89" s="200"/>
      <c r="W89" s="200"/>
      <c r="X89" s="200"/>
      <c r="Y89" s="200"/>
      <c r="Z89" s="200"/>
    </row>
    <row r="90" spans="1:26" ht="12.75" customHeight="1">
      <c r="A90" s="209"/>
      <c r="B90" s="200"/>
      <c r="C90" s="200"/>
      <c r="D90" s="200"/>
      <c r="E90" s="200"/>
      <c r="F90" s="200"/>
      <c r="G90" s="200"/>
      <c r="H90" s="210"/>
      <c r="I90" s="200"/>
      <c r="J90" s="200"/>
      <c r="K90" s="200"/>
      <c r="L90" s="200"/>
      <c r="M90" s="200"/>
      <c r="N90" s="200"/>
      <c r="O90" s="200"/>
      <c r="P90" s="200"/>
      <c r="Q90" s="200"/>
      <c r="R90" s="200"/>
      <c r="S90" s="200"/>
      <c r="T90" s="200"/>
      <c r="U90" s="200"/>
      <c r="V90" s="200"/>
      <c r="W90" s="200"/>
      <c r="X90" s="200"/>
      <c r="Y90" s="200"/>
      <c r="Z90" s="200"/>
    </row>
    <row r="91" spans="1:26" ht="12.75" customHeight="1">
      <c r="A91" s="209"/>
      <c r="B91" s="200"/>
      <c r="C91" s="200"/>
      <c r="D91" s="200"/>
      <c r="E91" s="200"/>
      <c r="F91" s="200"/>
      <c r="G91" s="200"/>
      <c r="H91" s="210"/>
      <c r="I91" s="200"/>
      <c r="J91" s="200"/>
      <c r="K91" s="200"/>
      <c r="L91" s="200"/>
      <c r="M91" s="200"/>
      <c r="N91" s="200"/>
      <c r="O91" s="200"/>
      <c r="P91" s="200"/>
      <c r="Q91" s="200"/>
      <c r="R91" s="200"/>
      <c r="S91" s="200"/>
      <c r="T91" s="200"/>
      <c r="U91" s="200"/>
      <c r="V91" s="200"/>
      <c r="W91" s="200"/>
      <c r="X91" s="200"/>
      <c r="Y91" s="200"/>
      <c r="Z91" s="200"/>
    </row>
    <row r="92" spans="1:26" ht="12.75" customHeight="1">
      <c r="A92" s="209"/>
      <c r="B92" s="200"/>
      <c r="C92" s="200"/>
      <c r="D92" s="200"/>
      <c r="E92" s="200"/>
      <c r="F92" s="200"/>
      <c r="G92" s="200"/>
      <c r="H92" s="210"/>
      <c r="I92" s="200"/>
      <c r="J92" s="200"/>
      <c r="K92" s="200"/>
      <c r="L92" s="200"/>
      <c r="M92" s="200"/>
      <c r="N92" s="200"/>
      <c r="O92" s="200"/>
      <c r="P92" s="200"/>
      <c r="Q92" s="200"/>
      <c r="R92" s="200"/>
      <c r="S92" s="200"/>
      <c r="T92" s="200"/>
      <c r="U92" s="200"/>
      <c r="V92" s="200"/>
      <c r="W92" s="200"/>
      <c r="X92" s="200"/>
      <c r="Y92" s="200"/>
      <c r="Z92" s="200"/>
    </row>
    <row r="93" spans="1:26" ht="12.75" customHeight="1">
      <c r="A93" s="209"/>
      <c r="B93" s="200"/>
      <c r="C93" s="200"/>
      <c r="D93" s="200"/>
      <c r="E93" s="200"/>
      <c r="F93" s="200"/>
      <c r="G93" s="200"/>
      <c r="H93" s="210"/>
      <c r="I93" s="200"/>
      <c r="J93" s="200"/>
      <c r="K93" s="200"/>
      <c r="L93" s="200"/>
      <c r="M93" s="200"/>
      <c r="N93" s="200"/>
      <c r="O93" s="200"/>
      <c r="P93" s="200"/>
      <c r="Q93" s="200"/>
      <c r="R93" s="200"/>
      <c r="S93" s="200"/>
      <c r="T93" s="200"/>
      <c r="U93" s="200"/>
      <c r="V93" s="200"/>
      <c r="W93" s="200"/>
      <c r="X93" s="200"/>
      <c r="Y93" s="200"/>
      <c r="Z93" s="200"/>
    </row>
    <row r="94" spans="1:26" ht="12.75" customHeight="1">
      <c r="A94" s="209"/>
      <c r="B94" s="200"/>
      <c r="C94" s="200"/>
      <c r="D94" s="200"/>
      <c r="E94" s="200"/>
      <c r="F94" s="200"/>
      <c r="G94" s="200"/>
      <c r="H94" s="210"/>
      <c r="I94" s="200"/>
      <c r="J94" s="200"/>
      <c r="K94" s="200"/>
      <c r="L94" s="200"/>
      <c r="M94" s="200"/>
      <c r="N94" s="200"/>
      <c r="O94" s="200"/>
      <c r="P94" s="200"/>
      <c r="Q94" s="200"/>
      <c r="R94" s="200"/>
      <c r="S94" s="200"/>
      <c r="T94" s="200"/>
      <c r="U94" s="200"/>
      <c r="V94" s="200"/>
      <c r="W94" s="200"/>
      <c r="X94" s="200"/>
      <c r="Y94" s="200"/>
      <c r="Z94" s="200"/>
    </row>
    <row r="95" spans="1:26" ht="12.75" customHeight="1">
      <c r="A95" s="209"/>
      <c r="B95" s="200"/>
      <c r="C95" s="200"/>
      <c r="D95" s="200"/>
      <c r="E95" s="200"/>
      <c r="F95" s="200"/>
      <c r="G95" s="200"/>
      <c r="H95" s="210"/>
      <c r="I95" s="200"/>
      <c r="J95" s="200"/>
      <c r="K95" s="200"/>
      <c r="L95" s="200"/>
      <c r="M95" s="200"/>
      <c r="N95" s="200"/>
      <c r="O95" s="200"/>
      <c r="P95" s="200"/>
      <c r="Q95" s="200"/>
      <c r="R95" s="200"/>
      <c r="S95" s="200"/>
      <c r="T95" s="200"/>
      <c r="U95" s="200"/>
      <c r="V95" s="200"/>
      <c r="W95" s="200"/>
      <c r="X95" s="200"/>
      <c r="Y95" s="200"/>
      <c r="Z95" s="200"/>
    </row>
    <row r="96" spans="1:26" ht="12.75" customHeight="1">
      <c r="A96" s="209"/>
      <c r="B96" s="200"/>
      <c r="C96" s="200"/>
      <c r="D96" s="200"/>
      <c r="E96" s="200"/>
      <c r="F96" s="200"/>
      <c r="G96" s="200"/>
      <c r="H96" s="210"/>
      <c r="I96" s="200"/>
      <c r="J96" s="200"/>
      <c r="K96" s="200"/>
      <c r="L96" s="200"/>
      <c r="M96" s="200"/>
      <c r="N96" s="200"/>
      <c r="O96" s="200"/>
      <c r="P96" s="200"/>
      <c r="Q96" s="200"/>
      <c r="R96" s="200"/>
      <c r="S96" s="200"/>
      <c r="T96" s="200"/>
      <c r="U96" s="200"/>
      <c r="V96" s="200"/>
      <c r="W96" s="200"/>
      <c r="X96" s="200"/>
      <c r="Y96" s="200"/>
      <c r="Z96" s="200"/>
    </row>
    <row r="97" spans="1:26" ht="12.75" customHeight="1">
      <c r="A97" s="209"/>
      <c r="B97" s="200"/>
      <c r="C97" s="200"/>
      <c r="D97" s="200"/>
      <c r="E97" s="200"/>
      <c r="F97" s="200"/>
      <c r="G97" s="200"/>
      <c r="H97" s="210"/>
      <c r="I97" s="200"/>
      <c r="J97" s="200"/>
      <c r="K97" s="200"/>
      <c r="L97" s="200"/>
      <c r="M97" s="200"/>
      <c r="N97" s="200"/>
      <c r="O97" s="200"/>
      <c r="P97" s="200"/>
      <c r="Q97" s="200"/>
      <c r="R97" s="200"/>
      <c r="S97" s="200"/>
      <c r="T97" s="200"/>
      <c r="U97" s="200"/>
      <c r="V97" s="200"/>
      <c r="W97" s="200"/>
      <c r="X97" s="200"/>
      <c r="Y97" s="200"/>
      <c r="Z97" s="200"/>
    </row>
    <row r="98" spans="1:26" ht="12.75" customHeight="1">
      <c r="A98" s="209"/>
      <c r="B98" s="200"/>
      <c r="C98" s="200"/>
      <c r="D98" s="200"/>
      <c r="E98" s="200"/>
      <c r="F98" s="200"/>
      <c r="G98" s="200"/>
      <c r="H98" s="210"/>
      <c r="I98" s="200"/>
      <c r="J98" s="200"/>
      <c r="K98" s="200"/>
      <c r="L98" s="200"/>
      <c r="M98" s="200"/>
      <c r="N98" s="200"/>
      <c r="O98" s="200"/>
      <c r="P98" s="200"/>
      <c r="Q98" s="200"/>
      <c r="R98" s="200"/>
      <c r="S98" s="200"/>
      <c r="T98" s="200"/>
      <c r="U98" s="200"/>
      <c r="V98" s="200"/>
      <c r="W98" s="200"/>
      <c r="X98" s="200"/>
      <c r="Y98" s="200"/>
      <c r="Z98" s="200"/>
    </row>
    <row r="99" spans="1:26" ht="12.75" customHeight="1">
      <c r="A99" s="209"/>
      <c r="B99" s="200"/>
      <c r="C99" s="200"/>
      <c r="D99" s="200"/>
      <c r="E99" s="200"/>
      <c r="F99" s="200"/>
      <c r="G99" s="200"/>
      <c r="H99" s="210"/>
      <c r="I99" s="200"/>
      <c r="J99" s="200"/>
      <c r="K99" s="200"/>
      <c r="L99" s="200"/>
      <c r="M99" s="200"/>
      <c r="N99" s="200"/>
      <c r="O99" s="200"/>
      <c r="P99" s="200"/>
      <c r="Q99" s="200"/>
      <c r="R99" s="200"/>
      <c r="S99" s="200"/>
      <c r="T99" s="200"/>
      <c r="U99" s="200"/>
      <c r="V99" s="200"/>
      <c r="W99" s="200"/>
      <c r="X99" s="200"/>
      <c r="Y99" s="200"/>
      <c r="Z99" s="200"/>
    </row>
    <row r="100" spans="1:26" ht="12.75" customHeight="1">
      <c r="A100" s="209"/>
      <c r="B100" s="200"/>
      <c r="C100" s="200"/>
      <c r="D100" s="200"/>
      <c r="E100" s="200"/>
      <c r="F100" s="200"/>
      <c r="G100" s="200"/>
      <c r="H100" s="210"/>
      <c r="I100" s="200"/>
      <c r="J100" s="200"/>
      <c r="K100" s="200"/>
      <c r="L100" s="200"/>
      <c r="M100" s="200"/>
      <c r="N100" s="200"/>
      <c r="O100" s="200"/>
      <c r="P100" s="200"/>
      <c r="Q100" s="200"/>
      <c r="R100" s="200"/>
      <c r="S100" s="200"/>
      <c r="T100" s="200"/>
      <c r="U100" s="200"/>
      <c r="V100" s="200"/>
      <c r="W100" s="200"/>
      <c r="X100" s="200"/>
      <c r="Y100" s="200"/>
      <c r="Z100" s="200"/>
    </row>
    <row r="101" spans="1:26" ht="12.75" customHeight="1">
      <c r="A101" s="209"/>
      <c r="B101" s="200"/>
      <c r="C101" s="200"/>
      <c r="D101" s="200"/>
      <c r="E101" s="200"/>
      <c r="F101" s="200"/>
      <c r="G101" s="200"/>
      <c r="H101" s="210"/>
      <c r="I101" s="200"/>
      <c r="J101" s="200"/>
      <c r="K101" s="200"/>
      <c r="L101" s="200"/>
      <c r="M101" s="200"/>
      <c r="N101" s="200"/>
      <c r="O101" s="200"/>
      <c r="P101" s="200"/>
      <c r="Q101" s="200"/>
      <c r="R101" s="200"/>
      <c r="S101" s="200"/>
      <c r="T101" s="200"/>
      <c r="U101" s="200"/>
      <c r="V101" s="200"/>
      <c r="W101" s="200"/>
      <c r="X101" s="200"/>
      <c r="Y101" s="200"/>
      <c r="Z101" s="200"/>
    </row>
    <row r="102" spans="1:26" ht="12.75" customHeight="1">
      <c r="A102" s="209"/>
      <c r="B102" s="200"/>
      <c r="C102" s="200"/>
      <c r="D102" s="200"/>
      <c r="E102" s="200"/>
      <c r="F102" s="200"/>
      <c r="G102" s="200"/>
      <c r="H102" s="210"/>
      <c r="I102" s="200"/>
      <c r="J102" s="200"/>
      <c r="K102" s="200"/>
      <c r="L102" s="200"/>
      <c r="M102" s="200"/>
      <c r="N102" s="200"/>
      <c r="O102" s="200"/>
      <c r="P102" s="200"/>
      <c r="Q102" s="200"/>
      <c r="R102" s="200"/>
      <c r="S102" s="200"/>
      <c r="T102" s="200"/>
      <c r="U102" s="200"/>
      <c r="V102" s="200"/>
      <c r="W102" s="200"/>
      <c r="X102" s="200"/>
      <c r="Y102" s="200"/>
      <c r="Z102" s="200"/>
    </row>
    <row r="103" spans="1:26" ht="12.75" customHeight="1">
      <c r="A103" s="209"/>
      <c r="B103" s="200"/>
      <c r="C103" s="200"/>
      <c r="D103" s="200"/>
      <c r="E103" s="200"/>
      <c r="F103" s="200"/>
      <c r="G103" s="200"/>
      <c r="H103" s="210"/>
      <c r="I103" s="200"/>
      <c r="J103" s="200"/>
      <c r="K103" s="200"/>
      <c r="L103" s="200"/>
      <c r="M103" s="200"/>
      <c r="N103" s="200"/>
      <c r="O103" s="200"/>
      <c r="P103" s="200"/>
      <c r="Q103" s="200"/>
      <c r="R103" s="200"/>
      <c r="S103" s="200"/>
      <c r="T103" s="200"/>
      <c r="U103" s="200"/>
      <c r="V103" s="200"/>
      <c r="W103" s="200"/>
      <c r="X103" s="200"/>
      <c r="Y103" s="200"/>
      <c r="Z103" s="200"/>
    </row>
    <row r="104" spans="1:26" ht="12.75" customHeight="1">
      <c r="A104" s="209"/>
      <c r="B104" s="200"/>
      <c r="C104" s="200"/>
      <c r="D104" s="200"/>
      <c r="E104" s="200"/>
      <c r="F104" s="200"/>
      <c r="G104" s="200"/>
      <c r="H104" s="210"/>
      <c r="I104" s="200"/>
      <c r="J104" s="200"/>
      <c r="K104" s="200"/>
      <c r="L104" s="200"/>
      <c r="M104" s="200"/>
      <c r="N104" s="200"/>
      <c r="O104" s="200"/>
      <c r="P104" s="200"/>
      <c r="Q104" s="200"/>
      <c r="R104" s="200"/>
      <c r="S104" s="200"/>
      <c r="T104" s="200"/>
      <c r="U104" s="200"/>
      <c r="V104" s="200"/>
      <c r="W104" s="200"/>
      <c r="X104" s="200"/>
      <c r="Y104" s="200"/>
      <c r="Z104" s="200"/>
    </row>
    <row r="105" spans="1:26" ht="12.75" customHeight="1">
      <c r="A105" s="209"/>
      <c r="B105" s="200"/>
      <c r="C105" s="200"/>
      <c r="D105" s="200"/>
      <c r="E105" s="200"/>
      <c r="F105" s="200"/>
      <c r="G105" s="200"/>
      <c r="H105" s="210"/>
      <c r="I105" s="200"/>
      <c r="J105" s="200"/>
      <c r="K105" s="200"/>
      <c r="L105" s="200"/>
      <c r="M105" s="200"/>
      <c r="N105" s="200"/>
      <c r="O105" s="200"/>
      <c r="P105" s="200"/>
      <c r="Q105" s="200"/>
      <c r="R105" s="200"/>
      <c r="S105" s="200"/>
      <c r="T105" s="200"/>
      <c r="U105" s="200"/>
      <c r="V105" s="200"/>
      <c r="W105" s="200"/>
      <c r="X105" s="200"/>
      <c r="Y105" s="200"/>
      <c r="Z105" s="200"/>
    </row>
    <row r="106" spans="1:26" ht="12.75" customHeight="1">
      <c r="A106" s="209"/>
      <c r="B106" s="200"/>
      <c r="C106" s="200"/>
      <c r="D106" s="200"/>
      <c r="E106" s="200"/>
      <c r="F106" s="200"/>
      <c r="G106" s="200"/>
      <c r="H106" s="210"/>
      <c r="I106" s="200"/>
      <c r="J106" s="200"/>
      <c r="K106" s="200"/>
      <c r="L106" s="200"/>
      <c r="M106" s="200"/>
      <c r="N106" s="200"/>
      <c r="O106" s="200"/>
      <c r="P106" s="200"/>
      <c r="Q106" s="200"/>
      <c r="R106" s="200"/>
      <c r="S106" s="200"/>
      <c r="T106" s="200"/>
      <c r="U106" s="200"/>
      <c r="V106" s="200"/>
      <c r="W106" s="200"/>
      <c r="X106" s="200"/>
      <c r="Y106" s="200"/>
      <c r="Z106" s="200"/>
    </row>
    <row r="107" spans="1:26" ht="12.75" customHeight="1">
      <c r="A107" s="209"/>
      <c r="B107" s="200"/>
      <c r="C107" s="200"/>
      <c r="D107" s="200"/>
      <c r="E107" s="200"/>
      <c r="F107" s="200"/>
      <c r="G107" s="200"/>
      <c r="H107" s="210"/>
      <c r="I107" s="200"/>
      <c r="J107" s="200"/>
      <c r="K107" s="200"/>
      <c r="L107" s="200"/>
      <c r="M107" s="200"/>
      <c r="N107" s="200"/>
      <c r="O107" s="200"/>
      <c r="P107" s="200"/>
      <c r="Q107" s="200"/>
      <c r="R107" s="200"/>
      <c r="S107" s="200"/>
      <c r="T107" s="200"/>
      <c r="U107" s="200"/>
      <c r="V107" s="200"/>
      <c r="W107" s="200"/>
      <c r="X107" s="200"/>
      <c r="Y107" s="200"/>
      <c r="Z107" s="200"/>
    </row>
    <row r="108" spans="1:26" ht="12.75" customHeight="1">
      <c r="A108" s="209"/>
      <c r="B108" s="200"/>
      <c r="C108" s="200"/>
      <c r="D108" s="200"/>
      <c r="E108" s="200"/>
      <c r="F108" s="200"/>
      <c r="G108" s="200"/>
      <c r="H108" s="210"/>
      <c r="I108" s="200"/>
      <c r="J108" s="200"/>
      <c r="K108" s="200"/>
      <c r="L108" s="200"/>
      <c r="M108" s="200"/>
      <c r="N108" s="200"/>
      <c r="O108" s="200"/>
      <c r="P108" s="200"/>
      <c r="Q108" s="200"/>
      <c r="R108" s="200"/>
      <c r="S108" s="200"/>
      <c r="T108" s="200"/>
      <c r="U108" s="200"/>
      <c r="V108" s="200"/>
      <c r="W108" s="200"/>
      <c r="X108" s="200"/>
      <c r="Y108" s="200"/>
      <c r="Z108" s="200"/>
    </row>
    <row r="109" spans="1:26" ht="12.75" customHeight="1">
      <c r="A109" s="209"/>
      <c r="B109" s="200"/>
      <c r="C109" s="200"/>
      <c r="D109" s="200"/>
      <c r="E109" s="200"/>
      <c r="F109" s="200"/>
      <c r="G109" s="200"/>
      <c r="H109" s="210"/>
      <c r="I109" s="200"/>
      <c r="J109" s="200"/>
      <c r="K109" s="200"/>
      <c r="L109" s="200"/>
      <c r="M109" s="200"/>
      <c r="N109" s="200"/>
      <c r="O109" s="200"/>
      <c r="P109" s="200"/>
      <c r="Q109" s="200"/>
      <c r="R109" s="200"/>
      <c r="S109" s="200"/>
      <c r="T109" s="200"/>
      <c r="U109" s="200"/>
      <c r="V109" s="200"/>
      <c r="W109" s="200"/>
      <c r="X109" s="200"/>
      <c r="Y109" s="200"/>
      <c r="Z109" s="200"/>
    </row>
    <row r="110" spans="1:26" ht="12.75" customHeight="1">
      <c r="A110" s="209"/>
      <c r="B110" s="200"/>
      <c r="C110" s="200"/>
      <c r="D110" s="200"/>
      <c r="E110" s="200"/>
      <c r="F110" s="200"/>
      <c r="G110" s="200"/>
      <c r="H110" s="210"/>
      <c r="I110" s="200"/>
      <c r="J110" s="200"/>
      <c r="K110" s="200"/>
      <c r="L110" s="200"/>
      <c r="M110" s="200"/>
      <c r="N110" s="200"/>
      <c r="O110" s="200"/>
      <c r="P110" s="200"/>
      <c r="Q110" s="200"/>
      <c r="R110" s="200"/>
      <c r="S110" s="200"/>
      <c r="T110" s="200"/>
      <c r="U110" s="200"/>
      <c r="V110" s="200"/>
      <c r="W110" s="200"/>
      <c r="X110" s="200"/>
      <c r="Y110" s="200"/>
      <c r="Z110" s="200"/>
    </row>
    <row r="111" spans="1:26" ht="12.75" customHeight="1">
      <c r="A111" s="209"/>
      <c r="B111" s="200"/>
      <c r="C111" s="200"/>
      <c r="D111" s="200"/>
      <c r="E111" s="200"/>
      <c r="F111" s="200"/>
      <c r="G111" s="200"/>
      <c r="H111" s="210"/>
      <c r="I111" s="200"/>
      <c r="J111" s="200"/>
      <c r="K111" s="200"/>
      <c r="L111" s="200"/>
      <c r="M111" s="200"/>
      <c r="N111" s="200"/>
      <c r="O111" s="200"/>
      <c r="P111" s="200"/>
      <c r="Q111" s="200"/>
      <c r="R111" s="200"/>
      <c r="S111" s="200"/>
      <c r="T111" s="200"/>
      <c r="U111" s="200"/>
      <c r="V111" s="200"/>
      <c r="W111" s="200"/>
      <c r="X111" s="200"/>
      <c r="Y111" s="200"/>
      <c r="Z111" s="200"/>
    </row>
    <row r="112" spans="1:26" ht="12.75" customHeight="1">
      <c r="A112" s="209"/>
      <c r="B112" s="200"/>
      <c r="C112" s="200"/>
      <c r="D112" s="200"/>
      <c r="E112" s="200"/>
      <c r="F112" s="200"/>
      <c r="G112" s="200"/>
      <c r="H112" s="210"/>
      <c r="I112" s="200"/>
      <c r="J112" s="200"/>
      <c r="K112" s="200"/>
      <c r="L112" s="200"/>
      <c r="M112" s="200"/>
      <c r="N112" s="200"/>
      <c r="O112" s="200"/>
      <c r="P112" s="200"/>
      <c r="Q112" s="200"/>
      <c r="R112" s="200"/>
      <c r="S112" s="200"/>
      <c r="T112" s="200"/>
      <c r="U112" s="200"/>
      <c r="V112" s="200"/>
      <c r="W112" s="200"/>
      <c r="X112" s="200"/>
      <c r="Y112" s="200"/>
      <c r="Z112" s="200"/>
    </row>
    <row r="113" spans="1:26" ht="12.75" customHeight="1">
      <c r="A113" s="209"/>
      <c r="B113" s="200"/>
      <c r="C113" s="200"/>
      <c r="D113" s="200"/>
      <c r="E113" s="200"/>
      <c r="F113" s="200"/>
      <c r="G113" s="200"/>
      <c r="H113" s="210"/>
      <c r="I113" s="200"/>
      <c r="J113" s="200"/>
      <c r="K113" s="200"/>
      <c r="L113" s="200"/>
      <c r="M113" s="200"/>
      <c r="N113" s="200"/>
      <c r="O113" s="200"/>
      <c r="P113" s="200"/>
      <c r="Q113" s="200"/>
      <c r="R113" s="200"/>
      <c r="S113" s="200"/>
      <c r="T113" s="200"/>
      <c r="U113" s="200"/>
      <c r="V113" s="200"/>
      <c r="W113" s="200"/>
      <c r="X113" s="200"/>
      <c r="Y113" s="200"/>
      <c r="Z113" s="200"/>
    </row>
    <row r="114" spans="1:26" ht="12.75" customHeight="1">
      <c r="A114" s="209"/>
      <c r="B114" s="200"/>
      <c r="C114" s="200"/>
      <c r="D114" s="200"/>
      <c r="E114" s="200"/>
      <c r="F114" s="200"/>
      <c r="G114" s="200"/>
      <c r="H114" s="210"/>
      <c r="I114" s="200"/>
      <c r="J114" s="200"/>
      <c r="K114" s="200"/>
      <c r="L114" s="200"/>
      <c r="M114" s="200"/>
      <c r="N114" s="200"/>
      <c r="O114" s="200"/>
      <c r="P114" s="200"/>
      <c r="Q114" s="200"/>
      <c r="R114" s="200"/>
      <c r="S114" s="200"/>
      <c r="T114" s="200"/>
      <c r="U114" s="200"/>
      <c r="V114" s="200"/>
      <c r="W114" s="200"/>
      <c r="X114" s="200"/>
      <c r="Y114" s="200"/>
      <c r="Z114" s="200"/>
    </row>
    <row r="115" spans="1:26" ht="12.75" customHeight="1">
      <c r="A115" s="209"/>
      <c r="B115" s="200"/>
      <c r="C115" s="200"/>
      <c r="D115" s="200"/>
      <c r="E115" s="200"/>
      <c r="F115" s="200"/>
      <c r="G115" s="200"/>
      <c r="H115" s="210"/>
      <c r="I115" s="200"/>
      <c r="J115" s="200"/>
      <c r="K115" s="200"/>
      <c r="L115" s="200"/>
      <c r="M115" s="200"/>
      <c r="N115" s="200"/>
      <c r="O115" s="200"/>
      <c r="P115" s="200"/>
      <c r="Q115" s="200"/>
      <c r="R115" s="200"/>
      <c r="S115" s="200"/>
      <c r="T115" s="200"/>
      <c r="U115" s="200"/>
      <c r="V115" s="200"/>
      <c r="W115" s="200"/>
      <c r="X115" s="200"/>
      <c r="Y115" s="200"/>
      <c r="Z115" s="200"/>
    </row>
    <row r="116" spans="1:26" ht="12.75" customHeight="1">
      <c r="A116" s="209"/>
      <c r="B116" s="200"/>
      <c r="C116" s="200"/>
      <c r="D116" s="200"/>
      <c r="E116" s="200"/>
      <c r="F116" s="200"/>
      <c r="G116" s="200"/>
      <c r="H116" s="210"/>
      <c r="I116" s="200"/>
      <c r="J116" s="200"/>
      <c r="K116" s="200"/>
      <c r="L116" s="200"/>
      <c r="M116" s="200"/>
      <c r="N116" s="200"/>
      <c r="O116" s="200"/>
      <c r="P116" s="200"/>
      <c r="Q116" s="200"/>
      <c r="R116" s="200"/>
      <c r="S116" s="200"/>
      <c r="T116" s="200"/>
      <c r="U116" s="200"/>
      <c r="V116" s="200"/>
      <c r="W116" s="200"/>
      <c r="X116" s="200"/>
      <c r="Y116" s="200"/>
      <c r="Z116" s="200"/>
    </row>
    <row r="117" spans="1:26" ht="12.75" customHeight="1">
      <c r="A117" s="209"/>
      <c r="B117" s="200"/>
      <c r="C117" s="200"/>
      <c r="D117" s="200"/>
      <c r="E117" s="200"/>
      <c r="F117" s="200"/>
      <c r="G117" s="200"/>
      <c r="H117" s="210"/>
      <c r="I117" s="200"/>
      <c r="J117" s="200"/>
      <c r="K117" s="200"/>
      <c r="L117" s="200"/>
      <c r="M117" s="200"/>
      <c r="N117" s="200"/>
      <c r="O117" s="200"/>
      <c r="P117" s="200"/>
      <c r="Q117" s="200"/>
      <c r="R117" s="200"/>
      <c r="S117" s="200"/>
      <c r="T117" s="200"/>
      <c r="U117" s="200"/>
      <c r="V117" s="200"/>
      <c r="W117" s="200"/>
      <c r="X117" s="200"/>
      <c r="Y117" s="200"/>
      <c r="Z117" s="200"/>
    </row>
    <row r="118" spans="1:26" ht="12.75" customHeight="1">
      <c r="A118" s="209"/>
      <c r="B118" s="200"/>
      <c r="C118" s="200"/>
      <c r="D118" s="200"/>
      <c r="E118" s="200"/>
      <c r="F118" s="200"/>
      <c r="G118" s="200"/>
      <c r="H118" s="210"/>
      <c r="I118" s="200"/>
      <c r="J118" s="200"/>
      <c r="K118" s="200"/>
      <c r="L118" s="200"/>
      <c r="M118" s="200"/>
      <c r="N118" s="200"/>
      <c r="O118" s="200"/>
      <c r="P118" s="200"/>
      <c r="Q118" s="200"/>
      <c r="R118" s="200"/>
      <c r="S118" s="200"/>
      <c r="T118" s="200"/>
      <c r="U118" s="200"/>
      <c r="V118" s="200"/>
      <c r="W118" s="200"/>
      <c r="X118" s="200"/>
      <c r="Y118" s="200"/>
      <c r="Z118" s="200"/>
    </row>
    <row r="119" spans="1:26" ht="12.75" customHeight="1">
      <c r="A119" s="209"/>
      <c r="B119" s="200"/>
      <c r="C119" s="200"/>
      <c r="D119" s="200"/>
      <c r="E119" s="200"/>
      <c r="F119" s="200"/>
      <c r="G119" s="200"/>
      <c r="H119" s="210"/>
      <c r="I119" s="200"/>
      <c r="J119" s="200"/>
      <c r="K119" s="200"/>
      <c r="L119" s="200"/>
      <c r="M119" s="200"/>
      <c r="N119" s="200"/>
      <c r="O119" s="200"/>
      <c r="P119" s="200"/>
      <c r="Q119" s="200"/>
      <c r="R119" s="200"/>
      <c r="S119" s="200"/>
      <c r="T119" s="200"/>
      <c r="U119" s="200"/>
      <c r="V119" s="200"/>
      <c r="W119" s="200"/>
      <c r="X119" s="200"/>
      <c r="Y119" s="200"/>
      <c r="Z119" s="200"/>
    </row>
    <row r="120" spans="1:26" ht="12.75" customHeight="1">
      <c r="A120" s="209"/>
      <c r="B120" s="200"/>
      <c r="C120" s="200"/>
      <c r="D120" s="200"/>
      <c r="E120" s="200"/>
      <c r="F120" s="200"/>
      <c r="G120" s="200"/>
      <c r="H120" s="210"/>
      <c r="I120" s="200"/>
      <c r="J120" s="200"/>
      <c r="K120" s="200"/>
      <c r="L120" s="200"/>
      <c r="M120" s="200"/>
      <c r="N120" s="200"/>
      <c r="O120" s="200"/>
      <c r="P120" s="200"/>
      <c r="Q120" s="200"/>
      <c r="R120" s="200"/>
      <c r="S120" s="200"/>
      <c r="T120" s="200"/>
      <c r="U120" s="200"/>
      <c r="V120" s="200"/>
      <c r="W120" s="200"/>
      <c r="X120" s="200"/>
      <c r="Y120" s="200"/>
      <c r="Z120" s="200"/>
    </row>
    <row r="121" spans="1:26" ht="12.75" customHeight="1">
      <c r="A121" s="209"/>
      <c r="B121" s="200"/>
      <c r="C121" s="200"/>
      <c r="D121" s="200"/>
      <c r="E121" s="200"/>
      <c r="F121" s="200"/>
      <c r="G121" s="200"/>
      <c r="H121" s="210"/>
      <c r="I121" s="200"/>
      <c r="J121" s="200"/>
      <c r="K121" s="200"/>
      <c r="L121" s="200"/>
      <c r="M121" s="200"/>
      <c r="N121" s="200"/>
      <c r="O121" s="200"/>
      <c r="P121" s="200"/>
      <c r="Q121" s="200"/>
      <c r="R121" s="200"/>
      <c r="S121" s="200"/>
      <c r="T121" s="200"/>
      <c r="U121" s="200"/>
      <c r="V121" s="200"/>
      <c r="W121" s="200"/>
      <c r="X121" s="200"/>
      <c r="Y121" s="200"/>
      <c r="Z121" s="200"/>
    </row>
    <row r="122" spans="1:26" ht="12.75" customHeight="1">
      <c r="A122" s="209"/>
      <c r="B122" s="200"/>
      <c r="C122" s="200"/>
      <c r="D122" s="200"/>
      <c r="E122" s="200"/>
      <c r="F122" s="200"/>
      <c r="G122" s="200"/>
      <c r="H122" s="210"/>
      <c r="I122" s="200"/>
      <c r="J122" s="200"/>
      <c r="K122" s="200"/>
      <c r="L122" s="200"/>
      <c r="M122" s="200"/>
      <c r="N122" s="200"/>
      <c r="O122" s="200"/>
      <c r="P122" s="200"/>
      <c r="Q122" s="200"/>
      <c r="R122" s="200"/>
      <c r="S122" s="200"/>
      <c r="T122" s="200"/>
      <c r="U122" s="200"/>
      <c r="V122" s="200"/>
      <c r="W122" s="200"/>
      <c r="X122" s="200"/>
      <c r="Y122" s="200"/>
      <c r="Z122" s="200"/>
    </row>
    <row r="123" spans="1:26" ht="12.75" customHeight="1">
      <c r="A123" s="209"/>
      <c r="B123" s="200"/>
      <c r="C123" s="200"/>
      <c r="D123" s="200"/>
      <c r="E123" s="200"/>
      <c r="F123" s="200"/>
      <c r="G123" s="200"/>
      <c r="H123" s="210"/>
      <c r="I123" s="200"/>
      <c r="J123" s="200"/>
      <c r="K123" s="200"/>
      <c r="L123" s="200"/>
      <c r="M123" s="200"/>
      <c r="N123" s="200"/>
      <c r="O123" s="200"/>
      <c r="P123" s="200"/>
      <c r="Q123" s="200"/>
      <c r="R123" s="200"/>
      <c r="S123" s="200"/>
      <c r="T123" s="200"/>
      <c r="U123" s="200"/>
      <c r="V123" s="200"/>
      <c r="W123" s="200"/>
      <c r="X123" s="200"/>
      <c r="Y123" s="200"/>
      <c r="Z123" s="200"/>
    </row>
    <row r="124" spans="1:26" ht="12.75" customHeight="1">
      <c r="A124" s="209"/>
      <c r="B124" s="200"/>
      <c r="C124" s="200"/>
      <c r="D124" s="200"/>
      <c r="E124" s="200"/>
      <c r="F124" s="200"/>
      <c r="G124" s="200"/>
      <c r="H124" s="210"/>
      <c r="I124" s="200"/>
      <c r="J124" s="200"/>
      <c r="K124" s="200"/>
      <c r="L124" s="200"/>
      <c r="M124" s="200"/>
      <c r="N124" s="200"/>
      <c r="O124" s="200"/>
      <c r="P124" s="200"/>
      <c r="Q124" s="200"/>
      <c r="R124" s="200"/>
      <c r="S124" s="200"/>
      <c r="T124" s="200"/>
      <c r="U124" s="200"/>
      <c r="V124" s="200"/>
      <c r="W124" s="200"/>
      <c r="X124" s="200"/>
      <c r="Y124" s="200"/>
      <c r="Z124" s="200"/>
    </row>
    <row r="125" spans="1:26" ht="12.75" customHeight="1">
      <c r="A125" s="209"/>
      <c r="B125" s="200"/>
      <c r="C125" s="200"/>
      <c r="D125" s="200"/>
      <c r="E125" s="200"/>
      <c r="F125" s="200"/>
      <c r="G125" s="200"/>
      <c r="H125" s="210"/>
      <c r="I125" s="200"/>
      <c r="J125" s="200"/>
      <c r="K125" s="200"/>
      <c r="L125" s="200"/>
      <c r="M125" s="200"/>
      <c r="N125" s="200"/>
      <c r="O125" s="200"/>
      <c r="P125" s="200"/>
      <c r="Q125" s="200"/>
      <c r="R125" s="200"/>
      <c r="S125" s="200"/>
      <c r="T125" s="200"/>
      <c r="U125" s="200"/>
      <c r="V125" s="200"/>
      <c r="W125" s="200"/>
      <c r="X125" s="200"/>
      <c r="Y125" s="200"/>
      <c r="Z125" s="200"/>
    </row>
    <row r="126" spans="1:26" ht="12.75" customHeight="1">
      <c r="A126" s="209"/>
      <c r="B126" s="200"/>
      <c r="C126" s="200"/>
      <c r="D126" s="200"/>
      <c r="E126" s="200"/>
      <c r="F126" s="200"/>
      <c r="G126" s="200"/>
      <c r="H126" s="210"/>
      <c r="I126" s="200"/>
      <c r="J126" s="200"/>
      <c r="K126" s="200"/>
      <c r="L126" s="200"/>
      <c r="M126" s="200"/>
      <c r="N126" s="200"/>
      <c r="O126" s="200"/>
      <c r="P126" s="200"/>
      <c r="Q126" s="200"/>
      <c r="R126" s="200"/>
      <c r="S126" s="200"/>
      <c r="T126" s="200"/>
      <c r="U126" s="200"/>
      <c r="V126" s="200"/>
      <c r="W126" s="200"/>
      <c r="X126" s="200"/>
      <c r="Y126" s="200"/>
      <c r="Z126" s="200"/>
    </row>
    <row r="127" spans="1:26" ht="12.75" customHeight="1">
      <c r="A127" s="209"/>
      <c r="B127" s="200"/>
      <c r="C127" s="200"/>
      <c r="D127" s="200"/>
      <c r="E127" s="200"/>
      <c r="F127" s="200"/>
      <c r="G127" s="200"/>
      <c r="H127" s="210"/>
      <c r="I127" s="200"/>
      <c r="J127" s="200"/>
      <c r="K127" s="200"/>
      <c r="L127" s="200"/>
      <c r="M127" s="200"/>
      <c r="N127" s="200"/>
      <c r="O127" s="200"/>
      <c r="P127" s="200"/>
      <c r="Q127" s="200"/>
      <c r="R127" s="200"/>
      <c r="S127" s="200"/>
      <c r="T127" s="200"/>
      <c r="U127" s="200"/>
      <c r="V127" s="200"/>
      <c r="W127" s="200"/>
      <c r="X127" s="200"/>
      <c r="Y127" s="200"/>
      <c r="Z127" s="200"/>
    </row>
    <row r="128" spans="1:26" ht="12.75" customHeight="1">
      <c r="A128" s="209"/>
      <c r="B128" s="200"/>
      <c r="C128" s="200"/>
      <c r="D128" s="200"/>
      <c r="E128" s="200"/>
      <c r="F128" s="200"/>
      <c r="G128" s="200"/>
      <c r="H128" s="210"/>
      <c r="I128" s="200"/>
      <c r="J128" s="200"/>
      <c r="K128" s="200"/>
      <c r="L128" s="200"/>
      <c r="M128" s="200"/>
      <c r="N128" s="200"/>
      <c r="O128" s="200"/>
      <c r="P128" s="200"/>
      <c r="Q128" s="200"/>
      <c r="R128" s="200"/>
      <c r="S128" s="200"/>
      <c r="T128" s="200"/>
      <c r="U128" s="200"/>
      <c r="V128" s="200"/>
      <c r="W128" s="200"/>
      <c r="X128" s="200"/>
      <c r="Y128" s="200"/>
      <c r="Z128" s="200"/>
    </row>
    <row r="129" spans="1:26" ht="12.75" customHeight="1">
      <c r="A129" s="209"/>
      <c r="B129" s="200"/>
      <c r="C129" s="200"/>
      <c r="D129" s="200"/>
      <c r="E129" s="200"/>
      <c r="F129" s="200"/>
      <c r="G129" s="200"/>
      <c r="H129" s="210"/>
      <c r="I129" s="200"/>
      <c r="J129" s="200"/>
      <c r="K129" s="200"/>
      <c r="L129" s="200"/>
      <c r="M129" s="200"/>
      <c r="N129" s="200"/>
      <c r="O129" s="200"/>
      <c r="P129" s="200"/>
      <c r="Q129" s="200"/>
      <c r="R129" s="200"/>
      <c r="S129" s="200"/>
      <c r="T129" s="200"/>
      <c r="U129" s="200"/>
      <c r="V129" s="200"/>
      <c r="W129" s="200"/>
      <c r="X129" s="200"/>
      <c r="Y129" s="200"/>
      <c r="Z129" s="200"/>
    </row>
    <row r="130" spans="1:26" ht="12.75" customHeight="1">
      <c r="A130" s="209"/>
      <c r="B130" s="200"/>
      <c r="C130" s="200"/>
      <c r="D130" s="200"/>
      <c r="E130" s="200"/>
      <c r="F130" s="200"/>
      <c r="G130" s="200"/>
      <c r="H130" s="210"/>
      <c r="I130" s="200"/>
      <c r="J130" s="200"/>
      <c r="K130" s="200"/>
      <c r="L130" s="200"/>
      <c r="M130" s="200"/>
      <c r="N130" s="200"/>
      <c r="O130" s="200"/>
      <c r="P130" s="200"/>
      <c r="Q130" s="200"/>
      <c r="R130" s="200"/>
      <c r="S130" s="200"/>
      <c r="T130" s="200"/>
      <c r="U130" s="200"/>
      <c r="V130" s="200"/>
      <c r="W130" s="200"/>
      <c r="X130" s="200"/>
      <c r="Y130" s="200"/>
      <c r="Z130" s="200"/>
    </row>
    <row r="131" spans="1:26" ht="12.75" customHeight="1">
      <c r="A131" s="209"/>
      <c r="B131" s="200"/>
      <c r="C131" s="200"/>
      <c r="D131" s="200"/>
      <c r="E131" s="200"/>
      <c r="F131" s="200"/>
      <c r="G131" s="200"/>
      <c r="H131" s="210"/>
      <c r="I131" s="200"/>
      <c r="J131" s="200"/>
      <c r="K131" s="200"/>
      <c r="L131" s="200"/>
      <c r="M131" s="200"/>
      <c r="N131" s="200"/>
      <c r="O131" s="200"/>
      <c r="P131" s="200"/>
      <c r="Q131" s="200"/>
      <c r="R131" s="200"/>
      <c r="S131" s="200"/>
      <c r="T131" s="200"/>
      <c r="U131" s="200"/>
      <c r="V131" s="200"/>
      <c r="W131" s="200"/>
      <c r="X131" s="200"/>
      <c r="Y131" s="200"/>
      <c r="Z131" s="200"/>
    </row>
    <row r="132" spans="1:26" ht="12.75" customHeight="1">
      <c r="A132" s="209"/>
      <c r="B132" s="200"/>
      <c r="C132" s="200"/>
      <c r="D132" s="200"/>
      <c r="E132" s="200"/>
      <c r="F132" s="200"/>
      <c r="G132" s="200"/>
      <c r="H132" s="210"/>
      <c r="I132" s="200"/>
      <c r="J132" s="200"/>
      <c r="K132" s="200"/>
      <c r="L132" s="200"/>
      <c r="M132" s="200"/>
      <c r="N132" s="200"/>
      <c r="O132" s="200"/>
      <c r="P132" s="200"/>
      <c r="Q132" s="200"/>
      <c r="R132" s="200"/>
      <c r="S132" s="200"/>
      <c r="T132" s="200"/>
      <c r="U132" s="200"/>
      <c r="V132" s="200"/>
      <c r="W132" s="200"/>
      <c r="X132" s="200"/>
      <c r="Y132" s="200"/>
      <c r="Z132" s="200"/>
    </row>
    <row r="133" spans="1:26" ht="12.75" customHeight="1">
      <c r="A133" s="209"/>
      <c r="B133" s="200"/>
      <c r="C133" s="200"/>
      <c r="D133" s="200"/>
      <c r="E133" s="200"/>
      <c r="F133" s="200"/>
      <c r="G133" s="200"/>
      <c r="H133" s="210"/>
      <c r="I133" s="200"/>
      <c r="J133" s="200"/>
      <c r="K133" s="200"/>
      <c r="L133" s="200"/>
      <c r="M133" s="200"/>
      <c r="N133" s="200"/>
      <c r="O133" s="200"/>
      <c r="P133" s="200"/>
      <c r="Q133" s="200"/>
      <c r="R133" s="200"/>
      <c r="S133" s="200"/>
      <c r="T133" s="200"/>
      <c r="U133" s="200"/>
      <c r="V133" s="200"/>
      <c r="W133" s="200"/>
      <c r="X133" s="200"/>
      <c r="Y133" s="200"/>
      <c r="Z133" s="200"/>
    </row>
    <row r="134" spans="1:26" ht="12.75" customHeight="1">
      <c r="A134" s="209"/>
      <c r="B134" s="200"/>
      <c r="C134" s="200"/>
      <c r="D134" s="200"/>
      <c r="E134" s="200"/>
      <c r="F134" s="200"/>
      <c r="G134" s="200"/>
      <c r="H134" s="210"/>
      <c r="I134" s="200"/>
      <c r="J134" s="200"/>
      <c r="K134" s="200"/>
      <c r="L134" s="200"/>
      <c r="M134" s="200"/>
      <c r="N134" s="200"/>
      <c r="O134" s="200"/>
      <c r="P134" s="200"/>
      <c r="Q134" s="200"/>
      <c r="R134" s="200"/>
      <c r="S134" s="200"/>
      <c r="T134" s="200"/>
      <c r="U134" s="200"/>
      <c r="V134" s="200"/>
      <c r="W134" s="200"/>
      <c r="X134" s="200"/>
      <c r="Y134" s="200"/>
      <c r="Z134" s="200"/>
    </row>
    <row r="135" spans="1:26" ht="12.75" customHeight="1">
      <c r="A135" s="209"/>
      <c r="B135" s="200"/>
      <c r="C135" s="200"/>
      <c r="D135" s="200"/>
      <c r="E135" s="200"/>
      <c r="F135" s="200"/>
      <c r="G135" s="200"/>
      <c r="H135" s="210"/>
      <c r="I135" s="200"/>
      <c r="J135" s="200"/>
      <c r="K135" s="200"/>
      <c r="L135" s="200"/>
      <c r="M135" s="200"/>
      <c r="N135" s="200"/>
      <c r="O135" s="200"/>
      <c r="P135" s="200"/>
      <c r="Q135" s="200"/>
      <c r="R135" s="200"/>
      <c r="S135" s="200"/>
      <c r="T135" s="200"/>
      <c r="U135" s="200"/>
      <c r="V135" s="200"/>
      <c r="W135" s="200"/>
      <c r="X135" s="200"/>
      <c r="Y135" s="200"/>
      <c r="Z135" s="200"/>
    </row>
    <row r="136" spans="1:26" ht="12.75" customHeight="1">
      <c r="A136" s="209"/>
      <c r="B136" s="200"/>
      <c r="C136" s="200"/>
      <c r="D136" s="200"/>
      <c r="E136" s="200"/>
      <c r="F136" s="200"/>
      <c r="G136" s="200"/>
      <c r="H136" s="210"/>
      <c r="I136" s="200"/>
      <c r="J136" s="200"/>
      <c r="K136" s="200"/>
      <c r="L136" s="200"/>
      <c r="M136" s="200"/>
      <c r="N136" s="200"/>
      <c r="O136" s="200"/>
      <c r="P136" s="200"/>
      <c r="Q136" s="200"/>
      <c r="R136" s="200"/>
      <c r="S136" s="200"/>
      <c r="T136" s="200"/>
      <c r="U136" s="200"/>
      <c r="V136" s="200"/>
      <c r="W136" s="200"/>
      <c r="X136" s="200"/>
      <c r="Y136" s="200"/>
      <c r="Z136" s="200"/>
    </row>
    <row r="137" spans="1:26" ht="12.75" customHeight="1">
      <c r="A137" s="209"/>
      <c r="B137" s="200"/>
      <c r="C137" s="200"/>
      <c r="D137" s="200"/>
      <c r="E137" s="200"/>
      <c r="F137" s="200"/>
      <c r="G137" s="200"/>
      <c r="H137" s="210"/>
      <c r="I137" s="200"/>
      <c r="J137" s="200"/>
      <c r="K137" s="200"/>
      <c r="L137" s="200"/>
      <c r="M137" s="200"/>
      <c r="N137" s="200"/>
      <c r="O137" s="200"/>
      <c r="P137" s="200"/>
      <c r="Q137" s="200"/>
      <c r="R137" s="200"/>
      <c r="S137" s="200"/>
      <c r="T137" s="200"/>
      <c r="U137" s="200"/>
      <c r="V137" s="200"/>
      <c r="W137" s="200"/>
      <c r="X137" s="200"/>
      <c r="Y137" s="200"/>
      <c r="Z137" s="200"/>
    </row>
    <row r="138" spans="1:26" ht="12.75" customHeight="1">
      <c r="A138" s="209"/>
      <c r="B138" s="200"/>
      <c r="C138" s="200"/>
      <c r="D138" s="200"/>
      <c r="E138" s="200"/>
      <c r="F138" s="200"/>
      <c r="G138" s="200"/>
      <c r="H138" s="210"/>
      <c r="I138" s="200"/>
      <c r="J138" s="200"/>
      <c r="K138" s="200"/>
      <c r="L138" s="200"/>
      <c r="M138" s="200"/>
      <c r="N138" s="200"/>
      <c r="O138" s="200"/>
      <c r="P138" s="200"/>
      <c r="Q138" s="200"/>
      <c r="R138" s="200"/>
      <c r="S138" s="200"/>
      <c r="T138" s="200"/>
      <c r="U138" s="200"/>
      <c r="V138" s="200"/>
      <c r="W138" s="200"/>
      <c r="X138" s="200"/>
      <c r="Y138" s="200"/>
      <c r="Z138" s="200"/>
    </row>
    <row r="139" spans="1:26" ht="12.75" customHeight="1">
      <c r="A139" s="209"/>
      <c r="B139" s="200"/>
      <c r="C139" s="200"/>
      <c r="D139" s="200"/>
      <c r="E139" s="200"/>
      <c r="F139" s="200"/>
      <c r="G139" s="200"/>
      <c r="H139" s="210"/>
      <c r="I139" s="200"/>
      <c r="J139" s="200"/>
      <c r="K139" s="200"/>
      <c r="L139" s="200"/>
      <c r="M139" s="200"/>
      <c r="N139" s="200"/>
      <c r="O139" s="200"/>
      <c r="P139" s="200"/>
      <c r="Q139" s="200"/>
      <c r="R139" s="200"/>
      <c r="S139" s="200"/>
      <c r="T139" s="200"/>
      <c r="U139" s="200"/>
      <c r="V139" s="200"/>
      <c r="W139" s="200"/>
      <c r="X139" s="200"/>
      <c r="Y139" s="200"/>
      <c r="Z139" s="200"/>
    </row>
    <row r="140" spans="1:26" ht="12.75" customHeight="1">
      <c r="A140" s="209"/>
      <c r="B140" s="200"/>
      <c r="C140" s="200"/>
      <c r="D140" s="200"/>
      <c r="E140" s="200"/>
      <c r="F140" s="200"/>
      <c r="G140" s="200"/>
      <c r="H140" s="210"/>
      <c r="I140" s="200"/>
      <c r="J140" s="200"/>
      <c r="K140" s="200"/>
      <c r="L140" s="200"/>
      <c r="M140" s="200"/>
      <c r="N140" s="200"/>
      <c r="O140" s="200"/>
      <c r="P140" s="200"/>
      <c r="Q140" s="200"/>
      <c r="R140" s="200"/>
      <c r="S140" s="200"/>
      <c r="T140" s="200"/>
      <c r="U140" s="200"/>
      <c r="V140" s="200"/>
      <c r="W140" s="200"/>
      <c r="X140" s="200"/>
      <c r="Y140" s="200"/>
      <c r="Z140" s="200"/>
    </row>
    <row r="141" spans="1:26" ht="12.75" customHeight="1">
      <c r="A141" s="209"/>
      <c r="B141" s="200"/>
      <c r="C141" s="200"/>
      <c r="D141" s="200"/>
      <c r="E141" s="200"/>
      <c r="F141" s="200"/>
      <c r="G141" s="200"/>
      <c r="H141" s="210"/>
      <c r="I141" s="200"/>
      <c r="J141" s="200"/>
      <c r="K141" s="200"/>
      <c r="L141" s="200"/>
      <c r="M141" s="200"/>
      <c r="N141" s="200"/>
      <c r="O141" s="200"/>
      <c r="P141" s="200"/>
      <c r="Q141" s="200"/>
      <c r="R141" s="200"/>
      <c r="S141" s="200"/>
      <c r="T141" s="200"/>
      <c r="U141" s="200"/>
      <c r="V141" s="200"/>
      <c r="W141" s="200"/>
      <c r="X141" s="200"/>
      <c r="Y141" s="200"/>
      <c r="Z141" s="200"/>
    </row>
    <row r="142" spans="1:26" ht="12.75" customHeight="1">
      <c r="A142" s="209"/>
      <c r="B142" s="200"/>
      <c r="C142" s="200"/>
      <c r="D142" s="200"/>
      <c r="E142" s="200"/>
      <c r="F142" s="200"/>
      <c r="G142" s="200"/>
      <c r="H142" s="210"/>
      <c r="I142" s="200"/>
      <c r="J142" s="200"/>
      <c r="K142" s="200"/>
      <c r="L142" s="200"/>
      <c r="M142" s="200"/>
      <c r="N142" s="200"/>
      <c r="O142" s="200"/>
      <c r="P142" s="200"/>
      <c r="Q142" s="200"/>
      <c r="R142" s="200"/>
      <c r="S142" s="200"/>
      <c r="T142" s="200"/>
      <c r="U142" s="200"/>
      <c r="V142" s="200"/>
      <c r="W142" s="200"/>
      <c r="X142" s="200"/>
      <c r="Y142" s="200"/>
      <c r="Z142" s="200"/>
    </row>
    <row r="143" spans="1:26" ht="12.75" customHeight="1">
      <c r="A143" s="209"/>
      <c r="B143" s="200"/>
      <c r="C143" s="200"/>
      <c r="D143" s="200"/>
      <c r="E143" s="200"/>
      <c r="F143" s="200"/>
      <c r="G143" s="200"/>
      <c r="H143" s="210"/>
      <c r="I143" s="200"/>
      <c r="J143" s="200"/>
      <c r="K143" s="200"/>
      <c r="L143" s="200"/>
      <c r="M143" s="200"/>
      <c r="N143" s="200"/>
      <c r="O143" s="200"/>
      <c r="P143" s="200"/>
      <c r="Q143" s="200"/>
      <c r="R143" s="200"/>
      <c r="S143" s="200"/>
      <c r="T143" s="200"/>
      <c r="U143" s="200"/>
      <c r="V143" s="200"/>
      <c r="W143" s="200"/>
      <c r="X143" s="200"/>
      <c r="Y143" s="200"/>
      <c r="Z143" s="200"/>
    </row>
    <row r="144" spans="1:26" ht="12.75" customHeight="1">
      <c r="A144" s="209"/>
      <c r="B144" s="200"/>
      <c r="C144" s="200"/>
      <c r="D144" s="200"/>
      <c r="E144" s="200"/>
      <c r="F144" s="200"/>
      <c r="G144" s="200"/>
      <c r="H144" s="210"/>
      <c r="I144" s="200"/>
      <c r="J144" s="200"/>
      <c r="K144" s="200"/>
      <c r="L144" s="200"/>
      <c r="M144" s="200"/>
      <c r="N144" s="200"/>
      <c r="O144" s="200"/>
      <c r="P144" s="200"/>
      <c r="Q144" s="200"/>
      <c r="R144" s="200"/>
      <c r="S144" s="200"/>
      <c r="T144" s="200"/>
      <c r="U144" s="200"/>
      <c r="V144" s="200"/>
      <c r="W144" s="200"/>
      <c r="X144" s="200"/>
      <c r="Y144" s="200"/>
      <c r="Z144" s="200"/>
    </row>
    <row r="145" spans="1:26" ht="12.75" customHeight="1">
      <c r="A145" s="209"/>
      <c r="B145" s="200"/>
      <c r="C145" s="200"/>
      <c r="D145" s="200"/>
      <c r="E145" s="200"/>
      <c r="F145" s="200"/>
      <c r="G145" s="200"/>
      <c r="H145" s="210"/>
      <c r="I145" s="200"/>
      <c r="J145" s="200"/>
      <c r="K145" s="200"/>
      <c r="L145" s="200"/>
      <c r="M145" s="200"/>
      <c r="N145" s="200"/>
      <c r="O145" s="200"/>
      <c r="P145" s="200"/>
      <c r="Q145" s="200"/>
      <c r="R145" s="200"/>
      <c r="S145" s="200"/>
      <c r="T145" s="200"/>
      <c r="U145" s="200"/>
      <c r="V145" s="200"/>
      <c r="W145" s="200"/>
      <c r="X145" s="200"/>
      <c r="Y145" s="200"/>
      <c r="Z145" s="200"/>
    </row>
    <row r="146" spans="1:26" ht="12.75" customHeight="1">
      <c r="A146" s="209"/>
      <c r="B146" s="200"/>
      <c r="C146" s="200"/>
      <c r="D146" s="200"/>
      <c r="E146" s="200"/>
      <c r="F146" s="200"/>
      <c r="G146" s="200"/>
      <c r="H146" s="210"/>
      <c r="I146" s="200"/>
      <c r="J146" s="200"/>
      <c r="K146" s="200"/>
      <c r="L146" s="200"/>
      <c r="M146" s="200"/>
      <c r="N146" s="200"/>
      <c r="O146" s="200"/>
      <c r="P146" s="200"/>
      <c r="Q146" s="200"/>
      <c r="R146" s="200"/>
      <c r="S146" s="200"/>
      <c r="T146" s="200"/>
      <c r="U146" s="200"/>
      <c r="V146" s="200"/>
      <c r="W146" s="200"/>
      <c r="X146" s="200"/>
      <c r="Y146" s="200"/>
      <c r="Z146" s="200"/>
    </row>
    <row r="147" spans="1:26" ht="12.75" customHeight="1">
      <c r="A147" s="209"/>
      <c r="B147" s="200"/>
      <c r="C147" s="200"/>
      <c r="D147" s="200"/>
      <c r="E147" s="200"/>
      <c r="F147" s="200"/>
      <c r="G147" s="200"/>
      <c r="H147" s="210"/>
      <c r="I147" s="200"/>
      <c r="J147" s="200"/>
      <c r="K147" s="200"/>
      <c r="L147" s="200"/>
      <c r="M147" s="200"/>
      <c r="N147" s="200"/>
      <c r="O147" s="200"/>
      <c r="P147" s="200"/>
      <c r="Q147" s="200"/>
      <c r="R147" s="200"/>
      <c r="S147" s="200"/>
      <c r="T147" s="200"/>
      <c r="U147" s="200"/>
      <c r="V147" s="200"/>
      <c r="W147" s="200"/>
      <c r="X147" s="200"/>
      <c r="Y147" s="200"/>
      <c r="Z147" s="200"/>
    </row>
    <row r="148" spans="1:26" ht="12.75" customHeight="1">
      <c r="A148" s="209"/>
      <c r="B148" s="200"/>
      <c r="C148" s="200"/>
      <c r="D148" s="200"/>
      <c r="E148" s="200"/>
      <c r="F148" s="200"/>
      <c r="G148" s="200"/>
      <c r="H148" s="210"/>
      <c r="I148" s="200"/>
      <c r="J148" s="200"/>
      <c r="K148" s="200"/>
      <c r="L148" s="200"/>
      <c r="M148" s="200"/>
      <c r="N148" s="200"/>
      <c r="O148" s="200"/>
      <c r="P148" s="200"/>
      <c r="Q148" s="200"/>
      <c r="R148" s="200"/>
      <c r="S148" s="200"/>
      <c r="T148" s="200"/>
      <c r="U148" s="200"/>
      <c r="V148" s="200"/>
      <c r="W148" s="200"/>
      <c r="X148" s="200"/>
      <c r="Y148" s="200"/>
      <c r="Z148" s="200"/>
    </row>
    <row r="149" spans="1:26" ht="12.75" customHeight="1">
      <c r="A149" s="209"/>
      <c r="B149" s="200"/>
      <c r="C149" s="200"/>
      <c r="D149" s="200"/>
      <c r="E149" s="200"/>
      <c r="F149" s="200"/>
      <c r="G149" s="200"/>
      <c r="H149" s="210"/>
      <c r="I149" s="200"/>
      <c r="J149" s="200"/>
      <c r="K149" s="200"/>
      <c r="L149" s="200"/>
      <c r="M149" s="200"/>
      <c r="N149" s="200"/>
      <c r="O149" s="200"/>
      <c r="P149" s="200"/>
      <c r="Q149" s="200"/>
      <c r="R149" s="200"/>
      <c r="S149" s="200"/>
      <c r="T149" s="200"/>
      <c r="U149" s="200"/>
      <c r="V149" s="200"/>
      <c r="W149" s="200"/>
      <c r="X149" s="200"/>
      <c r="Y149" s="200"/>
      <c r="Z149" s="200"/>
    </row>
    <row r="150" spans="1:26" ht="12.75" customHeight="1">
      <c r="A150" s="209"/>
      <c r="B150" s="200"/>
      <c r="C150" s="200"/>
      <c r="D150" s="200"/>
      <c r="E150" s="200"/>
      <c r="F150" s="200"/>
      <c r="G150" s="200"/>
      <c r="H150" s="210"/>
      <c r="I150" s="200"/>
      <c r="J150" s="200"/>
      <c r="K150" s="200"/>
      <c r="L150" s="200"/>
      <c r="M150" s="200"/>
      <c r="N150" s="200"/>
      <c r="O150" s="200"/>
      <c r="P150" s="200"/>
      <c r="Q150" s="200"/>
      <c r="R150" s="200"/>
      <c r="S150" s="200"/>
      <c r="T150" s="200"/>
      <c r="U150" s="200"/>
      <c r="V150" s="200"/>
      <c r="W150" s="200"/>
      <c r="X150" s="200"/>
      <c r="Y150" s="200"/>
      <c r="Z150" s="200"/>
    </row>
    <row r="151" spans="1:26" ht="12.75" customHeight="1">
      <c r="A151" s="209"/>
      <c r="B151" s="200"/>
      <c r="C151" s="200"/>
      <c r="D151" s="200"/>
      <c r="E151" s="200"/>
      <c r="F151" s="200"/>
      <c r="G151" s="200"/>
      <c r="H151" s="210"/>
      <c r="I151" s="200"/>
      <c r="J151" s="200"/>
      <c r="K151" s="200"/>
      <c r="L151" s="200"/>
      <c r="M151" s="200"/>
      <c r="N151" s="200"/>
      <c r="O151" s="200"/>
      <c r="P151" s="200"/>
      <c r="Q151" s="200"/>
      <c r="R151" s="200"/>
      <c r="S151" s="200"/>
      <c r="T151" s="200"/>
      <c r="U151" s="200"/>
      <c r="V151" s="200"/>
      <c r="W151" s="200"/>
      <c r="X151" s="200"/>
      <c r="Y151" s="200"/>
      <c r="Z151" s="200"/>
    </row>
    <row r="152" spans="1:26" ht="12.75" customHeight="1">
      <c r="A152" s="209"/>
      <c r="B152" s="200"/>
      <c r="C152" s="200"/>
      <c r="D152" s="200"/>
      <c r="E152" s="200"/>
      <c r="F152" s="200"/>
      <c r="G152" s="200"/>
      <c r="H152" s="210"/>
      <c r="I152" s="200"/>
      <c r="J152" s="200"/>
      <c r="K152" s="200"/>
      <c r="L152" s="200"/>
      <c r="M152" s="200"/>
      <c r="N152" s="200"/>
      <c r="O152" s="200"/>
      <c r="P152" s="200"/>
      <c r="Q152" s="200"/>
      <c r="R152" s="200"/>
      <c r="S152" s="200"/>
      <c r="T152" s="200"/>
      <c r="U152" s="200"/>
      <c r="V152" s="200"/>
      <c r="W152" s="200"/>
      <c r="X152" s="200"/>
      <c r="Y152" s="200"/>
      <c r="Z152" s="200"/>
    </row>
    <row r="153" spans="1:26" ht="12.75" customHeight="1">
      <c r="A153" s="209"/>
      <c r="B153" s="200"/>
      <c r="C153" s="200"/>
      <c r="D153" s="200"/>
      <c r="E153" s="200"/>
      <c r="F153" s="200"/>
      <c r="G153" s="200"/>
      <c r="H153" s="210"/>
      <c r="I153" s="200"/>
      <c r="J153" s="200"/>
      <c r="K153" s="200"/>
      <c r="L153" s="200"/>
      <c r="M153" s="200"/>
      <c r="N153" s="200"/>
      <c r="O153" s="200"/>
      <c r="P153" s="200"/>
      <c r="Q153" s="200"/>
      <c r="R153" s="200"/>
      <c r="S153" s="200"/>
      <c r="T153" s="200"/>
      <c r="U153" s="200"/>
      <c r="V153" s="200"/>
      <c r="W153" s="200"/>
      <c r="X153" s="200"/>
      <c r="Y153" s="200"/>
      <c r="Z153" s="200"/>
    </row>
    <row r="154" spans="1:26" ht="12.75" customHeight="1">
      <c r="A154" s="209"/>
      <c r="B154" s="200"/>
      <c r="C154" s="200"/>
      <c r="D154" s="200"/>
      <c r="E154" s="200"/>
      <c r="F154" s="200"/>
      <c r="G154" s="200"/>
      <c r="H154" s="210"/>
      <c r="I154" s="200"/>
      <c r="J154" s="200"/>
      <c r="K154" s="200"/>
      <c r="L154" s="200"/>
      <c r="M154" s="200"/>
      <c r="N154" s="200"/>
      <c r="O154" s="200"/>
      <c r="P154" s="200"/>
      <c r="Q154" s="200"/>
      <c r="R154" s="200"/>
      <c r="S154" s="200"/>
      <c r="T154" s="200"/>
      <c r="U154" s="200"/>
      <c r="V154" s="200"/>
      <c r="W154" s="200"/>
      <c r="X154" s="200"/>
      <c r="Y154" s="200"/>
      <c r="Z154" s="200"/>
    </row>
    <row r="155" spans="1:26" ht="12.75" customHeight="1">
      <c r="A155" s="209"/>
      <c r="B155" s="200"/>
      <c r="C155" s="200"/>
      <c r="D155" s="200"/>
      <c r="E155" s="200"/>
      <c r="F155" s="200"/>
      <c r="G155" s="200"/>
      <c r="H155" s="210"/>
      <c r="I155" s="200"/>
      <c r="J155" s="200"/>
      <c r="K155" s="200"/>
      <c r="L155" s="200"/>
      <c r="M155" s="200"/>
      <c r="N155" s="200"/>
      <c r="O155" s="200"/>
      <c r="P155" s="200"/>
      <c r="Q155" s="200"/>
      <c r="R155" s="200"/>
      <c r="S155" s="200"/>
      <c r="T155" s="200"/>
      <c r="U155" s="200"/>
      <c r="V155" s="200"/>
      <c r="W155" s="200"/>
      <c r="X155" s="200"/>
      <c r="Y155" s="200"/>
      <c r="Z155" s="200"/>
    </row>
    <row r="156" spans="1:26" ht="12.75" customHeight="1">
      <c r="A156" s="209"/>
      <c r="B156" s="200"/>
      <c r="C156" s="200"/>
      <c r="D156" s="200"/>
      <c r="E156" s="200"/>
      <c r="F156" s="200"/>
      <c r="G156" s="200"/>
      <c r="H156" s="210"/>
      <c r="I156" s="200"/>
      <c r="J156" s="200"/>
      <c r="K156" s="200"/>
      <c r="L156" s="200"/>
      <c r="M156" s="200"/>
      <c r="N156" s="200"/>
      <c r="O156" s="200"/>
      <c r="P156" s="200"/>
      <c r="Q156" s="200"/>
      <c r="R156" s="200"/>
      <c r="S156" s="200"/>
      <c r="T156" s="200"/>
      <c r="U156" s="200"/>
      <c r="V156" s="200"/>
      <c r="W156" s="200"/>
      <c r="X156" s="200"/>
      <c r="Y156" s="200"/>
      <c r="Z156" s="200"/>
    </row>
    <row r="157" spans="1:26" ht="12.75" customHeight="1">
      <c r="A157" s="209"/>
      <c r="B157" s="200"/>
      <c r="C157" s="200"/>
      <c r="D157" s="200"/>
      <c r="E157" s="200"/>
      <c r="F157" s="200"/>
      <c r="G157" s="200"/>
      <c r="H157" s="210"/>
      <c r="I157" s="200"/>
      <c r="J157" s="200"/>
      <c r="K157" s="200"/>
      <c r="L157" s="200"/>
      <c r="M157" s="200"/>
      <c r="N157" s="200"/>
      <c r="O157" s="200"/>
      <c r="P157" s="200"/>
      <c r="Q157" s="200"/>
      <c r="R157" s="200"/>
      <c r="S157" s="200"/>
      <c r="T157" s="200"/>
      <c r="U157" s="200"/>
      <c r="V157" s="200"/>
      <c r="W157" s="200"/>
      <c r="X157" s="200"/>
      <c r="Y157" s="200"/>
      <c r="Z157" s="200"/>
    </row>
    <row r="158" spans="1:26" ht="12.75" customHeight="1">
      <c r="A158" s="209"/>
      <c r="B158" s="200"/>
      <c r="C158" s="200"/>
      <c r="D158" s="200"/>
      <c r="E158" s="200"/>
      <c r="F158" s="200"/>
      <c r="G158" s="200"/>
      <c r="H158" s="210"/>
      <c r="I158" s="200"/>
      <c r="J158" s="200"/>
      <c r="K158" s="200"/>
      <c r="L158" s="200"/>
      <c r="M158" s="200"/>
      <c r="N158" s="200"/>
      <c r="O158" s="200"/>
      <c r="P158" s="200"/>
      <c r="Q158" s="200"/>
      <c r="R158" s="200"/>
      <c r="S158" s="200"/>
      <c r="T158" s="200"/>
      <c r="U158" s="200"/>
      <c r="V158" s="200"/>
      <c r="W158" s="200"/>
      <c r="X158" s="200"/>
      <c r="Y158" s="200"/>
      <c r="Z158" s="200"/>
    </row>
    <row r="159" spans="1:26" ht="12.75" customHeight="1">
      <c r="A159" s="209"/>
      <c r="B159" s="200"/>
      <c r="C159" s="200"/>
      <c r="D159" s="200"/>
      <c r="E159" s="200"/>
      <c r="F159" s="200"/>
      <c r="G159" s="200"/>
      <c r="H159" s="210"/>
      <c r="I159" s="200"/>
      <c r="J159" s="200"/>
      <c r="K159" s="200"/>
      <c r="L159" s="200"/>
      <c r="M159" s="200"/>
      <c r="N159" s="200"/>
      <c r="O159" s="200"/>
      <c r="P159" s="200"/>
      <c r="Q159" s="200"/>
      <c r="R159" s="200"/>
      <c r="S159" s="200"/>
      <c r="T159" s="200"/>
      <c r="U159" s="200"/>
      <c r="V159" s="200"/>
      <c r="W159" s="200"/>
      <c r="X159" s="200"/>
      <c r="Y159" s="200"/>
      <c r="Z159" s="200"/>
    </row>
    <row r="160" spans="1:26" ht="12.75" customHeight="1">
      <c r="A160" s="209"/>
      <c r="B160" s="200"/>
      <c r="C160" s="200"/>
      <c r="D160" s="200"/>
      <c r="E160" s="200"/>
      <c r="F160" s="200"/>
      <c r="G160" s="200"/>
      <c r="H160" s="210"/>
      <c r="I160" s="200"/>
      <c r="J160" s="200"/>
      <c r="K160" s="200"/>
      <c r="L160" s="200"/>
      <c r="M160" s="200"/>
      <c r="N160" s="200"/>
      <c r="O160" s="200"/>
      <c r="P160" s="200"/>
      <c r="Q160" s="200"/>
      <c r="R160" s="200"/>
      <c r="S160" s="200"/>
      <c r="T160" s="200"/>
      <c r="U160" s="200"/>
      <c r="V160" s="200"/>
      <c r="W160" s="200"/>
      <c r="X160" s="200"/>
      <c r="Y160" s="200"/>
      <c r="Z160" s="200"/>
    </row>
    <row r="161" spans="1:26" ht="12.75" customHeight="1">
      <c r="A161" s="209"/>
      <c r="B161" s="200"/>
      <c r="C161" s="200"/>
      <c r="D161" s="200"/>
      <c r="E161" s="200"/>
      <c r="F161" s="200"/>
      <c r="G161" s="200"/>
      <c r="H161" s="210"/>
      <c r="I161" s="200"/>
      <c r="J161" s="200"/>
      <c r="K161" s="200"/>
      <c r="L161" s="200"/>
      <c r="M161" s="200"/>
      <c r="N161" s="200"/>
      <c r="O161" s="200"/>
      <c r="P161" s="200"/>
      <c r="Q161" s="200"/>
      <c r="R161" s="200"/>
      <c r="S161" s="200"/>
      <c r="T161" s="200"/>
      <c r="U161" s="200"/>
      <c r="V161" s="200"/>
      <c r="W161" s="200"/>
      <c r="X161" s="200"/>
      <c r="Y161" s="200"/>
      <c r="Z161" s="200"/>
    </row>
    <row r="162" spans="1:26" ht="12.75" customHeight="1">
      <c r="A162" s="209"/>
      <c r="B162" s="200"/>
      <c r="C162" s="200"/>
      <c r="D162" s="200"/>
      <c r="E162" s="200"/>
      <c r="F162" s="200"/>
      <c r="G162" s="200"/>
      <c r="H162" s="210"/>
      <c r="I162" s="200"/>
      <c r="J162" s="200"/>
      <c r="K162" s="200"/>
      <c r="L162" s="200"/>
      <c r="M162" s="200"/>
      <c r="N162" s="200"/>
      <c r="O162" s="200"/>
      <c r="P162" s="200"/>
      <c r="Q162" s="200"/>
      <c r="R162" s="200"/>
      <c r="S162" s="200"/>
      <c r="T162" s="200"/>
      <c r="U162" s="200"/>
      <c r="V162" s="200"/>
      <c r="W162" s="200"/>
      <c r="X162" s="200"/>
      <c r="Y162" s="200"/>
      <c r="Z162" s="200"/>
    </row>
    <row r="163" spans="1:26" ht="12.75" customHeight="1">
      <c r="A163" s="209"/>
      <c r="B163" s="200"/>
      <c r="C163" s="200"/>
      <c r="D163" s="200"/>
      <c r="E163" s="200"/>
      <c r="F163" s="200"/>
      <c r="G163" s="200"/>
      <c r="H163" s="210"/>
      <c r="I163" s="200"/>
      <c r="J163" s="200"/>
      <c r="K163" s="200"/>
      <c r="L163" s="200"/>
      <c r="M163" s="200"/>
      <c r="N163" s="200"/>
      <c r="O163" s="200"/>
      <c r="P163" s="200"/>
      <c r="Q163" s="200"/>
      <c r="R163" s="200"/>
      <c r="S163" s="200"/>
      <c r="T163" s="200"/>
      <c r="U163" s="200"/>
      <c r="V163" s="200"/>
      <c r="W163" s="200"/>
      <c r="X163" s="200"/>
      <c r="Y163" s="200"/>
      <c r="Z163" s="200"/>
    </row>
    <row r="164" spans="1:26" ht="12.75" customHeight="1">
      <c r="A164" s="209"/>
      <c r="B164" s="200"/>
      <c r="C164" s="200"/>
      <c r="D164" s="200"/>
      <c r="E164" s="200"/>
      <c r="F164" s="200"/>
      <c r="G164" s="200"/>
      <c r="H164" s="210"/>
      <c r="I164" s="200"/>
      <c r="J164" s="200"/>
      <c r="K164" s="200"/>
      <c r="L164" s="200"/>
      <c r="M164" s="200"/>
      <c r="N164" s="200"/>
      <c r="O164" s="200"/>
      <c r="P164" s="200"/>
      <c r="Q164" s="200"/>
      <c r="R164" s="200"/>
      <c r="S164" s="200"/>
      <c r="T164" s="200"/>
      <c r="U164" s="200"/>
      <c r="V164" s="200"/>
      <c r="W164" s="200"/>
      <c r="X164" s="200"/>
      <c r="Y164" s="200"/>
      <c r="Z164" s="200"/>
    </row>
    <row r="165" spans="1:26" ht="12.75" customHeight="1">
      <c r="A165" s="209"/>
      <c r="B165" s="200"/>
      <c r="C165" s="200"/>
      <c r="D165" s="200"/>
      <c r="E165" s="200"/>
      <c r="F165" s="200"/>
      <c r="G165" s="200"/>
      <c r="H165" s="210"/>
      <c r="I165" s="200"/>
      <c r="J165" s="200"/>
      <c r="K165" s="200"/>
      <c r="L165" s="200"/>
      <c r="M165" s="200"/>
      <c r="N165" s="200"/>
      <c r="O165" s="200"/>
      <c r="P165" s="200"/>
      <c r="Q165" s="200"/>
      <c r="R165" s="200"/>
      <c r="S165" s="200"/>
      <c r="T165" s="200"/>
      <c r="U165" s="200"/>
      <c r="V165" s="200"/>
      <c r="W165" s="200"/>
      <c r="X165" s="200"/>
      <c r="Y165" s="200"/>
      <c r="Z165" s="200"/>
    </row>
    <row r="166" spans="1:26" ht="12.75" customHeight="1">
      <c r="A166" s="209"/>
      <c r="B166" s="200"/>
      <c r="C166" s="200"/>
      <c r="D166" s="200"/>
      <c r="E166" s="200"/>
      <c r="F166" s="200"/>
      <c r="G166" s="200"/>
      <c r="H166" s="210"/>
      <c r="I166" s="200"/>
      <c r="J166" s="200"/>
      <c r="K166" s="200"/>
      <c r="L166" s="200"/>
      <c r="M166" s="200"/>
      <c r="N166" s="200"/>
      <c r="O166" s="200"/>
      <c r="P166" s="200"/>
      <c r="Q166" s="200"/>
      <c r="R166" s="200"/>
      <c r="S166" s="200"/>
      <c r="T166" s="200"/>
      <c r="U166" s="200"/>
      <c r="V166" s="200"/>
      <c r="W166" s="200"/>
      <c r="X166" s="200"/>
      <c r="Y166" s="200"/>
      <c r="Z166" s="200"/>
    </row>
    <row r="167" spans="1:26" ht="12.75" customHeight="1">
      <c r="A167" s="209"/>
      <c r="B167" s="200"/>
      <c r="C167" s="200"/>
      <c r="D167" s="200"/>
      <c r="E167" s="200"/>
      <c r="F167" s="200"/>
      <c r="G167" s="200"/>
      <c r="H167" s="210"/>
      <c r="I167" s="200"/>
      <c r="J167" s="200"/>
      <c r="K167" s="200"/>
      <c r="L167" s="200"/>
      <c r="M167" s="200"/>
      <c r="N167" s="200"/>
      <c r="O167" s="200"/>
      <c r="P167" s="200"/>
      <c r="Q167" s="200"/>
      <c r="R167" s="200"/>
      <c r="S167" s="200"/>
      <c r="T167" s="200"/>
      <c r="U167" s="200"/>
      <c r="V167" s="200"/>
      <c r="W167" s="200"/>
      <c r="X167" s="200"/>
      <c r="Y167" s="200"/>
      <c r="Z167" s="200"/>
    </row>
    <row r="168" spans="1:26" ht="12.75" customHeight="1">
      <c r="A168" s="209"/>
      <c r="B168" s="200"/>
      <c r="C168" s="200"/>
      <c r="D168" s="200"/>
      <c r="E168" s="200"/>
      <c r="F168" s="200"/>
      <c r="G168" s="200"/>
      <c r="H168" s="210"/>
      <c r="I168" s="200"/>
      <c r="J168" s="200"/>
      <c r="K168" s="200"/>
      <c r="L168" s="200"/>
      <c r="M168" s="200"/>
      <c r="N168" s="200"/>
      <c r="O168" s="200"/>
      <c r="P168" s="200"/>
      <c r="Q168" s="200"/>
      <c r="R168" s="200"/>
      <c r="S168" s="200"/>
      <c r="T168" s="200"/>
      <c r="U168" s="200"/>
      <c r="V168" s="200"/>
      <c r="W168" s="200"/>
      <c r="X168" s="200"/>
      <c r="Y168" s="200"/>
      <c r="Z168" s="200"/>
    </row>
    <row r="169" spans="1:26" ht="12.75" customHeight="1">
      <c r="A169" s="209"/>
      <c r="B169" s="200"/>
      <c r="C169" s="200"/>
      <c r="D169" s="200"/>
      <c r="E169" s="200"/>
      <c r="F169" s="200"/>
      <c r="G169" s="200"/>
      <c r="H169" s="210"/>
      <c r="I169" s="200"/>
      <c r="J169" s="200"/>
      <c r="K169" s="200"/>
      <c r="L169" s="200"/>
      <c r="M169" s="200"/>
      <c r="N169" s="200"/>
      <c r="O169" s="200"/>
      <c r="P169" s="200"/>
      <c r="Q169" s="200"/>
      <c r="R169" s="200"/>
      <c r="S169" s="200"/>
      <c r="T169" s="200"/>
      <c r="U169" s="200"/>
      <c r="V169" s="200"/>
      <c r="W169" s="200"/>
      <c r="X169" s="200"/>
      <c r="Y169" s="200"/>
      <c r="Z169" s="200"/>
    </row>
    <row r="170" spans="1:26" ht="12.75" customHeight="1">
      <c r="A170" s="209"/>
      <c r="B170" s="200"/>
      <c r="C170" s="200"/>
      <c r="D170" s="200"/>
      <c r="E170" s="200"/>
      <c r="F170" s="200"/>
      <c r="G170" s="200"/>
      <c r="H170" s="210"/>
      <c r="I170" s="200"/>
      <c r="J170" s="200"/>
      <c r="K170" s="200"/>
      <c r="L170" s="200"/>
      <c r="M170" s="200"/>
      <c r="N170" s="200"/>
      <c r="O170" s="200"/>
      <c r="P170" s="200"/>
      <c r="Q170" s="200"/>
      <c r="R170" s="200"/>
      <c r="S170" s="200"/>
      <c r="T170" s="200"/>
      <c r="U170" s="200"/>
      <c r="V170" s="200"/>
      <c r="W170" s="200"/>
      <c r="X170" s="200"/>
      <c r="Y170" s="200"/>
      <c r="Z170" s="200"/>
    </row>
    <row r="171" spans="1:26" ht="12.75" customHeight="1">
      <c r="A171" s="209"/>
      <c r="B171" s="200"/>
      <c r="C171" s="200"/>
      <c r="D171" s="200"/>
      <c r="E171" s="200"/>
      <c r="F171" s="200"/>
      <c r="G171" s="200"/>
      <c r="H171" s="210"/>
      <c r="I171" s="200"/>
      <c r="J171" s="200"/>
      <c r="K171" s="200"/>
      <c r="L171" s="200"/>
      <c r="M171" s="200"/>
      <c r="N171" s="200"/>
      <c r="O171" s="200"/>
      <c r="P171" s="200"/>
      <c r="Q171" s="200"/>
      <c r="R171" s="200"/>
      <c r="S171" s="200"/>
      <c r="T171" s="200"/>
      <c r="U171" s="200"/>
      <c r="V171" s="200"/>
      <c r="W171" s="200"/>
      <c r="X171" s="200"/>
      <c r="Y171" s="200"/>
      <c r="Z171" s="200"/>
    </row>
    <row r="172" spans="1:26" ht="12.75" customHeight="1">
      <c r="A172" s="209"/>
      <c r="B172" s="200"/>
      <c r="C172" s="200"/>
      <c r="D172" s="200"/>
      <c r="E172" s="200"/>
      <c r="F172" s="200"/>
      <c r="G172" s="200"/>
      <c r="H172" s="210"/>
      <c r="I172" s="200"/>
      <c r="J172" s="200"/>
      <c r="K172" s="200"/>
      <c r="L172" s="200"/>
      <c r="M172" s="200"/>
      <c r="N172" s="200"/>
      <c r="O172" s="200"/>
      <c r="P172" s="200"/>
      <c r="Q172" s="200"/>
      <c r="R172" s="200"/>
      <c r="S172" s="200"/>
      <c r="T172" s="200"/>
      <c r="U172" s="200"/>
      <c r="V172" s="200"/>
      <c r="W172" s="200"/>
      <c r="X172" s="200"/>
      <c r="Y172" s="200"/>
      <c r="Z172" s="200"/>
    </row>
    <row r="173" spans="1:26" ht="12.75" customHeight="1">
      <c r="A173" s="209"/>
      <c r="B173" s="200"/>
      <c r="C173" s="200"/>
      <c r="D173" s="200"/>
      <c r="E173" s="200"/>
      <c r="F173" s="200"/>
      <c r="G173" s="200"/>
      <c r="H173" s="210"/>
      <c r="I173" s="200"/>
      <c r="J173" s="200"/>
      <c r="K173" s="200"/>
      <c r="L173" s="200"/>
      <c r="M173" s="200"/>
      <c r="N173" s="200"/>
      <c r="O173" s="200"/>
      <c r="P173" s="200"/>
      <c r="Q173" s="200"/>
      <c r="R173" s="200"/>
      <c r="S173" s="200"/>
      <c r="T173" s="200"/>
      <c r="U173" s="200"/>
      <c r="V173" s="200"/>
      <c r="W173" s="200"/>
      <c r="X173" s="200"/>
      <c r="Y173" s="200"/>
      <c r="Z173" s="200"/>
    </row>
    <row r="174" spans="1:26" ht="12.75" customHeight="1">
      <c r="A174" s="209"/>
      <c r="B174" s="200"/>
      <c r="C174" s="200"/>
      <c r="D174" s="200"/>
      <c r="E174" s="200"/>
      <c r="F174" s="200"/>
      <c r="G174" s="200"/>
      <c r="H174" s="210"/>
      <c r="I174" s="200"/>
      <c r="J174" s="200"/>
      <c r="K174" s="200"/>
      <c r="L174" s="200"/>
      <c r="M174" s="200"/>
      <c r="N174" s="200"/>
      <c r="O174" s="200"/>
      <c r="P174" s="200"/>
      <c r="Q174" s="200"/>
      <c r="R174" s="200"/>
      <c r="S174" s="200"/>
      <c r="T174" s="200"/>
      <c r="U174" s="200"/>
      <c r="V174" s="200"/>
      <c r="W174" s="200"/>
      <c r="X174" s="200"/>
      <c r="Y174" s="200"/>
      <c r="Z174" s="200"/>
    </row>
    <row r="175" spans="1:26" ht="12.75" customHeight="1">
      <c r="A175" s="209"/>
      <c r="B175" s="200"/>
      <c r="C175" s="200"/>
      <c r="D175" s="200"/>
      <c r="E175" s="200"/>
      <c r="F175" s="200"/>
      <c r="G175" s="200"/>
      <c r="H175" s="210"/>
      <c r="I175" s="200"/>
      <c r="J175" s="200"/>
      <c r="K175" s="200"/>
      <c r="L175" s="200"/>
      <c r="M175" s="200"/>
      <c r="N175" s="200"/>
      <c r="O175" s="200"/>
      <c r="P175" s="200"/>
      <c r="Q175" s="200"/>
      <c r="R175" s="200"/>
      <c r="S175" s="200"/>
      <c r="T175" s="200"/>
      <c r="U175" s="200"/>
      <c r="V175" s="200"/>
      <c r="W175" s="200"/>
      <c r="X175" s="200"/>
      <c r="Y175" s="200"/>
      <c r="Z175" s="200"/>
    </row>
    <row r="176" spans="1:26" ht="12.75" customHeight="1">
      <c r="A176" s="209"/>
      <c r="B176" s="200"/>
      <c r="C176" s="200"/>
      <c r="D176" s="200"/>
      <c r="E176" s="200"/>
      <c r="F176" s="200"/>
      <c r="G176" s="200"/>
      <c r="H176" s="210"/>
      <c r="I176" s="200"/>
      <c r="J176" s="200"/>
      <c r="K176" s="200"/>
      <c r="L176" s="200"/>
      <c r="M176" s="200"/>
      <c r="N176" s="200"/>
      <c r="O176" s="200"/>
      <c r="P176" s="200"/>
      <c r="Q176" s="200"/>
      <c r="R176" s="200"/>
      <c r="S176" s="200"/>
      <c r="T176" s="200"/>
      <c r="U176" s="200"/>
      <c r="V176" s="200"/>
      <c r="W176" s="200"/>
      <c r="X176" s="200"/>
      <c r="Y176" s="200"/>
      <c r="Z176" s="200"/>
    </row>
    <row r="177" spans="1:26" ht="12.75" customHeight="1">
      <c r="A177" s="209"/>
      <c r="B177" s="200"/>
      <c r="C177" s="200"/>
      <c r="D177" s="200"/>
      <c r="E177" s="200"/>
      <c r="F177" s="200"/>
      <c r="G177" s="200"/>
      <c r="H177" s="210"/>
      <c r="I177" s="200"/>
      <c r="J177" s="200"/>
      <c r="K177" s="200"/>
      <c r="L177" s="200"/>
      <c r="M177" s="200"/>
      <c r="N177" s="200"/>
      <c r="O177" s="200"/>
      <c r="P177" s="200"/>
      <c r="Q177" s="200"/>
      <c r="R177" s="200"/>
      <c r="S177" s="200"/>
      <c r="T177" s="200"/>
      <c r="U177" s="200"/>
      <c r="V177" s="200"/>
      <c r="W177" s="200"/>
      <c r="X177" s="200"/>
      <c r="Y177" s="200"/>
      <c r="Z177" s="200"/>
    </row>
    <row r="178" spans="1:26" ht="12.75" customHeight="1">
      <c r="A178" s="209"/>
      <c r="B178" s="200"/>
      <c r="C178" s="200"/>
      <c r="D178" s="200"/>
      <c r="E178" s="200"/>
      <c r="F178" s="200"/>
      <c r="G178" s="200"/>
      <c r="H178" s="210"/>
      <c r="I178" s="200"/>
      <c r="J178" s="200"/>
      <c r="K178" s="200"/>
      <c r="L178" s="200"/>
      <c r="M178" s="200"/>
      <c r="N178" s="200"/>
      <c r="O178" s="200"/>
      <c r="P178" s="200"/>
      <c r="Q178" s="200"/>
      <c r="R178" s="200"/>
      <c r="S178" s="200"/>
      <c r="T178" s="200"/>
      <c r="U178" s="200"/>
      <c r="V178" s="200"/>
      <c r="W178" s="200"/>
      <c r="X178" s="200"/>
      <c r="Y178" s="200"/>
      <c r="Z178" s="200"/>
    </row>
    <row r="179" spans="1:26" ht="12.75" customHeight="1">
      <c r="A179" s="209"/>
      <c r="B179" s="200"/>
      <c r="C179" s="200"/>
      <c r="D179" s="200"/>
      <c r="E179" s="200"/>
      <c r="F179" s="200"/>
      <c r="G179" s="200"/>
      <c r="H179" s="210"/>
      <c r="I179" s="200"/>
      <c r="J179" s="200"/>
      <c r="K179" s="200"/>
      <c r="L179" s="200"/>
      <c r="M179" s="200"/>
      <c r="N179" s="200"/>
      <c r="O179" s="200"/>
      <c r="P179" s="200"/>
      <c r="Q179" s="200"/>
      <c r="R179" s="200"/>
      <c r="S179" s="200"/>
      <c r="T179" s="200"/>
      <c r="U179" s="200"/>
      <c r="V179" s="200"/>
      <c r="W179" s="200"/>
      <c r="X179" s="200"/>
      <c r="Y179" s="200"/>
      <c r="Z179" s="200"/>
    </row>
    <row r="180" spans="1:26" ht="12.75" customHeight="1">
      <c r="A180" s="209"/>
      <c r="B180" s="200"/>
      <c r="C180" s="200"/>
      <c r="D180" s="200"/>
      <c r="E180" s="200"/>
      <c r="F180" s="200"/>
      <c r="G180" s="200"/>
      <c r="H180" s="210"/>
      <c r="I180" s="200"/>
      <c r="J180" s="200"/>
      <c r="K180" s="200"/>
      <c r="L180" s="200"/>
      <c r="M180" s="200"/>
      <c r="N180" s="200"/>
      <c r="O180" s="200"/>
      <c r="P180" s="200"/>
      <c r="Q180" s="200"/>
      <c r="R180" s="200"/>
      <c r="S180" s="200"/>
      <c r="T180" s="200"/>
      <c r="U180" s="200"/>
      <c r="V180" s="200"/>
      <c r="W180" s="200"/>
      <c r="X180" s="200"/>
      <c r="Y180" s="200"/>
      <c r="Z180" s="200"/>
    </row>
    <row r="181" spans="1:26" ht="12.75" customHeight="1">
      <c r="A181" s="209"/>
      <c r="B181" s="200"/>
      <c r="C181" s="200"/>
      <c r="D181" s="200"/>
      <c r="E181" s="200"/>
      <c r="F181" s="200"/>
      <c r="G181" s="200"/>
      <c r="H181" s="210"/>
      <c r="I181" s="200"/>
      <c r="J181" s="200"/>
      <c r="K181" s="200"/>
      <c r="L181" s="200"/>
      <c r="M181" s="200"/>
      <c r="N181" s="200"/>
      <c r="O181" s="200"/>
      <c r="P181" s="200"/>
      <c r="Q181" s="200"/>
      <c r="R181" s="200"/>
      <c r="S181" s="200"/>
      <c r="T181" s="200"/>
      <c r="U181" s="200"/>
      <c r="V181" s="200"/>
      <c r="W181" s="200"/>
      <c r="X181" s="200"/>
      <c r="Y181" s="200"/>
      <c r="Z181" s="200"/>
    </row>
    <row r="182" spans="1:26" ht="12.75" customHeight="1">
      <c r="A182" s="209"/>
      <c r="B182" s="200"/>
      <c r="C182" s="200"/>
      <c r="D182" s="200"/>
      <c r="E182" s="200"/>
      <c r="F182" s="200"/>
      <c r="G182" s="200"/>
      <c r="H182" s="210"/>
      <c r="I182" s="200"/>
      <c r="J182" s="200"/>
      <c r="K182" s="200"/>
      <c r="L182" s="200"/>
      <c r="M182" s="200"/>
      <c r="N182" s="200"/>
      <c r="O182" s="200"/>
      <c r="P182" s="200"/>
      <c r="Q182" s="200"/>
      <c r="R182" s="200"/>
      <c r="S182" s="200"/>
      <c r="T182" s="200"/>
      <c r="U182" s="200"/>
      <c r="V182" s="200"/>
      <c r="W182" s="200"/>
      <c r="X182" s="200"/>
      <c r="Y182" s="200"/>
      <c r="Z182" s="200"/>
    </row>
    <row r="183" spans="1:26" ht="12.75" customHeight="1">
      <c r="A183" s="209"/>
      <c r="B183" s="200"/>
      <c r="C183" s="200"/>
      <c r="D183" s="200"/>
      <c r="E183" s="200"/>
      <c r="F183" s="200"/>
      <c r="G183" s="200"/>
      <c r="H183" s="210"/>
      <c r="I183" s="200"/>
      <c r="J183" s="200"/>
      <c r="K183" s="200"/>
      <c r="L183" s="200"/>
      <c r="M183" s="200"/>
      <c r="N183" s="200"/>
      <c r="O183" s="200"/>
      <c r="P183" s="200"/>
      <c r="Q183" s="200"/>
      <c r="R183" s="200"/>
      <c r="S183" s="200"/>
      <c r="T183" s="200"/>
      <c r="U183" s="200"/>
      <c r="V183" s="200"/>
      <c r="W183" s="200"/>
      <c r="X183" s="200"/>
      <c r="Y183" s="200"/>
      <c r="Z183" s="200"/>
    </row>
    <row r="184" spans="1:26" ht="12.75" customHeight="1">
      <c r="A184" s="209"/>
      <c r="B184" s="200"/>
      <c r="C184" s="200"/>
      <c r="D184" s="200"/>
      <c r="E184" s="200"/>
      <c r="F184" s="200"/>
      <c r="G184" s="200"/>
      <c r="H184" s="210"/>
      <c r="I184" s="200"/>
      <c r="J184" s="200"/>
      <c r="K184" s="200"/>
      <c r="L184" s="200"/>
      <c r="M184" s="200"/>
      <c r="N184" s="200"/>
      <c r="O184" s="200"/>
      <c r="P184" s="200"/>
      <c r="Q184" s="200"/>
      <c r="R184" s="200"/>
      <c r="S184" s="200"/>
      <c r="T184" s="200"/>
      <c r="U184" s="200"/>
      <c r="V184" s="200"/>
      <c r="W184" s="200"/>
      <c r="X184" s="200"/>
      <c r="Y184" s="200"/>
      <c r="Z184" s="200"/>
    </row>
    <row r="185" spans="1:26" ht="12.75" customHeight="1">
      <c r="A185" s="209"/>
      <c r="B185" s="200"/>
      <c r="C185" s="200"/>
      <c r="D185" s="200"/>
      <c r="E185" s="200"/>
      <c r="F185" s="200"/>
      <c r="G185" s="200"/>
      <c r="H185" s="210"/>
      <c r="I185" s="200"/>
      <c r="J185" s="200"/>
      <c r="K185" s="200"/>
      <c r="L185" s="200"/>
      <c r="M185" s="200"/>
      <c r="N185" s="200"/>
      <c r="O185" s="200"/>
      <c r="P185" s="200"/>
      <c r="Q185" s="200"/>
      <c r="R185" s="200"/>
      <c r="S185" s="200"/>
      <c r="T185" s="200"/>
      <c r="U185" s="200"/>
      <c r="V185" s="200"/>
      <c r="W185" s="200"/>
      <c r="X185" s="200"/>
      <c r="Y185" s="200"/>
      <c r="Z185" s="200"/>
    </row>
    <row r="186" spans="1:26" ht="12.75" customHeight="1">
      <c r="A186" s="209"/>
      <c r="B186" s="200"/>
      <c r="C186" s="200"/>
      <c r="D186" s="200"/>
      <c r="E186" s="200"/>
      <c r="F186" s="200"/>
      <c r="G186" s="200"/>
      <c r="H186" s="210"/>
      <c r="I186" s="200"/>
      <c r="J186" s="200"/>
      <c r="K186" s="200"/>
      <c r="L186" s="200"/>
      <c r="M186" s="200"/>
      <c r="N186" s="200"/>
      <c r="O186" s="200"/>
      <c r="P186" s="200"/>
      <c r="Q186" s="200"/>
      <c r="R186" s="200"/>
      <c r="S186" s="200"/>
      <c r="T186" s="200"/>
      <c r="U186" s="200"/>
      <c r="V186" s="200"/>
      <c r="W186" s="200"/>
      <c r="X186" s="200"/>
      <c r="Y186" s="200"/>
      <c r="Z186" s="200"/>
    </row>
    <row r="187" spans="1:26" ht="12.75" customHeight="1">
      <c r="A187" s="209"/>
      <c r="B187" s="200"/>
      <c r="C187" s="200"/>
      <c r="D187" s="200"/>
      <c r="E187" s="200"/>
      <c r="F187" s="200"/>
      <c r="G187" s="200"/>
      <c r="H187" s="210"/>
      <c r="I187" s="200"/>
      <c r="J187" s="200"/>
      <c r="K187" s="200"/>
      <c r="L187" s="200"/>
      <c r="M187" s="200"/>
      <c r="N187" s="200"/>
      <c r="O187" s="200"/>
      <c r="P187" s="200"/>
      <c r="Q187" s="200"/>
      <c r="R187" s="200"/>
      <c r="S187" s="200"/>
      <c r="T187" s="200"/>
      <c r="U187" s="200"/>
      <c r="V187" s="200"/>
      <c r="W187" s="200"/>
      <c r="X187" s="200"/>
      <c r="Y187" s="200"/>
      <c r="Z187" s="200"/>
    </row>
    <row r="188" spans="1:26" ht="12.75" customHeight="1">
      <c r="A188" s="209"/>
      <c r="B188" s="200"/>
      <c r="C188" s="200"/>
      <c r="D188" s="200"/>
      <c r="E188" s="200"/>
      <c r="F188" s="200"/>
      <c r="G188" s="200"/>
      <c r="H188" s="210"/>
      <c r="I188" s="200"/>
      <c r="J188" s="200"/>
      <c r="K188" s="200"/>
      <c r="L188" s="200"/>
      <c r="M188" s="200"/>
      <c r="N188" s="200"/>
      <c r="O188" s="200"/>
      <c r="P188" s="200"/>
      <c r="Q188" s="200"/>
      <c r="R188" s="200"/>
      <c r="S188" s="200"/>
      <c r="T188" s="200"/>
      <c r="U188" s="200"/>
      <c r="V188" s="200"/>
      <c r="W188" s="200"/>
      <c r="X188" s="200"/>
      <c r="Y188" s="200"/>
      <c r="Z188" s="200"/>
    </row>
    <row r="189" spans="1:26" ht="12.75" customHeight="1">
      <c r="A189" s="209"/>
      <c r="B189" s="200"/>
      <c r="C189" s="200"/>
      <c r="D189" s="200"/>
      <c r="E189" s="200"/>
      <c r="F189" s="200"/>
      <c r="G189" s="200"/>
      <c r="H189" s="210"/>
      <c r="I189" s="200"/>
      <c r="J189" s="200"/>
      <c r="K189" s="200"/>
      <c r="L189" s="200"/>
      <c r="M189" s="200"/>
      <c r="N189" s="200"/>
      <c r="O189" s="200"/>
      <c r="P189" s="200"/>
      <c r="Q189" s="200"/>
      <c r="R189" s="200"/>
      <c r="S189" s="200"/>
      <c r="T189" s="200"/>
      <c r="U189" s="200"/>
      <c r="V189" s="200"/>
      <c r="W189" s="200"/>
      <c r="X189" s="200"/>
      <c r="Y189" s="200"/>
      <c r="Z189" s="200"/>
    </row>
    <row r="190" spans="1:26" ht="12.75" customHeight="1">
      <c r="A190" s="209"/>
      <c r="B190" s="200"/>
      <c r="C190" s="200"/>
      <c r="D190" s="200"/>
      <c r="E190" s="200"/>
      <c r="F190" s="200"/>
      <c r="G190" s="200"/>
      <c r="H190" s="210"/>
      <c r="I190" s="200"/>
      <c r="J190" s="200"/>
      <c r="K190" s="200"/>
      <c r="L190" s="200"/>
      <c r="M190" s="200"/>
      <c r="N190" s="200"/>
      <c r="O190" s="200"/>
      <c r="P190" s="200"/>
      <c r="Q190" s="200"/>
      <c r="R190" s="200"/>
      <c r="S190" s="200"/>
      <c r="T190" s="200"/>
      <c r="U190" s="200"/>
      <c r="V190" s="200"/>
      <c r="W190" s="200"/>
      <c r="X190" s="200"/>
      <c r="Y190" s="200"/>
      <c r="Z190" s="200"/>
    </row>
    <row r="191" spans="1:26" ht="12.75" customHeight="1">
      <c r="A191" s="209"/>
      <c r="B191" s="200"/>
      <c r="C191" s="200"/>
      <c r="D191" s="200"/>
      <c r="E191" s="200"/>
      <c r="F191" s="200"/>
      <c r="G191" s="200"/>
      <c r="H191" s="210"/>
      <c r="I191" s="200"/>
      <c r="J191" s="200"/>
      <c r="K191" s="200"/>
      <c r="L191" s="200"/>
      <c r="M191" s="200"/>
      <c r="N191" s="200"/>
      <c r="O191" s="200"/>
      <c r="P191" s="200"/>
      <c r="Q191" s="200"/>
      <c r="R191" s="200"/>
      <c r="S191" s="200"/>
      <c r="T191" s="200"/>
      <c r="U191" s="200"/>
      <c r="V191" s="200"/>
      <c r="W191" s="200"/>
      <c r="X191" s="200"/>
      <c r="Y191" s="200"/>
      <c r="Z191" s="200"/>
    </row>
    <row r="192" spans="1:26" ht="12.75" customHeight="1">
      <c r="A192" s="209"/>
      <c r="B192" s="200"/>
      <c r="C192" s="200"/>
      <c r="D192" s="200"/>
      <c r="E192" s="200"/>
      <c r="F192" s="200"/>
      <c r="G192" s="200"/>
      <c r="H192" s="210"/>
      <c r="I192" s="200"/>
      <c r="J192" s="200"/>
      <c r="K192" s="200"/>
      <c r="L192" s="200"/>
      <c r="M192" s="200"/>
      <c r="N192" s="200"/>
      <c r="O192" s="200"/>
      <c r="P192" s="200"/>
      <c r="Q192" s="200"/>
      <c r="R192" s="200"/>
      <c r="S192" s="200"/>
      <c r="T192" s="200"/>
      <c r="U192" s="200"/>
      <c r="V192" s="200"/>
      <c r="W192" s="200"/>
      <c r="X192" s="200"/>
      <c r="Y192" s="200"/>
      <c r="Z192" s="200"/>
    </row>
    <row r="193" spans="1:26" ht="12.75" customHeight="1">
      <c r="A193" s="209"/>
      <c r="B193" s="200"/>
      <c r="C193" s="200"/>
      <c r="D193" s="200"/>
      <c r="E193" s="200"/>
      <c r="F193" s="200"/>
      <c r="G193" s="200"/>
      <c r="H193" s="210"/>
      <c r="I193" s="200"/>
      <c r="J193" s="200"/>
      <c r="K193" s="200"/>
      <c r="L193" s="200"/>
      <c r="M193" s="200"/>
      <c r="N193" s="200"/>
      <c r="O193" s="200"/>
      <c r="P193" s="200"/>
      <c r="Q193" s="200"/>
      <c r="R193" s="200"/>
      <c r="S193" s="200"/>
      <c r="T193" s="200"/>
      <c r="U193" s="200"/>
      <c r="V193" s="200"/>
      <c r="W193" s="200"/>
      <c r="X193" s="200"/>
      <c r="Y193" s="200"/>
      <c r="Z193" s="200"/>
    </row>
    <row r="194" spans="1:26" ht="12.75" customHeight="1">
      <c r="A194" s="209"/>
      <c r="B194" s="200"/>
      <c r="C194" s="200"/>
      <c r="D194" s="200"/>
      <c r="E194" s="200"/>
      <c r="F194" s="200"/>
      <c r="G194" s="200"/>
      <c r="H194" s="210"/>
      <c r="I194" s="200"/>
      <c r="J194" s="200"/>
      <c r="K194" s="200"/>
      <c r="L194" s="200"/>
      <c r="M194" s="200"/>
      <c r="N194" s="200"/>
      <c r="O194" s="200"/>
      <c r="P194" s="200"/>
      <c r="Q194" s="200"/>
      <c r="R194" s="200"/>
      <c r="S194" s="200"/>
      <c r="T194" s="200"/>
      <c r="U194" s="200"/>
      <c r="V194" s="200"/>
      <c r="W194" s="200"/>
      <c r="X194" s="200"/>
      <c r="Y194" s="200"/>
      <c r="Z194" s="200"/>
    </row>
    <row r="195" spans="1:26" ht="12.75" customHeight="1">
      <c r="A195" s="209"/>
      <c r="B195" s="200"/>
      <c r="C195" s="200"/>
      <c r="D195" s="200"/>
      <c r="E195" s="200"/>
      <c r="F195" s="200"/>
      <c r="G195" s="200"/>
      <c r="H195" s="210"/>
      <c r="I195" s="200"/>
      <c r="J195" s="200"/>
      <c r="K195" s="200"/>
      <c r="L195" s="200"/>
      <c r="M195" s="200"/>
      <c r="N195" s="200"/>
      <c r="O195" s="200"/>
      <c r="P195" s="200"/>
      <c r="Q195" s="200"/>
      <c r="R195" s="200"/>
      <c r="S195" s="200"/>
      <c r="T195" s="200"/>
      <c r="U195" s="200"/>
      <c r="V195" s="200"/>
      <c r="W195" s="200"/>
      <c r="X195" s="200"/>
      <c r="Y195" s="200"/>
      <c r="Z195" s="200"/>
    </row>
    <row r="196" spans="1:26" ht="12.75" customHeight="1">
      <c r="A196" s="209"/>
      <c r="B196" s="200"/>
      <c r="C196" s="200"/>
      <c r="D196" s="200"/>
      <c r="E196" s="200"/>
      <c r="F196" s="200"/>
      <c r="G196" s="200"/>
      <c r="H196" s="210"/>
      <c r="I196" s="200"/>
      <c r="J196" s="200"/>
      <c r="K196" s="200"/>
      <c r="L196" s="200"/>
      <c r="M196" s="200"/>
      <c r="N196" s="200"/>
      <c r="O196" s="200"/>
      <c r="P196" s="200"/>
      <c r="Q196" s="200"/>
      <c r="R196" s="200"/>
      <c r="S196" s="200"/>
      <c r="T196" s="200"/>
      <c r="U196" s="200"/>
      <c r="V196" s="200"/>
      <c r="W196" s="200"/>
      <c r="X196" s="200"/>
      <c r="Y196" s="200"/>
      <c r="Z196" s="200"/>
    </row>
    <row r="197" spans="1:26" ht="12.75" customHeight="1">
      <c r="A197" s="209"/>
      <c r="B197" s="200"/>
      <c r="C197" s="200"/>
      <c r="D197" s="200"/>
      <c r="E197" s="200"/>
      <c r="F197" s="200"/>
      <c r="G197" s="200"/>
      <c r="H197" s="210"/>
      <c r="I197" s="200"/>
      <c r="J197" s="200"/>
      <c r="K197" s="200"/>
      <c r="L197" s="200"/>
      <c r="M197" s="200"/>
      <c r="N197" s="200"/>
      <c r="O197" s="200"/>
      <c r="P197" s="200"/>
      <c r="Q197" s="200"/>
      <c r="R197" s="200"/>
      <c r="S197" s="200"/>
      <c r="T197" s="200"/>
      <c r="U197" s="200"/>
      <c r="V197" s="200"/>
      <c r="W197" s="200"/>
      <c r="X197" s="200"/>
      <c r="Y197" s="200"/>
      <c r="Z197" s="200"/>
    </row>
    <row r="198" spans="1:26" ht="12.75" customHeight="1">
      <c r="A198" s="209"/>
      <c r="B198" s="200"/>
      <c r="C198" s="200"/>
      <c r="D198" s="200"/>
      <c r="E198" s="200"/>
      <c r="F198" s="200"/>
      <c r="G198" s="200"/>
      <c r="H198" s="210"/>
      <c r="I198" s="200"/>
      <c r="J198" s="200"/>
      <c r="K198" s="200"/>
      <c r="L198" s="200"/>
      <c r="M198" s="200"/>
      <c r="N198" s="200"/>
      <c r="O198" s="200"/>
      <c r="P198" s="200"/>
      <c r="Q198" s="200"/>
      <c r="R198" s="200"/>
      <c r="S198" s="200"/>
      <c r="T198" s="200"/>
      <c r="U198" s="200"/>
      <c r="V198" s="200"/>
      <c r="W198" s="200"/>
      <c r="X198" s="200"/>
      <c r="Y198" s="200"/>
      <c r="Z198" s="200"/>
    </row>
    <row r="199" spans="1:26" ht="12.75" customHeight="1">
      <c r="A199" s="209"/>
      <c r="B199" s="200"/>
      <c r="C199" s="200"/>
      <c r="D199" s="200"/>
      <c r="E199" s="200"/>
      <c r="F199" s="200"/>
      <c r="G199" s="200"/>
      <c r="H199" s="210"/>
      <c r="I199" s="200"/>
      <c r="J199" s="200"/>
      <c r="K199" s="200"/>
      <c r="L199" s="200"/>
      <c r="M199" s="200"/>
      <c r="N199" s="200"/>
      <c r="O199" s="200"/>
      <c r="P199" s="200"/>
      <c r="Q199" s="200"/>
      <c r="R199" s="200"/>
      <c r="S199" s="200"/>
      <c r="T199" s="200"/>
      <c r="U199" s="200"/>
      <c r="V199" s="200"/>
      <c r="W199" s="200"/>
      <c r="X199" s="200"/>
      <c r="Y199" s="200"/>
      <c r="Z199" s="200"/>
    </row>
    <row r="200" spans="1:26" ht="12.75" customHeight="1">
      <c r="A200" s="209"/>
      <c r="B200" s="200"/>
      <c r="C200" s="200"/>
      <c r="D200" s="200"/>
      <c r="E200" s="200"/>
      <c r="F200" s="200"/>
      <c r="G200" s="200"/>
      <c r="H200" s="210"/>
      <c r="I200" s="200"/>
      <c r="J200" s="200"/>
      <c r="K200" s="200"/>
      <c r="L200" s="200"/>
      <c r="M200" s="200"/>
      <c r="N200" s="200"/>
      <c r="O200" s="200"/>
      <c r="P200" s="200"/>
      <c r="Q200" s="200"/>
      <c r="R200" s="200"/>
      <c r="S200" s="200"/>
      <c r="T200" s="200"/>
      <c r="U200" s="200"/>
      <c r="V200" s="200"/>
      <c r="W200" s="200"/>
      <c r="X200" s="200"/>
      <c r="Y200" s="200"/>
      <c r="Z200" s="200"/>
    </row>
    <row r="201" spans="1:26" ht="12.75" customHeight="1">
      <c r="A201" s="209"/>
      <c r="B201" s="200"/>
      <c r="C201" s="200"/>
      <c r="D201" s="200"/>
      <c r="E201" s="200"/>
      <c r="F201" s="200"/>
      <c r="G201" s="200"/>
      <c r="H201" s="210"/>
      <c r="I201" s="200"/>
      <c r="J201" s="200"/>
      <c r="K201" s="200"/>
      <c r="L201" s="200"/>
      <c r="M201" s="200"/>
      <c r="N201" s="200"/>
      <c r="O201" s="200"/>
      <c r="P201" s="200"/>
      <c r="Q201" s="200"/>
      <c r="R201" s="200"/>
      <c r="S201" s="200"/>
      <c r="T201" s="200"/>
      <c r="U201" s="200"/>
      <c r="V201" s="200"/>
      <c r="W201" s="200"/>
      <c r="X201" s="200"/>
      <c r="Y201" s="200"/>
      <c r="Z201" s="200"/>
    </row>
    <row r="202" spans="1:26" ht="12.75" customHeight="1">
      <c r="A202" s="209"/>
      <c r="B202" s="200"/>
      <c r="C202" s="200"/>
      <c r="D202" s="200"/>
      <c r="E202" s="200"/>
      <c r="F202" s="200"/>
      <c r="G202" s="200"/>
      <c r="H202" s="210"/>
      <c r="I202" s="200"/>
      <c r="J202" s="200"/>
      <c r="K202" s="200"/>
      <c r="L202" s="200"/>
      <c r="M202" s="200"/>
      <c r="N202" s="200"/>
      <c r="O202" s="200"/>
      <c r="P202" s="200"/>
      <c r="Q202" s="200"/>
      <c r="R202" s="200"/>
      <c r="S202" s="200"/>
      <c r="T202" s="200"/>
      <c r="U202" s="200"/>
      <c r="V202" s="200"/>
      <c r="W202" s="200"/>
      <c r="X202" s="200"/>
      <c r="Y202" s="200"/>
      <c r="Z202" s="200"/>
    </row>
    <row r="203" spans="1:26" ht="12.75" customHeight="1">
      <c r="A203" s="209"/>
      <c r="B203" s="200"/>
      <c r="C203" s="200"/>
      <c r="D203" s="200"/>
      <c r="E203" s="200"/>
      <c r="F203" s="200"/>
      <c r="G203" s="200"/>
      <c r="H203" s="210"/>
      <c r="I203" s="200"/>
      <c r="J203" s="200"/>
      <c r="K203" s="200"/>
      <c r="L203" s="200"/>
      <c r="M203" s="200"/>
      <c r="N203" s="200"/>
      <c r="O203" s="200"/>
      <c r="P203" s="200"/>
      <c r="Q203" s="200"/>
      <c r="R203" s="200"/>
      <c r="S203" s="200"/>
      <c r="T203" s="200"/>
      <c r="U203" s="200"/>
      <c r="V203" s="200"/>
      <c r="W203" s="200"/>
      <c r="X203" s="200"/>
      <c r="Y203" s="200"/>
      <c r="Z203" s="200"/>
    </row>
    <row r="204" spans="1:26" ht="12.75" customHeight="1">
      <c r="A204" s="209"/>
      <c r="B204" s="200"/>
      <c r="C204" s="200"/>
      <c r="D204" s="200"/>
      <c r="E204" s="200"/>
      <c r="F204" s="200"/>
      <c r="G204" s="200"/>
      <c r="H204" s="210"/>
      <c r="I204" s="200"/>
      <c r="J204" s="200"/>
      <c r="K204" s="200"/>
      <c r="L204" s="200"/>
      <c r="M204" s="200"/>
      <c r="N204" s="200"/>
      <c r="O204" s="200"/>
      <c r="P204" s="200"/>
      <c r="Q204" s="200"/>
      <c r="R204" s="200"/>
      <c r="S204" s="200"/>
      <c r="T204" s="200"/>
      <c r="U204" s="200"/>
      <c r="V204" s="200"/>
      <c r="W204" s="200"/>
      <c r="X204" s="200"/>
      <c r="Y204" s="200"/>
      <c r="Z204" s="200"/>
    </row>
    <row r="205" spans="1:26" ht="12.75" customHeight="1">
      <c r="A205" s="209"/>
      <c r="B205" s="200"/>
      <c r="C205" s="200"/>
      <c r="D205" s="200"/>
      <c r="E205" s="200"/>
      <c r="F205" s="200"/>
      <c r="G205" s="200"/>
      <c r="H205" s="210"/>
      <c r="I205" s="200"/>
      <c r="J205" s="200"/>
      <c r="K205" s="200"/>
      <c r="L205" s="200"/>
      <c r="M205" s="200"/>
      <c r="N205" s="200"/>
      <c r="O205" s="200"/>
      <c r="P205" s="200"/>
      <c r="Q205" s="200"/>
      <c r="R205" s="200"/>
      <c r="S205" s="200"/>
      <c r="T205" s="200"/>
      <c r="U205" s="200"/>
      <c r="V205" s="200"/>
      <c r="W205" s="200"/>
      <c r="X205" s="200"/>
      <c r="Y205" s="200"/>
      <c r="Z205" s="200"/>
    </row>
    <row r="206" spans="1:26" ht="12.75" customHeight="1">
      <c r="A206" s="209"/>
      <c r="B206" s="200"/>
      <c r="C206" s="200"/>
      <c r="D206" s="200"/>
      <c r="E206" s="200"/>
      <c r="F206" s="200"/>
      <c r="G206" s="200"/>
      <c r="H206" s="210"/>
      <c r="I206" s="200"/>
      <c r="J206" s="200"/>
      <c r="K206" s="200"/>
      <c r="L206" s="200"/>
      <c r="M206" s="200"/>
      <c r="N206" s="200"/>
      <c r="O206" s="200"/>
      <c r="P206" s="200"/>
      <c r="Q206" s="200"/>
      <c r="R206" s="200"/>
      <c r="S206" s="200"/>
      <c r="T206" s="200"/>
      <c r="U206" s="200"/>
      <c r="V206" s="200"/>
      <c r="W206" s="200"/>
      <c r="X206" s="200"/>
      <c r="Y206" s="200"/>
      <c r="Z206" s="200"/>
    </row>
    <row r="207" spans="1:26" ht="12.75" customHeight="1">
      <c r="A207" s="209"/>
      <c r="B207" s="200"/>
      <c r="C207" s="200"/>
      <c r="D207" s="200"/>
      <c r="E207" s="200"/>
      <c r="F207" s="200"/>
      <c r="G207" s="200"/>
      <c r="H207" s="210"/>
      <c r="I207" s="200"/>
      <c r="J207" s="200"/>
      <c r="K207" s="200"/>
      <c r="L207" s="200"/>
      <c r="M207" s="200"/>
      <c r="N207" s="200"/>
      <c r="O207" s="200"/>
      <c r="P207" s="200"/>
      <c r="Q207" s="200"/>
      <c r="R207" s="200"/>
      <c r="S207" s="200"/>
      <c r="T207" s="200"/>
      <c r="U207" s="200"/>
      <c r="V207" s="200"/>
      <c r="W207" s="200"/>
      <c r="X207" s="200"/>
      <c r="Y207" s="200"/>
      <c r="Z207" s="200"/>
    </row>
    <row r="208" spans="1:26" ht="12.75" customHeight="1">
      <c r="A208" s="209"/>
      <c r="B208" s="200"/>
      <c r="C208" s="200"/>
      <c r="D208" s="200"/>
      <c r="E208" s="200"/>
      <c r="F208" s="200"/>
      <c r="G208" s="200"/>
      <c r="H208" s="210"/>
      <c r="I208" s="200"/>
      <c r="J208" s="200"/>
      <c r="K208" s="200"/>
      <c r="L208" s="200"/>
      <c r="M208" s="200"/>
      <c r="N208" s="200"/>
      <c r="O208" s="200"/>
      <c r="P208" s="200"/>
      <c r="Q208" s="200"/>
      <c r="R208" s="200"/>
      <c r="S208" s="200"/>
      <c r="T208" s="200"/>
      <c r="U208" s="200"/>
      <c r="V208" s="200"/>
      <c r="W208" s="200"/>
      <c r="X208" s="200"/>
      <c r="Y208" s="200"/>
      <c r="Z208" s="200"/>
    </row>
    <row r="209" spans="1:26" ht="12.75" customHeight="1">
      <c r="A209" s="209"/>
      <c r="B209" s="200"/>
      <c r="C209" s="200"/>
      <c r="D209" s="200"/>
      <c r="E209" s="200"/>
      <c r="F209" s="200"/>
      <c r="G209" s="200"/>
      <c r="H209" s="210"/>
      <c r="I209" s="200"/>
      <c r="J209" s="200"/>
      <c r="K209" s="200"/>
      <c r="L209" s="200"/>
      <c r="M209" s="200"/>
      <c r="N209" s="200"/>
      <c r="O209" s="200"/>
      <c r="P209" s="200"/>
      <c r="Q209" s="200"/>
      <c r="R209" s="200"/>
      <c r="S209" s="200"/>
      <c r="T209" s="200"/>
      <c r="U209" s="200"/>
      <c r="V209" s="200"/>
      <c r="W209" s="200"/>
      <c r="X209" s="200"/>
      <c r="Y209" s="200"/>
      <c r="Z209" s="200"/>
    </row>
    <row r="210" spans="1:26" ht="12.75" customHeight="1">
      <c r="A210" s="209"/>
      <c r="B210" s="200"/>
      <c r="C210" s="200"/>
      <c r="D210" s="200"/>
      <c r="E210" s="200"/>
      <c r="F210" s="200"/>
      <c r="G210" s="200"/>
      <c r="H210" s="210"/>
      <c r="I210" s="200"/>
      <c r="J210" s="200"/>
      <c r="K210" s="200"/>
      <c r="L210" s="200"/>
      <c r="M210" s="200"/>
      <c r="N210" s="200"/>
      <c r="O210" s="200"/>
      <c r="P210" s="200"/>
      <c r="Q210" s="200"/>
      <c r="R210" s="200"/>
      <c r="S210" s="200"/>
      <c r="T210" s="200"/>
      <c r="U210" s="200"/>
      <c r="V210" s="200"/>
      <c r="W210" s="200"/>
      <c r="X210" s="200"/>
      <c r="Y210" s="200"/>
      <c r="Z210" s="200"/>
    </row>
    <row r="211" spans="1:26" ht="12.75" customHeight="1">
      <c r="A211" s="209"/>
      <c r="B211" s="200"/>
      <c r="C211" s="200"/>
      <c r="D211" s="200"/>
      <c r="E211" s="200"/>
      <c r="F211" s="200"/>
      <c r="G211" s="200"/>
      <c r="H211" s="210"/>
      <c r="I211" s="200"/>
      <c r="J211" s="200"/>
      <c r="K211" s="200"/>
      <c r="L211" s="200"/>
      <c r="M211" s="200"/>
      <c r="N211" s="200"/>
      <c r="O211" s="200"/>
      <c r="P211" s="200"/>
      <c r="Q211" s="200"/>
      <c r="R211" s="200"/>
      <c r="S211" s="200"/>
      <c r="T211" s="200"/>
      <c r="U211" s="200"/>
      <c r="V211" s="200"/>
      <c r="W211" s="200"/>
      <c r="X211" s="200"/>
      <c r="Y211" s="200"/>
      <c r="Z211" s="200"/>
    </row>
    <row r="212" spans="1:26" ht="12.75" customHeight="1">
      <c r="A212" s="209"/>
      <c r="B212" s="200"/>
      <c r="C212" s="200"/>
      <c r="D212" s="200"/>
      <c r="E212" s="200"/>
      <c r="F212" s="200"/>
      <c r="G212" s="200"/>
      <c r="H212" s="210"/>
      <c r="I212" s="200"/>
      <c r="J212" s="200"/>
      <c r="K212" s="200"/>
      <c r="L212" s="200"/>
      <c r="M212" s="200"/>
      <c r="N212" s="200"/>
      <c r="O212" s="200"/>
      <c r="P212" s="200"/>
      <c r="Q212" s="200"/>
      <c r="R212" s="200"/>
      <c r="S212" s="200"/>
      <c r="T212" s="200"/>
      <c r="U212" s="200"/>
      <c r="V212" s="200"/>
      <c r="W212" s="200"/>
      <c r="X212" s="200"/>
      <c r="Y212" s="200"/>
      <c r="Z212" s="200"/>
    </row>
    <row r="213" spans="1:26" ht="12.75" customHeight="1">
      <c r="A213" s="209"/>
      <c r="B213" s="200"/>
      <c r="C213" s="200"/>
      <c r="D213" s="200"/>
      <c r="E213" s="200"/>
      <c r="F213" s="200"/>
      <c r="G213" s="200"/>
      <c r="H213" s="210"/>
      <c r="I213" s="200"/>
      <c r="J213" s="200"/>
      <c r="K213" s="200"/>
      <c r="L213" s="200"/>
      <c r="M213" s="200"/>
      <c r="N213" s="200"/>
      <c r="O213" s="200"/>
      <c r="P213" s="200"/>
      <c r="Q213" s="200"/>
      <c r="R213" s="200"/>
      <c r="S213" s="200"/>
      <c r="T213" s="200"/>
      <c r="U213" s="200"/>
      <c r="V213" s="200"/>
      <c r="W213" s="200"/>
      <c r="X213" s="200"/>
      <c r="Y213" s="200"/>
      <c r="Z213" s="200"/>
    </row>
    <row r="214" spans="1:26" ht="12.75" customHeight="1">
      <c r="A214" s="209"/>
      <c r="B214" s="200"/>
      <c r="C214" s="200"/>
      <c r="D214" s="200"/>
      <c r="E214" s="200"/>
      <c r="F214" s="200"/>
      <c r="G214" s="200"/>
      <c r="H214" s="210"/>
      <c r="I214" s="200"/>
      <c r="J214" s="200"/>
      <c r="K214" s="200"/>
      <c r="L214" s="200"/>
      <c r="M214" s="200"/>
      <c r="N214" s="200"/>
      <c r="O214" s="200"/>
      <c r="P214" s="200"/>
      <c r="Q214" s="200"/>
      <c r="R214" s="200"/>
      <c r="S214" s="200"/>
      <c r="T214" s="200"/>
      <c r="U214" s="200"/>
      <c r="V214" s="200"/>
      <c r="W214" s="200"/>
      <c r="X214" s="200"/>
      <c r="Y214" s="200"/>
      <c r="Z214" s="200"/>
    </row>
    <row r="215" spans="1:26" ht="12.75" customHeight="1">
      <c r="A215" s="209"/>
      <c r="B215" s="200"/>
      <c r="C215" s="200"/>
      <c r="D215" s="200"/>
      <c r="E215" s="200"/>
      <c r="F215" s="200"/>
      <c r="G215" s="200"/>
      <c r="H215" s="210"/>
      <c r="I215" s="200"/>
      <c r="J215" s="200"/>
      <c r="K215" s="200"/>
      <c r="L215" s="200"/>
      <c r="M215" s="200"/>
      <c r="N215" s="200"/>
      <c r="O215" s="200"/>
      <c r="P215" s="200"/>
      <c r="Q215" s="200"/>
      <c r="R215" s="200"/>
      <c r="S215" s="200"/>
      <c r="T215" s="200"/>
      <c r="U215" s="200"/>
      <c r="V215" s="200"/>
      <c r="W215" s="200"/>
      <c r="X215" s="200"/>
      <c r="Y215" s="200"/>
      <c r="Z215" s="200"/>
    </row>
    <row r="216" spans="1:26" ht="12.75" customHeight="1">
      <c r="A216" s="209"/>
      <c r="B216" s="200"/>
      <c r="C216" s="200"/>
      <c r="D216" s="200"/>
      <c r="E216" s="200"/>
      <c r="F216" s="200"/>
      <c r="G216" s="200"/>
      <c r="H216" s="210"/>
      <c r="I216" s="200"/>
      <c r="J216" s="200"/>
      <c r="K216" s="200"/>
      <c r="L216" s="200"/>
      <c r="M216" s="200"/>
      <c r="N216" s="200"/>
      <c r="O216" s="200"/>
      <c r="P216" s="200"/>
      <c r="Q216" s="200"/>
      <c r="R216" s="200"/>
      <c r="S216" s="200"/>
      <c r="T216" s="200"/>
      <c r="U216" s="200"/>
      <c r="V216" s="200"/>
      <c r="W216" s="200"/>
      <c r="X216" s="200"/>
      <c r="Y216" s="200"/>
      <c r="Z216" s="200"/>
    </row>
    <row r="217" spans="1:26" ht="12.75" customHeight="1">
      <c r="A217" s="209"/>
      <c r="B217" s="200"/>
      <c r="C217" s="200"/>
      <c r="D217" s="200"/>
      <c r="E217" s="200"/>
      <c r="F217" s="200"/>
      <c r="G217" s="200"/>
      <c r="H217" s="210"/>
      <c r="I217" s="200"/>
      <c r="J217" s="200"/>
      <c r="K217" s="200"/>
      <c r="L217" s="200"/>
      <c r="M217" s="200"/>
      <c r="N217" s="200"/>
      <c r="O217" s="200"/>
      <c r="P217" s="200"/>
      <c r="Q217" s="200"/>
      <c r="R217" s="200"/>
      <c r="S217" s="200"/>
      <c r="T217" s="200"/>
      <c r="U217" s="200"/>
      <c r="V217" s="200"/>
      <c r="W217" s="200"/>
      <c r="X217" s="200"/>
      <c r="Y217" s="200"/>
      <c r="Z217" s="200"/>
    </row>
    <row r="218" spans="1:26" ht="12.75" customHeight="1">
      <c r="A218" s="209"/>
      <c r="B218" s="200"/>
      <c r="C218" s="200"/>
      <c r="D218" s="200"/>
      <c r="E218" s="200"/>
      <c r="F218" s="200"/>
      <c r="G218" s="200"/>
      <c r="H218" s="210"/>
      <c r="I218" s="200"/>
      <c r="J218" s="200"/>
      <c r="K218" s="200"/>
      <c r="L218" s="200"/>
      <c r="M218" s="200"/>
      <c r="N218" s="200"/>
      <c r="O218" s="200"/>
      <c r="P218" s="200"/>
      <c r="Q218" s="200"/>
      <c r="R218" s="200"/>
      <c r="S218" s="200"/>
      <c r="T218" s="200"/>
      <c r="U218" s="200"/>
      <c r="V218" s="200"/>
      <c r="W218" s="200"/>
      <c r="X218" s="200"/>
      <c r="Y218" s="200"/>
      <c r="Z218" s="200"/>
    </row>
    <row r="219" spans="1:26" ht="12.75" customHeight="1">
      <c r="A219" s="209"/>
      <c r="B219" s="200"/>
      <c r="C219" s="200"/>
      <c r="D219" s="200"/>
      <c r="E219" s="200"/>
      <c r="F219" s="200"/>
      <c r="G219" s="200"/>
      <c r="H219" s="210"/>
      <c r="I219" s="200"/>
      <c r="J219" s="200"/>
      <c r="K219" s="200"/>
      <c r="L219" s="200"/>
      <c r="M219" s="200"/>
      <c r="N219" s="200"/>
      <c r="O219" s="200"/>
      <c r="P219" s="200"/>
      <c r="Q219" s="200"/>
      <c r="R219" s="200"/>
      <c r="S219" s="200"/>
      <c r="T219" s="200"/>
      <c r="U219" s="200"/>
      <c r="V219" s="200"/>
      <c r="W219" s="200"/>
      <c r="X219" s="200"/>
      <c r="Y219" s="200"/>
      <c r="Z219" s="200"/>
    </row>
    <row r="220" spans="1:26" ht="12.75" customHeight="1">
      <c r="A220" s="209"/>
      <c r="B220" s="200"/>
      <c r="C220" s="200"/>
      <c r="D220" s="200"/>
      <c r="E220" s="200"/>
      <c r="F220" s="200"/>
      <c r="G220" s="200"/>
      <c r="H220" s="210"/>
      <c r="I220" s="200"/>
      <c r="J220" s="200"/>
      <c r="K220" s="200"/>
      <c r="L220" s="200"/>
      <c r="M220" s="200"/>
      <c r="N220" s="200"/>
      <c r="O220" s="200"/>
      <c r="P220" s="200"/>
      <c r="Q220" s="200"/>
      <c r="R220" s="200"/>
      <c r="S220" s="200"/>
      <c r="T220" s="200"/>
      <c r="U220" s="200"/>
      <c r="V220" s="200"/>
      <c r="W220" s="200"/>
      <c r="X220" s="200"/>
      <c r="Y220" s="200"/>
      <c r="Z220" s="200"/>
    </row>
    <row r="221" spans="1:26" ht="12.75" customHeight="1">
      <c r="A221" s="209"/>
      <c r="B221" s="200"/>
      <c r="C221" s="200"/>
      <c r="D221" s="200"/>
      <c r="E221" s="200"/>
      <c r="F221" s="200"/>
      <c r="G221" s="200"/>
      <c r="H221" s="210"/>
      <c r="I221" s="200"/>
      <c r="J221" s="200"/>
      <c r="K221" s="200"/>
      <c r="L221" s="200"/>
      <c r="M221" s="200"/>
      <c r="N221" s="200"/>
      <c r="O221" s="200"/>
      <c r="P221" s="200"/>
      <c r="Q221" s="200"/>
      <c r="R221" s="200"/>
      <c r="S221" s="200"/>
      <c r="T221" s="200"/>
      <c r="U221" s="200"/>
      <c r="V221" s="200"/>
      <c r="W221" s="200"/>
      <c r="X221" s="200"/>
      <c r="Y221" s="200"/>
      <c r="Z221" s="200"/>
    </row>
    <row r="222" spans="1:26" ht="12.75" customHeight="1">
      <c r="A222" s="209"/>
      <c r="B222" s="200"/>
      <c r="C222" s="200"/>
      <c r="D222" s="200"/>
      <c r="E222" s="200"/>
      <c r="F222" s="200"/>
      <c r="G222" s="200"/>
      <c r="H222" s="210"/>
      <c r="I222" s="200"/>
      <c r="J222" s="200"/>
      <c r="K222" s="200"/>
      <c r="L222" s="200"/>
      <c r="M222" s="200"/>
      <c r="N222" s="200"/>
      <c r="O222" s="200"/>
      <c r="P222" s="200"/>
      <c r="Q222" s="200"/>
      <c r="R222" s="200"/>
      <c r="S222" s="200"/>
      <c r="T222" s="200"/>
      <c r="U222" s="200"/>
      <c r="V222" s="200"/>
      <c r="W222" s="200"/>
      <c r="X222" s="200"/>
      <c r="Y222" s="200"/>
      <c r="Z222" s="200"/>
    </row>
    <row r="223" spans="1:26" ht="12.75" customHeight="1">
      <c r="A223" s="209"/>
      <c r="B223" s="200"/>
      <c r="C223" s="200"/>
      <c r="D223" s="200"/>
      <c r="E223" s="200"/>
      <c r="F223" s="200"/>
      <c r="G223" s="200"/>
      <c r="H223" s="210"/>
      <c r="I223" s="200"/>
      <c r="J223" s="200"/>
      <c r="K223" s="200"/>
      <c r="L223" s="200"/>
      <c r="M223" s="200"/>
      <c r="N223" s="200"/>
      <c r="O223" s="200"/>
      <c r="P223" s="200"/>
      <c r="Q223" s="200"/>
      <c r="R223" s="200"/>
      <c r="S223" s="200"/>
      <c r="T223" s="200"/>
      <c r="U223" s="200"/>
      <c r="V223" s="200"/>
      <c r="W223" s="200"/>
      <c r="X223" s="200"/>
      <c r="Y223" s="200"/>
      <c r="Z223" s="200"/>
    </row>
    <row r="224" spans="1:26" ht="12.75" customHeight="1">
      <c r="A224" s="209"/>
      <c r="B224" s="200"/>
      <c r="C224" s="200"/>
      <c r="D224" s="200"/>
      <c r="E224" s="200"/>
      <c r="F224" s="200"/>
      <c r="G224" s="200"/>
      <c r="H224" s="210"/>
      <c r="I224" s="200"/>
      <c r="J224" s="200"/>
      <c r="K224" s="200"/>
      <c r="L224" s="200"/>
      <c r="M224" s="200"/>
      <c r="N224" s="200"/>
      <c r="O224" s="200"/>
      <c r="P224" s="200"/>
      <c r="Q224" s="200"/>
      <c r="R224" s="200"/>
      <c r="S224" s="200"/>
      <c r="T224" s="200"/>
      <c r="U224" s="200"/>
      <c r="V224" s="200"/>
      <c r="W224" s="200"/>
      <c r="X224" s="200"/>
      <c r="Y224" s="200"/>
      <c r="Z224" s="200"/>
    </row>
    <row r="225" spans="1:26" ht="12.75" customHeight="1">
      <c r="A225" s="209"/>
      <c r="B225" s="200"/>
      <c r="C225" s="200"/>
      <c r="D225" s="200"/>
      <c r="E225" s="200"/>
      <c r="F225" s="200"/>
      <c r="G225" s="200"/>
      <c r="H225" s="210"/>
      <c r="I225" s="200"/>
      <c r="J225" s="200"/>
      <c r="K225" s="200"/>
      <c r="L225" s="200"/>
      <c r="M225" s="200"/>
      <c r="N225" s="200"/>
      <c r="O225" s="200"/>
      <c r="P225" s="200"/>
      <c r="Q225" s="200"/>
      <c r="R225" s="200"/>
      <c r="S225" s="200"/>
      <c r="T225" s="200"/>
      <c r="U225" s="200"/>
      <c r="V225" s="200"/>
      <c r="W225" s="200"/>
      <c r="X225" s="200"/>
      <c r="Y225" s="200"/>
      <c r="Z225" s="200"/>
    </row>
    <row r="226" spans="1:26" ht="12.75" customHeight="1">
      <c r="A226" s="209"/>
      <c r="B226" s="200"/>
      <c r="C226" s="200"/>
      <c r="D226" s="200"/>
      <c r="E226" s="200"/>
      <c r="F226" s="200"/>
      <c r="G226" s="200"/>
      <c r="H226" s="210"/>
      <c r="I226" s="200"/>
      <c r="J226" s="200"/>
      <c r="K226" s="200"/>
      <c r="L226" s="200"/>
      <c r="M226" s="200"/>
      <c r="N226" s="200"/>
      <c r="O226" s="200"/>
      <c r="P226" s="200"/>
      <c r="Q226" s="200"/>
      <c r="R226" s="200"/>
      <c r="S226" s="200"/>
      <c r="T226" s="200"/>
      <c r="U226" s="200"/>
      <c r="V226" s="200"/>
      <c r="W226" s="200"/>
      <c r="X226" s="200"/>
      <c r="Y226" s="200"/>
      <c r="Z226" s="200"/>
    </row>
    <row r="227" spans="1:26" ht="12.75" customHeight="1">
      <c r="A227" s="209"/>
      <c r="B227" s="200"/>
      <c r="C227" s="200"/>
      <c r="D227" s="200"/>
      <c r="E227" s="200"/>
      <c r="F227" s="200"/>
      <c r="G227" s="200"/>
      <c r="H227" s="210"/>
      <c r="I227" s="200"/>
      <c r="J227" s="200"/>
      <c r="K227" s="200"/>
      <c r="L227" s="200"/>
      <c r="M227" s="200"/>
      <c r="N227" s="200"/>
      <c r="O227" s="200"/>
      <c r="P227" s="200"/>
      <c r="Q227" s="200"/>
      <c r="R227" s="200"/>
      <c r="S227" s="200"/>
      <c r="T227" s="200"/>
      <c r="U227" s="200"/>
      <c r="V227" s="200"/>
      <c r="W227" s="200"/>
      <c r="X227" s="200"/>
      <c r="Y227" s="200"/>
      <c r="Z227" s="200"/>
    </row>
    <row r="228" spans="1:26" ht="12.75" customHeight="1">
      <c r="A228" s="209"/>
      <c r="B228" s="200"/>
      <c r="C228" s="200"/>
      <c r="D228" s="200"/>
      <c r="E228" s="200"/>
      <c r="F228" s="200"/>
      <c r="G228" s="200"/>
      <c r="H228" s="210"/>
      <c r="I228" s="200"/>
      <c r="J228" s="200"/>
      <c r="K228" s="200"/>
      <c r="L228" s="200"/>
      <c r="M228" s="200"/>
      <c r="N228" s="200"/>
      <c r="O228" s="200"/>
      <c r="P228" s="200"/>
      <c r="Q228" s="200"/>
      <c r="R228" s="200"/>
      <c r="S228" s="200"/>
      <c r="T228" s="200"/>
      <c r="U228" s="200"/>
      <c r="V228" s="200"/>
      <c r="W228" s="200"/>
      <c r="X228" s="200"/>
      <c r="Y228" s="200"/>
      <c r="Z228" s="200"/>
    </row>
    <row r="229" spans="1:26" ht="12.75" customHeight="1">
      <c r="A229" s="209"/>
      <c r="B229" s="200"/>
      <c r="C229" s="200"/>
      <c r="D229" s="200"/>
      <c r="E229" s="200"/>
      <c r="F229" s="200"/>
      <c r="G229" s="200"/>
      <c r="H229" s="210"/>
      <c r="I229" s="200"/>
      <c r="J229" s="200"/>
      <c r="K229" s="200"/>
      <c r="L229" s="200"/>
      <c r="M229" s="200"/>
      <c r="N229" s="200"/>
      <c r="O229" s="200"/>
      <c r="P229" s="200"/>
      <c r="Q229" s="200"/>
      <c r="R229" s="200"/>
      <c r="S229" s="200"/>
      <c r="T229" s="200"/>
      <c r="U229" s="200"/>
      <c r="V229" s="200"/>
      <c r="W229" s="200"/>
      <c r="X229" s="200"/>
      <c r="Y229" s="200"/>
      <c r="Z229" s="200"/>
    </row>
    <row r="230" spans="1:26" ht="12.75" customHeight="1">
      <c r="A230" s="209"/>
      <c r="B230" s="200"/>
      <c r="C230" s="200"/>
      <c r="D230" s="200"/>
      <c r="E230" s="200"/>
      <c r="F230" s="200"/>
      <c r="G230" s="200"/>
      <c r="H230" s="210"/>
      <c r="I230" s="200"/>
      <c r="J230" s="200"/>
      <c r="K230" s="200"/>
      <c r="L230" s="200"/>
      <c r="M230" s="200"/>
      <c r="N230" s="200"/>
      <c r="O230" s="200"/>
      <c r="P230" s="200"/>
      <c r="Q230" s="200"/>
      <c r="R230" s="200"/>
      <c r="S230" s="200"/>
      <c r="T230" s="200"/>
      <c r="U230" s="200"/>
      <c r="V230" s="200"/>
      <c r="W230" s="200"/>
      <c r="X230" s="200"/>
      <c r="Y230" s="200"/>
      <c r="Z230" s="200"/>
    </row>
    <row r="231" spans="1:26" ht="12.75" customHeight="1">
      <c r="A231" s="209"/>
      <c r="B231" s="200"/>
      <c r="C231" s="200"/>
      <c r="D231" s="200"/>
      <c r="E231" s="200"/>
      <c r="F231" s="200"/>
      <c r="G231" s="200"/>
      <c r="H231" s="210"/>
      <c r="I231" s="200"/>
      <c r="J231" s="200"/>
      <c r="K231" s="200"/>
      <c r="L231" s="200"/>
      <c r="M231" s="200"/>
      <c r="N231" s="200"/>
      <c r="O231" s="200"/>
      <c r="P231" s="200"/>
      <c r="Q231" s="200"/>
      <c r="R231" s="200"/>
      <c r="S231" s="200"/>
      <c r="T231" s="200"/>
      <c r="U231" s="200"/>
      <c r="V231" s="200"/>
      <c r="W231" s="200"/>
      <c r="X231" s="200"/>
      <c r="Y231" s="200"/>
      <c r="Z231" s="200"/>
    </row>
    <row r="232" spans="1:26" ht="12.75" customHeight="1">
      <c r="A232" s="209"/>
      <c r="B232" s="200"/>
      <c r="C232" s="200"/>
      <c r="D232" s="200"/>
      <c r="E232" s="200"/>
      <c r="F232" s="200"/>
      <c r="G232" s="200"/>
      <c r="H232" s="210"/>
      <c r="I232" s="200"/>
      <c r="J232" s="200"/>
      <c r="K232" s="200"/>
      <c r="L232" s="200"/>
      <c r="M232" s="200"/>
      <c r="N232" s="200"/>
      <c r="O232" s="200"/>
      <c r="P232" s="200"/>
      <c r="Q232" s="200"/>
      <c r="R232" s="200"/>
      <c r="S232" s="200"/>
      <c r="T232" s="200"/>
      <c r="U232" s="200"/>
      <c r="V232" s="200"/>
      <c r="W232" s="200"/>
      <c r="X232" s="200"/>
      <c r="Y232" s="200"/>
      <c r="Z232" s="200"/>
    </row>
    <row r="233" spans="1:26" ht="12.75" customHeight="1">
      <c r="A233" s="209"/>
      <c r="B233" s="200"/>
      <c r="C233" s="200"/>
      <c r="D233" s="200"/>
      <c r="E233" s="200"/>
      <c r="F233" s="200"/>
      <c r="G233" s="200"/>
      <c r="H233" s="210"/>
      <c r="I233" s="200"/>
      <c r="J233" s="200"/>
      <c r="K233" s="200"/>
      <c r="L233" s="200"/>
      <c r="M233" s="200"/>
      <c r="N233" s="200"/>
      <c r="O233" s="200"/>
      <c r="P233" s="200"/>
      <c r="Q233" s="200"/>
      <c r="R233" s="200"/>
      <c r="S233" s="200"/>
      <c r="T233" s="200"/>
      <c r="U233" s="200"/>
      <c r="V233" s="200"/>
      <c r="W233" s="200"/>
      <c r="X233" s="200"/>
      <c r="Y233" s="200"/>
      <c r="Z233" s="200"/>
    </row>
    <row r="234" spans="1:26" ht="12.75" customHeight="1">
      <c r="A234" s="209"/>
      <c r="B234" s="200"/>
      <c r="C234" s="200"/>
      <c r="D234" s="200"/>
      <c r="E234" s="200"/>
      <c r="F234" s="200"/>
      <c r="G234" s="200"/>
      <c r="H234" s="210"/>
      <c r="I234" s="200"/>
      <c r="J234" s="200"/>
      <c r="K234" s="200"/>
      <c r="L234" s="200"/>
      <c r="M234" s="200"/>
      <c r="N234" s="200"/>
      <c r="O234" s="200"/>
      <c r="P234" s="200"/>
      <c r="Q234" s="200"/>
      <c r="R234" s="200"/>
      <c r="S234" s="200"/>
      <c r="T234" s="200"/>
      <c r="U234" s="200"/>
      <c r="V234" s="200"/>
      <c r="W234" s="200"/>
      <c r="X234" s="200"/>
      <c r="Y234" s="200"/>
      <c r="Z234" s="200"/>
    </row>
    <row r="235" spans="1:26" ht="12.75" customHeight="1">
      <c r="A235" s="209"/>
      <c r="B235" s="200"/>
      <c r="C235" s="200"/>
      <c r="D235" s="200"/>
      <c r="E235" s="200"/>
      <c r="F235" s="200"/>
      <c r="G235" s="200"/>
      <c r="H235" s="210"/>
      <c r="I235" s="200"/>
      <c r="J235" s="200"/>
      <c r="K235" s="200"/>
      <c r="L235" s="200"/>
      <c r="M235" s="200"/>
      <c r="N235" s="200"/>
      <c r="O235" s="200"/>
      <c r="P235" s="200"/>
      <c r="Q235" s="200"/>
      <c r="R235" s="200"/>
      <c r="S235" s="200"/>
      <c r="T235" s="200"/>
      <c r="U235" s="200"/>
      <c r="V235" s="200"/>
      <c r="W235" s="200"/>
      <c r="X235" s="200"/>
      <c r="Y235" s="200"/>
      <c r="Z235" s="200"/>
    </row>
    <row r="236" spans="1:26" ht="12.75" customHeight="1">
      <c r="A236" s="209"/>
      <c r="B236" s="200"/>
      <c r="C236" s="200"/>
      <c r="D236" s="200"/>
      <c r="E236" s="200"/>
      <c r="F236" s="200"/>
      <c r="G236" s="200"/>
      <c r="H236" s="210"/>
      <c r="I236" s="200"/>
      <c r="J236" s="200"/>
      <c r="K236" s="200"/>
      <c r="L236" s="200"/>
      <c r="M236" s="200"/>
      <c r="N236" s="200"/>
      <c r="O236" s="200"/>
      <c r="P236" s="200"/>
      <c r="Q236" s="200"/>
      <c r="R236" s="200"/>
      <c r="S236" s="200"/>
      <c r="T236" s="200"/>
      <c r="U236" s="200"/>
      <c r="V236" s="200"/>
      <c r="W236" s="200"/>
      <c r="X236" s="200"/>
      <c r="Y236" s="200"/>
      <c r="Z236" s="200"/>
    </row>
    <row r="237" spans="1:26" ht="12.75" customHeight="1">
      <c r="A237" s="209"/>
      <c r="B237" s="200"/>
      <c r="C237" s="200"/>
      <c r="D237" s="200"/>
      <c r="E237" s="200"/>
      <c r="F237" s="200"/>
      <c r="G237" s="200"/>
      <c r="H237" s="210"/>
      <c r="I237" s="200"/>
      <c r="J237" s="200"/>
      <c r="K237" s="200"/>
      <c r="L237" s="200"/>
      <c r="M237" s="200"/>
      <c r="N237" s="200"/>
      <c r="O237" s="200"/>
      <c r="P237" s="200"/>
      <c r="Q237" s="200"/>
      <c r="R237" s="200"/>
      <c r="S237" s="200"/>
      <c r="T237" s="200"/>
      <c r="U237" s="200"/>
      <c r="V237" s="200"/>
      <c r="W237" s="200"/>
      <c r="X237" s="200"/>
      <c r="Y237" s="200"/>
      <c r="Z237" s="200"/>
    </row>
    <row r="238" spans="1:26" ht="12.75" customHeight="1">
      <c r="A238" s="209"/>
      <c r="B238" s="200"/>
      <c r="C238" s="200"/>
      <c r="D238" s="200"/>
      <c r="E238" s="200"/>
      <c r="F238" s="200"/>
      <c r="G238" s="200"/>
      <c r="H238" s="210"/>
      <c r="I238" s="200"/>
      <c r="J238" s="200"/>
      <c r="K238" s="200"/>
      <c r="L238" s="200"/>
      <c r="M238" s="200"/>
      <c r="N238" s="200"/>
      <c r="O238" s="200"/>
      <c r="P238" s="200"/>
      <c r="Q238" s="200"/>
      <c r="R238" s="200"/>
      <c r="S238" s="200"/>
      <c r="T238" s="200"/>
      <c r="U238" s="200"/>
      <c r="V238" s="200"/>
      <c r="W238" s="200"/>
      <c r="X238" s="200"/>
      <c r="Y238" s="200"/>
      <c r="Z238" s="200"/>
    </row>
    <row r="239" spans="1:26" ht="12.75" customHeight="1">
      <c r="A239" s="209"/>
      <c r="B239" s="200"/>
      <c r="C239" s="200"/>
      <c r="D239" s="200"/>
      <c r="E239" s="200"/>
      <c r="F239" s="200"/>
      <c r="G239" s="200"/>
      <c r="H239" s="210"/>
      <c r="I239" s="200"/>
      <c r="J239" s="200"/>
      <c r="K239" s="200"/>
      <c r="L239" s="200"/>
      <c r="M239" s="200"/>
      <c r="N239" s="200"/>
      <c r="O239" s="200"/>
      <c r="P239" s="200"/>
      <c r="Q239" s="200"/>
      <c r="R239" s="200"/>
      <c r="S239" s="200"/>
      <c r="T239" s="200"/>
      <c r="U239" s="200"/>
      <c r="V239" s="200"/>
      <c r="W239" s="200"/>
      <c r="X239" s="200"/>
      <c r="Y239" s="200"/>
      <c r="Z239" s="200"/>
    </row>
    <row r="240" spans="1:26" ht="12.75" customHeight="1">
      <c r="A240" s="209"/>
      <c r="B240" s="200"/>
      <c r="C240" s="200"/>
      <c r="D240" s="200"/>
      <c r="E240" s="200"/>
      <c r="F240" s="200"/>
      <c r="G240" s="200"/>
      <c r="H240" s="210"/>
      <c r="I240" s="200"/>
      <c r="J240" s="200"/>
      <c r="K240" s="200"/>
      <c r="L240" s="200"/>
      <c r="M240" s="200"/>
      <c r="N240" s="200"/>
      <c r="O240" s="200"/>
      <c r="P240" s="200"/>
      <c r="Q240" s="200"/>
      <c r="R240" s="200"/>
      <c r="S240" s="200"/>
      <c r="T240" s="200"/>
      <c r="U240" s="200"/>
      <c r="V240" s="200"/>
      <c r="W240" s="200"/>
      <c r="X240" s="200"/>
      <c r="Y240" s="200"/>
      <c r="Z240" s="200"/>
    </row>
    <row r="241" spans="1:26" ht="12.75" customHeight="1">
      <c r="A241" s="209"/>
      <c r="B241" s="200"/>
      <c r="C241" s="200"/>
      <c r="D241" s="200"/>
      <c r="E241" s="200"/>
      <c r="F241" s="200"/>
      <c r="G241" s="200"/>
      <c r="H241" s="210"/>
      <c r="I241" s="200"/>
      <c r="J241" s="200"/>
      <c r="K241" s="200"/>
      <c r="L241" s="200"/>
      <c r="M241" s="200"/>
      <c r="N241" s="200"/>
      <c r="O241" s="200"/>
      <c r="P241" s="200"/>
      <c r="Q241" s="200"/>
      <c r="R241" s="200"/>
      <c r="S241" s="200"/>
      <c r="T241" s="200"/>
      <c r="U241" s="200"/>
      <c r="V241" s="200"/>
      <c r="W241" s="200"/>
      <c r="X241" s="200"/>
      <c r="Y241" s="200"/>
      <c r="Z241" s="200"/>
    </row>
    <row r="242" spans="1:26" ht="12.75" customHeight="1">
      <c r="A242" s="209"/>
      <c r="B242" s="200"/>
      <c r="C242" s="200"/>
      <c r="D242" s="200"/>
      <c r="E242" s="200"/>
      <c r="F242" s="200"/>
      <c r="G242" s="200"/>
      <c r="H242" s="210"/>
      <c r="I242" s="200"/>
      <c r="J242" s="200"/>
      <c r="K242" s="200"/>
      <c r="L242" s="200"/>
      <c r="M242" s="200"/>
      <c r="N242" s="200"/>
      <c r="O242" s="200"/>
      <c r="P242" s="200"/>
      <c r="Q242" s="200"/>
      <c r="R242" s="200"/>
      <c r="S242" s="200"/>
      <c r="T242" s="200"/>
      <c r="U242" s="200"/>
      <c r="V242" s="200"/>
      <c r="W242" s="200"/>
      <c r="X242" s="200"/>
      <c r="Y242" s="200"/>
      <c r="Z242" s="200"/>
    </row>
    <row r="243" spans="1:26" ht="12.75" customHeight="1">
      <c r="A243" s="209"/>
      <c r="B243" s="200"/>
      <c r="C243" s="200"/>
      <c r="D243" s="200"/>
      <c r="E243" s="200"/>
      <c r="F243" s="200"/>
      <c r="G243" s="200"/>
      <c r="H243" s="210"/>
      <c r="I243" s="200"/>
      <c r="J243" s="200"/>
      <c r="K243" s="200"/>
      <c r="L243" s="200"/>
      <c r="M243" s="200"/>
      <c r="N243" s="200"/>
      <c r="O243" s="200"/>
      <c r="P243" s="200"/>
      <c r="Q243" s="200"/>
      <c r="R243" s="200"/>
      <c r="S243" s="200"/>
      <c r="T243" s="200"/>
      <c r="U243" s="200"/>
      <c r="V243" s="200"/>
      <c r="W243" s="200"/>
      <c r="X243" s="200"/>
      <c r="Y243" s="200"/>
      <c r="Z243" s="200"/>
    </row>
    <row r="244" spans="1:26" ht="12.75" customHeight="1">
      <c r="A244" s="209"/>
      <c r="B244" s="200"/>
      <c r="C244" s="200"/>
      <c r="D244" s="200"/>
      <c r="E244" s="200"/>
      <c r="F244" s="200"/>
      <c r="G244" s="200"/>
      <c r="H244" s="210"/>
      <c r="I244" s="200"/>
      <c r="J244" s="200"/>
      <c r="K244" s="200"/>
      <c r="L244" s="200"/>
      <c r="M244" s="200"/>
      <c r="N244" s="200"/>
      <c r="O244" s="200"/>
      <c r="P244" s="200"/>
      <c r="Q244" s="200"/>
      <c r="R244" s="200"/>
      <c r="S244" s="200"/>
      <c r="T244" s="200"/>
      <c r="U244" s="200"/>
      <c r="V244" s="200"/>
      <c r="W244" s="200"/>
      <c r="X244" s="200"/>
      <c r="Y244" s="200"/>
      <c r="Z244" s="200"/>
    </row>
    <row r="245" spans="1:26" ht="12.75" customHeight="1">
      <c r="A245" s="209"/>
      <c r="B245" s="200"/>
      <c r="C245" s="200"/>
      <c r="D245" s="200"/>
      <c r="E245" s="200"/>
      <c r="F245" s="200"/>
      <c r="G245" s="200"/>
      <c r="H245" s="210"/>
      <c r="I245" s="200"/>
      <c r="J245" s="200"/>
      <c r="K245" s="200"/>
      <c r="L245" s="200"/>
      <c r="M245" s="200"/>
      <c r="N245" s="200"/>
      <c r="O245" s="200"/>
      <c r="P245" s="200"/>
      <c r="Q245" s="200"/>
      <c r="R245" s="200"/>
      <c r="S245" s="200"/>
      <c r="T245" s="200"/>
      <c r="U245" s="200"/>
      <c r="V245" s="200"/>
      <c r="W245" s="200"/>
      <c r="X245" s="200"/>
      <c r="Y245" s="200"/>
      <c r="Z245" s="200"/>
    </row>
    <row r="246" spans="1:26" ht="12.75" customHeight="1">
      <c r="A246" s="209"/>
      <c r="B246" s="200"/>
      <c r="C246" s="200"/>
      <c r="D246" s="200"/>
      <c r="E246" s="200"/>
      <c r="F246" s="200"/>
      <c r="G246" s="200"/>
      <c r="H246" s="210"/>
      <c r="I246" s="200"/>
      <c r="J246" s="200"/>
      <c r="K246" s="200"/>
      <c r="L246" s="200"/>
      <c r="M246" s="200"/>
      <c r="N246" s="200"/>
      <c r="O246" s="200"/>
      <c r="P246" s="200"/>
      <c r="Q246" s="200"/>
      <c r="R246" s="200"/>
      <c r="S246" s="200"/>
      <c r="T246" s="200"/>
      <c r="U246" s="200"/>
      <c r="V246" s="200"/>
      <c r="W246" s="200"/>
      <c r="X246" s="200"/>
      <c r="Y246" s="200"/>
      <c r="Z246" s="200"/>
    </row>
    <row r="247" spans="1:26" ht="12.75" customHeight="1">
      <c r="A247" s="209"/>
      <c r="B247" s="200"/>
      <c r="C247" s="200"/>
      <c r="D247" s="200"/>
      <c r="E247" s="200"/>
      <c r="F247" s="200"/>
      <c r="G247" s="200"/>
      <c r="H247" s="210"/>
      <c r="I247" s="200"/>
      <c r="J247" s="200"/>
      <c r="K247" s="200"/>
      <c r="L247" s="200"/>
      <c r="M247" s="200"/>
      <c r="N247" s="200"/>
      <c r="O247" s="200"/>
      <c r="P247" s="200"/>
      <c r="Q247" s="200"/>
      <c r="R247" s="200"/>
      <c r="S247" s="200"/>
      <c r="T247" s="200"/>
      <c r="U247" s="200"/>
      <c r="V247" s="200"/>
      <c r="W247" s="200"/>
      <c r="X247" s="200"/>
      <c r="Y247" s="200"/>
      <c r="Z247" s="200"/>
    </row>
    <row r="248" spans="1:26" ht="12.75" customHeight="1">
      <c r="A248" s="209"/>
      <c r="B248" s="200"/>
      <c r="C248" s="200"/>
      <c r="D248" s="200"/>
      <c r="E248" s="200"/>
      <c r="F248" s="200"/>
      <c r="G248" s="200"/>
      <c r="H248" s="210"/>
      <c r="I248" s="200"/>
      <c r="J248" s="200"/>
      <c r="K248" s="200"/>
      <c r="L248" s="200"/>
      <c r="M248" s="200"/>
      <c r="N248" s="200"/>
      <c r="O248" s="200"/>
      <c r="P248" s="200"/>
      <c r="Q248" s="200"/>
      <c r="R248" s="200"/>
      <c r="S248" s="200"/>
      <c r="T248" s="200"/>
      <c r="U248" s="200"/>
      <c r="V248" s="200"/>
      <c r="W248" s="200"/>
      <c r="X248" s="200"/>
      <c r="Y248" s="200"/>
      <c r="Z248" s="200"/>
    </row>
    <row r="249" spans="1:26" ht="12.75" customHeight="1">
      <c r="A249" s="209"/>
      <c r="B249" s="200"/>
      <c r="C249" s="200"/>
      <c r="D249" s="200"/>
      <c r="E249" s="200"/>
      <c r="F249" s="200"/>
      <c r="G249" s="200"/>
      <c r="H249" s="210"/>
      <c r="I249" s="200"/>
      <c r="J249" s="200"/>
      <c r="K249" s="200"/>
      <c r="L249" s="200"/>
      <c r="M249" s="200"/>
      <c r="N249" s="200"/>
      <c r="O249" s="200"/>
      <c r="P249" s="200"/>
      <c r="Q249" s="200"/>
      <c r="R249" s="200"/>
      <c r="S249" s="200"/>
      <c r="T249" s="200"/>
      <c r="U249" s="200"/>
      <c r="V249" s="200"/>
      <c r="W249" s="200"/>
      <c r="X249" s="200"/>
      <c r="Y249" s="200"/>
      <c r="Z249" s="200"/>
    </row>
    <row r="250" spans="1:26" ht="12.75" customHeight="1">
      <c r="A250" s="209"/>
      <c r="B250" s="200"/>
      <c r="C250" s="200"/>
      <c r="D250" s="200"/>
      <c r="E250" s="200"/>
      <c r="F250" s="200"/>
      <c r="G250" s="200"/>
      <c r="H250" s="210"/>
      <c r="I250" s="200"/>
      <c r="J250" s="200"/>
      <c r="K250" s="200"/>
      <c r="L250" s="200"/>
      <c r="M250" s="200"/>
      <c r="N250" s="200"/>
      <c r="O250" s="200"/>
      <c r="P250" s="200"/>
      <c r="Q250" s="200"/>
      <c r="R250" s="200"/>
      <c r="S250" s="200"/>
      <c r="T250" s="200"/>
      <c r="U250" s="200"/>
      <c r="V250" s="200"/>
      <c r="W250" s="200"/>
      <c r="X250" s="200"/>
      <c r="Y250" s="200"/>
      <c r="Z250" s="200"/>
    </row>
    <row r="251" spans="1:26" ht="12.75" customHeight="1">
      <c r="A251" s="209"/>
      <c r="B251" s="200"/>
      <c r="C251" s="200"/>
      <c r="D251" s="200"/>
      <c r="E251" s="200"/>
      <c r="F251" s="200"/>
      <c r="G251" s="200"/>
      <c r="H251" s="210"/>
      <c r="I251" s="200"/>
      <c r="J251" s="200"/>
      <c r="K251" s="200"/>
      <c r="L251" s="200"/>
      <c r="M251" s="200"/>
      <c r="N251" s="200"/>
      <c r="O251" s="200"/>
      <c r="P251" s="200"/>
      <c r="Q251" s="200"/>
      <c r="R251" s="200"/>
      <c r="S251" s="200"/>
      <c r="T251" s="200"/>
      <c r="U251" s="200"/>
      <c r="V251" s="200"/>
      <c r="W251" s="200"/>
      <c r="X251" s="200"/>
      <c r="Y251" s="200"/>
      <c r="Z251" s="200"/>
    </row>
    <row r="252" spans="1:26" ht="12.75" customHeight="1">
      <c r="A252" s="209"/>
      <c r="B252" s="200"/>
      <c r="C252" s="200"/>
      <c r="D252" s="200"/>
      <c r="E252" s="200"/>
      <c r="F252" s="200"/>
      <c r="G252" s="200"/>
      <c r="H252" s="210"/>
      <c r="I252" s="200"/>
      <c r="J252" s="200"/>
      <c r="K252" s="200"/>
      <c r="L252" s="200"/>
      <c r="M252" s="200"/>
      <c r="N252" s="200"/>
      <c r="O252" s="200"/>
      <c r="P252" s="200"/>
      <c r="Q252" s="200"/>
      <c r="R252" s="200"/>
      <c r="S252" s="200"/>
      <c r="T252" s="200"/>
      <c r="U252" s="200"/>
      <c r="V252" s="200"/>
      <c r="W252" s="200"/>
      <c r="X252" s="200"/>
      <c r="Y252" s="200"/>
      <c r="Z252" s="200"/>
    </row>
    <row r="253" spans="1:26" ht="12.75" customHeight="1">
      <c r="A253" s="209"/>
      <c r="B253" s="200"/>
      <c r="C253" s="200"/>
      <c r="D253" s="200"/>
      <c r="E253" s="200"/>
      <c r="F253" s="200"/>
      <c r="G253" s="200"/>
      <c r="H253" s="210"/>
      <c r="I253" s="200"/>
      <c r="J253" s="200"/>
      <c r="K253" s="200"/>
      <c r="L253" s="200"/>
      <c r="M253" s="200"/>
      <c r="N253" s="200"/>
      <c r="O253" s="200"/>
      <c r="P253" s="200"/>
      <c r="Q253" s="200"/>
      <c r="R253" s="200"/>
      <c r="S253" s="200"/>
      <c r="T253" s="200"/>
      <c r="U253" s="200"/>
      <c r="V253" s="200"/>
      <c r="W253" s="200"/>
      <c r="X253" s="200"/>
      <c r="Y253" s="200"/>
      <c r="Z253" s="200"/>
    </row>
    <row r="254" spans="1:26" ht="12.75" customHeight="1">
      <c r="A254" s="209"/>
      <c r="B254" s="200"/>
      <c r="C254" s="200"/>
      <c r="D254" s="200"/>
      <c r="E254" s="200"/>
      <c r="F254" s="200"/>
      <c r="G254" s="200"/>
      <c r="H254" s="210"/>
      <c r="I254" s="200"/>
      <c r="J254" s="200"/>
      <c r="K254" s="200"/>
      <c r="L254" s="200"/>
      <c r="M254" s="200"/>
      <c r="N254" s="200"/>
      <c r="O254" s="200"/>
      <c r="P254" s="200"/>
      <c r="Q254" s="200"/>
      <c r="R254" s="200"/>
      <c r="S254" s="200"/>
      <c r="T254" s="200"/>
      <c r="U254" s="200"/>
      <c r="V254" s="200"/>
      <c r="W254" s="200"/>
      <c r="X254" s="200"/>
      <c r="Y254" s="200"/>
      <c r="Z254" s="200"/>
    </row>
    <row r="255" spans="1:26" ht="12.75" customHeight="1">
      <c r="A255" s="209"/>
      <c r="B255" s="200"/>
      <c r="C255" s="200"/>
      <c r="D255" s="200"/>
      <c r="E255" s="200"/>
      <c r="F255" s="200"/>
      <c r="G255" s="200"/>
      <c r="H255" s="210"/>
      <c r="I255" s="200"/>
      <c r="J255" s="200"/>
      <c r="K255" s="200"/>
      <c r="L255" s="200"/>
      <c r="M255" s="200"/>
      <c r="N255" s="200"/>
      <c r="O255" s="200"/>
      <c r="P255" s="200"/>
      <c r="Q255" s="200"/>
      <c r="R255" s="200"/>
      <c r="S255" s="200"/>
      <c r="T255" s="200"/>
      <c r="U255" s="200"/>
      <c r="V255" s="200"/>
      <c r="W255" s="200"/>
      <c r="X255" s="200"/>
      <c r="Y255" s="200"/>
      <c r="Z255" s="200"/>
    </row>
    <row r="256" spans="1:26" ht="12.75" customHeight="1">
      <c r="A256" s="209"/>
      <c r="B256" s="200"/>
      <c r="C256" s="200"/>
      <c r="D256" s="200"/>
      <c r="E256" s="200"/>
      <c r="F256" s="200"/>
      <c r="G256" s="200"/>
      <c r="H256" s="210"/>
      <c r="I256" s="200"/>
      <c r="J256" s="200"/>
      <c r="K256" s="200"/>
      <c r="L256" s="200"/>
      <c r="M256" s="200"/>
      <c r="N256" s="200"/>
      <c r="O256" s="200"/>
      <c r="P256" s="200"/>
      <c r="Q256" s="200"/>
      <c r="R256" s="200"/>
      <c r="S256" s="200"/>
      <c r="T256" s="200"/>
      <c r="U256" s="200"/>
      <c r="V256" s="200"/>
      <c r="W256" s="200"/>
      <c r="X256" s="200"/>
      <c r="Y256" s="200"/>
      <c r="Z256" s="200"/>
    </row>
    <row r="257" spans="1:26" ht="12.75" customHeight="1">
      <c r="A257" s="209"/>
      <c r="B257" s="200"/>
      <c r="C257" s="200"/>
      <c r="D257" s="200"/>
      <c r="E257" s="200"/>
      <c r="F257" s="200"/>
      <c r="G257" s="200"/>
      <c r="H257" s="210"/>
      <c r="I257" s="200"/>
      <c r="J257" s="200"/>
      <c r="K257" s="200"/>
      <c r="L257" s="200"/>
      <c r="M257" s="200"/>
      <c r="N257" s="200"/>
      <c r="O257" s="200"/>
      <c r="P257" s="200"/>
      <c r="Q257" s="200"/>
      <c r="R257" s="200"/>
      <c r="S257" s="200"/>
      <c r="T257" s="200"/>
      <c r="U257" s="200"/>
      <c r="V257" s="200"/>
      <c r="W257" s="200"/>
      <c r="X257" s="200"/>
      <c r="Y257" s="200"/>
      <c r="Z257" s="200"/>
    </row>
    <row r="258" spans="1:26" ht="12.75" customHeight="1">
      <c r="A258" s="209"/>
      <c r="B258" s="200"/>
      <c r="C258" s="200"/>
      <c r="D258" s="200"/>
      <c r="E258" s="200"/>
      <c r="F258" s="200"/>
      <c r="G258" s="200"/>
      <c r="H258" s="210"/>
      <c r="I258" s="200"/>
      <c r="J258" s="200"/>
      <c r="K258" s="200"/>
      <c r="L258" s="200"/>
      <c r="M258" s="200"/>
      <c r="N258" s="200"/>
      <c r="O258" s="200"/>
      <c r="P258" s="200"/>
      <c r="Q258" s="200"/>
      <c r="R258" s="200"/>
      <c r="S258" s="200"/>
      <c r="T258" s="200"/>
      <c r="U258" s="200"/>
      <c r="V258" s="200"/>
      <c r="W258" s="200"/>
      <c r="X258" s="200"/>
      <c r="Y258" s="200"/>
      <c r="Z258" s="200"/>
    </row>
    <row r="259" spans="1:26" ht="12.75" customHeight="1">
      <c r="A259" s="209"/>
      <c r="B259" s="200"/>
      <c r="C259" s="200"/>
      <c r="D259" s="200"/>
      <c r="E259" s="200"/>
      <c r="F259" s="200"/>
      <c r="G259" s="200"/>
      <c r="H259" s="210"/>
      <c r="I259" s="200"/>
      <c r="J259" s="200"/>
      <c r="K259" s="200"/>
      <c r="L259" s="200"/>
      <c r="M259" s="200"/>
      <c r="N259" s="200"/>
      <c r="O259" s="200"/>
      <c r="P259" s="200"/>
      <c r="Q259" s="200"/>
      <c r="R259" s="200"/>
      <c r="S259" s="200"/>
      <c r="T259" s="200"/>
      <c r="U259" s="200"/>
      <c r="V259" s="200"/>
      <c r="W259" s="200"/>
      <c r="X259" s="200"/>
      <c r="Y259" s="200"/>
      <c r="Z259" s="200"/>
    </row>
    <row r="260" spans="1:26" ht="12.75" customHeight="1">
      <c r="A260" s="209"/>
      <c r="B260" s="200"/>
      <c r="C260" s="200"/>
      <c r="D260" s="200"/>
      <c r="E260" s="200"/>
      <c r="F260" s="200"/>
      <c r="G260" s="200"/>
      <c r="H260" s="210"/>
      <c r="I260" s="200"/>
      <c r="J260" s="200"/>
      <c r="K260" s="200"/>
      <c r="L260" s="200"/>
      <c r="M260" s="200"/>
      <c r="N260" s="200"/>
      <c r="O260" s="200"/>
      <c r="P260" s="200"/>
      <c r="Q260" s="200"/>
      <c r="R260" s="200"/>
      <c r="S260" s="200"/>
      <c r="T260" s="200"/>
      <c r="U260" s="200"/>
      <c r="V260" s="200"/>
      <c r="W260" s="200"/>
      <c r="X260" s="200"/>
      <c r="Y260" s="200"/>
      <c r="Z260" s="200"/>
    </row>
    <row r="261" spans="1:26" ht="12.75" customHeight="1">
      <c r="A261" s="209"/>
      <c r="B261" s="200"/>
      <c r="C261" s="200"/>
      <c r="D261" s="200"/>
      <c r="E261" s="200"/>
      <c r="F261" s="200"/>
      <c r="G261" s="200"/>
      <c r="H261" s="210"/>
      <c r="I261" s="200"/>
      <c r="J261" s="200"/>
      <c r="K261" s="200"/>
      <c r="L261" s="200"/>
      <c r="M261" s="200"/>
      <c r="N261" s="200"/>
      <c r="O261" s="200"/>
      <c r="P261" s="200"/>
      <c r="Q261" s="200"/>
      <c r="R261" s="200"/>
      <c r="S261" s="200"/>
      <c r="T261" s="200"/>
      <c r="U261" s="200"/>
      <c r="V261" s="200"/>
      <c r="W261" s="200"/>
      <c r="X261" s="200"/>
      <c r="Y261" s="200"/>
      <c r="Z261" s="200"/>
    </row>
    <row r="262" spans="1:26" ht="12.75" customHeight="1">
      <c r="A262" s="209"/>
      <c r="B262" s="200"/>
      <c r="C262" s="200"/>
      <c r="D262" s="200"/>
      <c r="E262" s="200"/>
      <c r="F262" s="200"/>
      <c r="G262" s="200"/>
      <c r="H262" s="210"/>
      <c r="I262" s="200"/>
      <c r="J262" s="200"/>
      <c r="K262" s="200"/>
      <c r="L262" s="200"/>
      <c r="M262" s="200"/>
      <c r="N262" s="200"/>
      <c r="O262" s="200"/>
      <c r="P262" s="200"/>
      <c r="Q262" s="200"/>
      <c r="R262" s="200"/>
      <c r="S262" s="200"/>
      <c r="T262" s="200"/>
      <c r="U262" s="200"/>
      <c r="V262" s="200"/>
      <c r="W262" s="200"/>
      <c r="X262" s="200"/>
      <c r="Y262" s="200"/>
      <c r="Z262" s="200"/>
    </row>
    <row r="263" spans="1:26" ht="12.75" customHeight="1">
      <c r="A263" s="209"/>
      <c r="B263" s="200"/>
      <c r="C263" s="200"/>
      <c r="D263" s="200"/>
      <c r="E263" s="200"/>
      <c r="F263" s="200"/>
      <c r="G263" s="200"/>
      <c r="H263" s="210"/>
      <c r="I263" s="200"/>
      <c r="J263" s="200"/>
      <c r="K263" s="200"/>
      <c r="L263" s="200"/>
      <c r="M263" s="200"/>
      <c r="N263" s="200"/>
      <c r="O263" s="200"/>
      <c r="P263" s="200"/>
      <c r="Q263" s="200"/>
      <c r="R263" s="200"/>
      <c r="S263" s="200"/>
      <c r="T263" s="200"/>
      <c r="U263" s="200"/>
      <c r="V263" s="200"/>
      <c r="W263" s="200"/>
      <c r="X263" s="200"/>
      <c r="Y263" s="200"/>
      <c r="Z263" s="200"/>
    </row>
    <row r="264" spans="1:26" ht="12.75" customHeight="1">
      <c r="A264" s="209"/>
      <c r="B264" s="200"/>
      <c r="C264" s="200"/>
      <c r="D264" s="200"/>
      <c r="E264" s="200"/>
      <c r="F264" s="200"/>
      <c r="G264" s="200"/>
      <c r="H264" s="210"/>
      <c r="I264" s="200"/>
      <c r="J264" s="200"/>
      <c r="K264" s="200"/>
      <c r="L264" s="200"/>
      <c r="M264" s="200"/>
      <c r="N264" s="200"/>
      <c r="O264" s="200"/>
      <c r="P264" s="200"/>
      <c r="Q264" s="200"/>
      <c r="R264" s="200"/>
      <c r="S264" s="200"/>
      <c r="T264" s="200"/>
      <c r="U264" s="200"/>
      <c r="V264" s="200"/>
      <c r="W264" s="200"/>
      <c r="X264" s="200"/>
      <c r="Y264" s="200"/>
      <c r="Z264" s="200"/>
    </row>
    <row r="265" spans="1:26" ht="12.75" customHeight="1">
      <c r="A265" s="209"/>
      <c r="B265" s="200"/>
      <c r="C265" s="200"/>
      <c r="D265" s="200"/>
      <c r="E265" s="200"/>
      <c r="F265" s="200"/>
      <c r="G265" s="200"/>
      <c r="H265" s="210"/>
      <c r="I265" s="200"/>
      <c r="J265" s="200"/>
      <c r="K265" s="200"/>
      <c r="L265" s="200"/>
      <c r="M265" s="200"/>
      <c r="N265" s="200"/>
      <c r="O265" s="200"/>
      <c r="P265" s="200"/>
      <c r="Q265" s="200"/>
      <c r="R265" s="200"/>
      <c r="S265" s="200"/>
      <c r="T265" s="200"/>
      <c r="U265" s="200"/>
      <c r="V265" s="200"/>
      <c r="W265" s="200"/>
      <c r="X265" s="200"/>
      <c r="Y265" s="200"/>
      <c r="Z265" s="200"/>
    </row>
    <row r="266" spans="1:26" ht="12.75" customHeight="1">
      <c r="A266" s="209"/>
      <c r="B266" s="200"/>
      <c r="C266" s="200"/>
      <c r="D266" s="200"/>
      <c r="E266" s="200"/>
      <c r="F266" s="200"/>
      <c r="G266" s="200"/>
      <c r="H266" s="210"/>
      <c r="I266" s="200"/>
      <c r="J266" s="200"/>
      <c r="K266" s="200"/>
      <c r="L266" s="200"/>
      <c r="M266" s="200"/>
      <c r="N266" s="200"/>
      <c r="O266" s="200"/>
      <c r="P266" s="200"/>
      <c r="Q266" s="200"/>
      <c r="R266" s="200"/>
      <c r="S266" s="200"/>
      <c r="T266" s="200"/>
      <c r="U266" s="200"/>
      <c r="V266" s="200"/>
      <c r="W266" s="200"/>
      <c r="X266" s="200"/>
      <c r="Y266" s="200"/>
      <c r="Z266" s="200"/>
    </row>
    <row r="267" spans="1:26" ht="12.75" customHeight="1">
      <c r="A267" s="209"/>
      <c r="B267" s="200"/>
      <c r="C267" s="200"/>
      <c r="D267" s="200"/>
      <c r="E267" s="200"/>
      <c r="F267" s="200"/>
      <c r="G267" s="200"/>
      <c r="H267" s="210"/>
      <c r="I267" s="200"/>
      <c r="J267" s="200"/>
      <c r="K267" s="200"/>
      <c r="L267" s="200"/>
      <c r="M267" s="200"/>
      <c r="N267" s="200"/>
      <c r="O267" s="200"/>
      <c r="P267" s="200"/>
      <c r="Q267" s="200"/>
      <c r="R267" s="200"/>
      <c r="S267" s="200"/>
      <c r="T267" s="200"/>
      <c r="U267" s="200"/>
      <c r="V267" s="200"/>
      <c r="W267" s="200"/>
      <c r="X267" s="200"/>
      <c r="Y267" s="200"/>
      <c r="Z267" s="200"/>
    </row>
    <row r="268" spans="1:26" ht="12.75" customHeight="1">
      <c r="A268" s="209"/>
      <c r="B268" s="200"/>
      <c r="C268" s="200"/>
      <c r="D268" s="200"/>
      <c r="E268" s="200"/>
      <c r="F268" s="200"/>
      <c r="G268" s="200"/>
      <c r="H268" s="210"/>
      <c r="I268" s="200"/>
      <c r="J268" s="200"/>
      <c r="K268" s="200"/>
      <c r="L268" s="200"/>
      <c r="M268" s="200"/>
      <c r="N268" s="200"/>
      <c r="O268" s="200"/>
      <c r="P268" s="200"/>
      <c r="Q268" s="200"/>
      <c r="R268" s="200"/>
      <c r="S268" s="200"/>
      <c r="T268" s="200"/>
      <c r="U268" s="200"/>
      <c r="V268" s="200"/>
      <c r="W268" s="200"/>
      <c r="X268" s="200"/>
      <c r="Y268" s="200"/>
      <c r="Z268" s="200"/>
    </row>
    <row r="269" spans="1:26" ht="12.75" customHeight="1">
      <c r="A269" s="209"/>
      <c r="B269" s="200"/>
      <c r="C269" s="200"/>
      <c r="D269" s="200"/>
      <c r="E269" s="200"/>
      <c r="F269" s="200"/>
      <c r="G269" s="200"/>
      <c r="H269" s="210"/>
      <c r="I269" s="200"/>
      <c r="J269" s="200"/>
      <c r="K269" s="200"/>
      <c r="L269" s="200"/>
      <c r="M269" s="200"/>
      <c r="N269" s="200"/>
      <c r="O269" s="200"/>
      <c r="P269" s="200"/>
      <c r="Q269" s="200"/>
      <c r="R269" s="200"/>
      <c r="S269" s="200"/>
      <c r="T269" s="200"/>
      <c r="U269" s="200"/>
      <c r="V269" s="200"/>
      <c r="W269" s="200"/>
      <c r="X269" s="200"/>
      <c r="Y269" s="200"/>
      <c r="Z269" s="200"/>
    </row>
    <row r="270" spans="1:26" ht="12.75" customHeight="1">
      <c r="A270" s="209"/>
      <c r="B270" s="200"/>
      <c r="C270" s="200"/>
      <c r="D270" s="200"/>
      <c r="E270" s="200"/>
      <c r="F270" s="200"/>
      <c r="G270" s="200"/>
      <c r="H270" s="210"/>
      <c r="I270" s="200"/>
      <c r="J270" s="200"/>
      <c r="K270" s="200"/>
      <c r="L270" s="200"/>
      <c r="M270" s="200"/>
      <c r="N270" s="200"/>
      <c r="O270" s="200"/>
      <c r="P270" s="200"/>
      <c r="Q270" s="200"/>
      <c r="R270" s="200"/>
      <c r="S270" s="200"/>
      <c r="T270" s="200"/>
      <c r="U270" s="200"/>
      <c r="V270" s="200"/>
      <c r="W270" s="200"/>
      <c r="X270" s="200"/>
      <c r="Y270" s="200"/>
      <c r="Z270" s="200"/>
    </row>
    <row r="271" spans="1:26" ht="12.75" customHeight="1">
      <c r="A271" s="209"/>
      <c r="B271" s="200"/>
      <c r="C271" s="200"/>
      <c r="D271" s="200"/>
      <c r="E271" s="200"/>
      <c r="F271" s="200"/>
      <c r="G271" s="200"/>
      <c r="H271" s="210"/>
      <c r="I271" s="200"/>
      <c r="J271" s="200"/>
      <c r="K271" s="200"/>
      <c r="L271" s="200"/>
      <c r="M271" s="200"/>
      <c r="N271" s="200"/>
      <c r="O271" s="200"/>
      <c r="P271" s="200"/>
      <c r="Q271" s="200"/>
      <c r="R271" s="200"/>
      <c r="S271" s="200"/>
      <c r="T271" s="200"/>
      <c r="U271" s="200"/>
      <c r="V271" s="200"/>
      <c r="W271" s="200"/>
      <c r="X271" s="200"/>
      <c r="Y271" s="200"/>
      <c r="Z271" s="200"/>
    </row>
    <row r="272" spans="1:26" ht="12.75" customHeight="1">
      <c r="A272" s="209"/>
      <c r="B272" s="200"/>
      <c r="C272" s="200"/>
      <c r="D272" s="200"/>
      <c r="E272" s="200"/>
      <c r="F272" s="200"/>
      <c r="G272" s="200"/>
      <c r="H272" s="210"/>
      <c r="I272" s="200"/>
      <c r="J272" s="200"/>
      <c r="K272" s="200"/>
      <c r="L272" s="200"/>
      <c r="M272" s="200"/>
      <c r="N272" s="200"/>
      <c r="O272" s="200"/>
      <c r="P272" s="200"/>
      <c r="Q272" s="200"/>
      <c r="R272" s="200"/>
      <c r="S272" s="200"/>
      <c r="T272" s="200"/>
      <c r="U272" s="200"/>
      <c r="V272" s="200"/>
      <c r="W272" s="200"/>
      <c r="X272" s="200"/>
      <c r="Y272" s="200"/>
      <c r="Z272" s="200"/>
    </row>
    <row r="273" spans="1:26" ht="12.75" customHeight="1">
      <c r="A273" s="209"/>
      <c r="B273" s="200"/>
      <c r="C273" s="200"/>
      <c r="D273" s="200"/>
      <c r="E273" s="200"/>
      <c r="F273" s="200"/>
      <c r="G273" s="200"/>
      <c r="H273" s="210"/>
      <c r="I273" s="200"/>
      <c r="J273" s="200"/>
      <c r="K273" s="200"/>
      <c r="L273" s="200"/>
      <c r="M273" s="200"/>
      <c r="N273" s="200"/>
      <c r="O273" s="200"/>
      <c r="P273" s="200"/>
      <c r="Q273" s="200"/>
      <c r="R273" s="200"/>
      <c r="S273" s="200"/>
      <c r="T273" s="200"/>
      <c r="U273" s="200"/>
      <c r="V273" s="200"/>
      <c r="W273" s="200"/>
      <c r="X273" s="200"/>
      <c r="Y273" s="200"/>
      <c r="Z273" s="200"/>
    </row>
    <row r="274" spans="1:26" ht="12.75" customHeight="1">
      <c r="A274" s="209"/>
      <c r="B274" s="200"/>
      <c r="C274" s="200"/>
      <c r="D274" s="200"/>
      <c r="E274" s="200"/>
      <c r="F274" s="200"/>
      <c r="G274" s="200"/>
      <c r="H274" s="210"/>
      <c r="I274" s="200"/>
      <c r="J274" s="200"/>
      <c r="K274" s="200"/>
      <c r="L274" s="200"/>
      <c r="M274" s="200"/>
      <c r="N274" s="200"/>
      <c r="O274" s="200"/>
      <c r="P274" s="200"/>
      <c r="Q274" s="200"/>
      <c r="R274" s="200"/>
      <c r="S274" s="200"/>
      <c r="T274" s="200"/>
      <c r="U274" s="200"/>
      <c r="V274" s="200"/>
      <c r="W274" s="200"/>
      <c r="X274" s="200"/>
      <c r="Y274" s="200"/>
      <c r="Z274" s="200"/>
    </row>
    <row r="275" spans="1:26" ht="12.75" customHeight="1">
      <c r="A275" s="209"/>
      <c r="B275" s="200"/>
      <c r="C275" s="200"/>
      <c r="D275" s="200"/>
      <c r="E275" s="200"/>
      <c r="F275" s="200"/>
      <c r="G275" s="200"/>
      <c r="H275" s="210"/>
      <c r="I275" s="200"/>
      <c r="J275" s="200"/>
      <c r="K275" s="200"/>
      <c r="L275" s="200"/>
      <c r="M275" s="200"/>
      <c r="N275" s="200"/>
      <c r="O275" s="200"/>
      <c r="P275" s="200"/>
      <c r="Q275" s="200"/>
      <c r="R275" s="200"/>
      <c r="S275" s="200"/>
      <c r="T275" s="200"/>
      <c r="U275" s="200"/>
      <c r="V275" s="200"/>
      <c r="W275" s="200"/>
      <c r="X275" s="200"/>
      <c r="Y275" s="200"/>
      <c r="Z275" s="200"/>
    </row>
    <row r="276" spans="1:26" ht="12.75" customHeight="1">
      <c r="A276" s="209"/>
      <c r="B276" s="200"/>
      <c r="C276" s="200"/>
      <c r="D276" s="200"/>
      <c r="E276" s="200"/>
      <c r="F276" s="200"/>
      <c r="G276" s="200"/>
      <c r="H276" s="210"/>
      <c r="I276" s="200"/>
      <c r="J276" s="200"/>
      <c r="K276" s="200"/>
      <c r="L276" s="200"/>
      <c r="M276" s="200"/>
      <c r="N276" s="200"/>
      <c r="O276" s="200"/>
      <c r="P276" s="200"/>
      <c r="Q276" s="200"/>
      <c r="R276" s="200"/>
      <c r="S276" s="200"/>
      <c r="T276" s="200"/>
      <c r="U276" s="200"/>
      <c r="V276" s="200"/>
      <c r="W276" s="200"/>
      <c r="X276" s="200"/>
      <c r="Y276" s="200"/>
      <c r="Z276" s="200"/>
    </row>
    <row r="277" spans="1:26" ht="12.75" customHeight="1">
      <c r="A277" s="209"/>
      <c r="B277" s="200"/>
      <c r="C277" s="200"/>
      <c r="D277" s="200"/>
      <c r="E277" s="200"/>
      <c r="F277" s="200"/>
      <c r="G277" s="200"/>
      <c r="H277" s="210"/>
      <c r="I277" s="200"/>
      <c r="J277" s="200"/>
      <c r="K277" s="200"/>
      <c r="L277" s="200"/>
      <c r="M277" s="200"/>
      <c r="N277" s="200"/>
      <c r="O277" s="200"/>
      <c r="P277" s="200"/>
      <c r="Q277" s="200"/>
      <c r="R277" s="200"/>
      <c r="S277" s="200"/>
      <c r="T277" s="200"/>
      <c r="U277" s="200"/>
      <c r="V277" s="200"/>
      <c r="W277" s="200"/>
      <c r="X277" s="200"/>
      <c r="Y277" s="200"/>
      <c r="Z277" s="200"/>
    </row>
    <row r="278" spans="1:26" ht="12.75" customHeight="1">
      <c r="A278" s="209"/>
      <c r="B278" s="200"/>
      <c r="C278" s="200"/>
      <c r="D278" s="200"/>
      <c r="E278" s="200"/>
      <c r="F278" s="200"/>
      <c r="G278" s="200"/>
      <c r="H278" s="210"/>
      <c r="I278" s="200"/>
      <c r="J278" s="200"/>
      <c r="K278" s="200"/>
      <c r="L278" s="200"/>
      <c r="M278" s="200"/>
      <c r="N278" s="200"/>
      <c r="O278" s="200"/>
      <c r="P278" s="200"/>
      <c r="Q278" s="200"/>
      <c r="R278" s="200"/>
      <c r="S278" s="200"/>
      <c r="T278" s="200"/>
      <c r="U278" s="200"/>
      <c r="V278" s="200"/>
      <c r="W278" s="200"/>
      <c r="X278" s="200"/>
      <c r="Y278" s="200"/>
      <c r="Z278" s="200"/>
    </row>
    <row r="279" spans="1:26" ht="12.75" customHeight="1">
      <c r="A279" s="209"/>
      <c r="B279" s="200"/>
      <c r="C279" s="200"/>
      <c r="D279" s="200"/>
      <c r="E279" s="200"/>
      <c r="F279" s="200"/>
      <c r="G279" s="200"/>
      <c r="H279" s="210"/>
      <c r="I279" s="200"/>
      <c r="J279" s="200"/>
      <c r="K279" s="200"/>
      <c r="L279" s="200"/>
      <c r="M279" s="200"/>
      <c r="N279" s="200"/>
      <c r="O279" s="200"/>
      <c r="P279" s="200"/>
      <c r="Q279" s="200"/>
      <c r="R279" s="200"/>
      <c r="S279" s="200"/>
      <c r="T279" s="200"/>
      <c r="U279" s="200"/>
      <c r="V279" s="200"/>
      <c r="W279" s="200"/>
      <c r="X279" s="200"/>
      <c r="Y279" s="200"/>
      <c r="Z279" s="200"/>
    </row>
    <row r="280" spans="1:26" ht="12.75" customHeight="1">
      <c r="A280" s="209"/>
      <c r="B280" s="200"/>
      <c r="C280" s="200"/>
      <c r="D280" s="200"/>
      <c r="E280" s="200"/>
      <c r="F280" s="200"/>
      <c r="G280" s="200"/>
      <c r="H280" s="210"/>
      <c r="I280" s="200"/>
      <c r="J280" s="200"/>
      <c r="K280" s="200"/>
      <c r="L280" s="200"/>
      <c r="M280" s="200"/>
      <c r="N280" s="200"/>
      <c r="O280" s="200"/>
      <c r="P280" s="200"/>
      <c r="Q280" s="200"/>
      <c r="R280" s="200"/>
      <c r="S280" s="200"/>
      <c r="T280" s="200"/>
      <c r="U280" s="200"/>
      <c r="V280" s="200"/>
      <c r="W280" s="200"/>
      <c r="X280" s="200"/>
      <c r="Y280" s="200"/>
      <c r="Z280" s="200"/>
    </row>
    <row r="281" spans="1:26" ht="12.75" customHeight="1">
      <c r="A281" s="209"/>
      <c r="B281" s="200"/>
      <c r="C281" s="200"/>
      <c r="D281" s="200"/>
      <c r="E281" s="200"/>
      <c r="F281" s="200"/>
      <c r="G281" s="200"/>
      <c r="H281" s="210"/>
      <c r="I281" s="200"/>
      <c r="J281" s="200"/>
      <c r="K281" s="200"/>
      <c r="L281" s="200"/>
      <c r="M281" s="200"/>
      <c r="N281" s="200"/>
      <c r="O281" s="200"/>
      <c r="P281" s="200"/>
      <c r="Q281" s="200"/>
      <c r="R281" s="200"/>
      <c r="S281" s="200"/>
      <c r="T281" s="200"/>
      <c r="U281" s="200"/>
      <c r="V281" s="200"/>
      <c r="W281" s="200"/>
      <c r="X281" s="200"/>
      <c r="Y281" s="200"/>
      <c r="Z281" s="200"/>
    </row>
    <row r="282" spans="1:26" ht="12.75" customHeight="1">
      <c r="A282" s="209"/>
      <c r="B282" s="200"/>
      <c r="C282" s="200"/>
      <c r="D282" s="200"/>
      <c r="E282" s="200"/>
      <c r="F282" s="200"/>
      <c r="G282" s="200"/>
      <c r="H282" s="210"/>
      <c r="I282" s="200"/>
      <c r="J282" s="200"/>
      <c r="K282" s="200"/>
      <c r="L282" s="200"/>
      <c r="M282" s="200"/>
      <c r="N282" s="200"/>
      <c r="O282" s="200"/>
      <c r="P282" s="200"/>
      <c r="Q282" s="200"/>
      <c r="R282" s="200"/>
      <c r="S282" s="200"/>
      <c r="T282" s="200"/>
      <c r="U282" s="200"/>
      <c r="V282" s="200"/>
      <c r="W282" s="200"/>
      <c r="X282" s="200"/>
      <c r="Y282" s="200"/>
      <c r="Z282" s="200"/>
    </row>
    <row r="283" spans="1:26" ht="12.75" customHeight="1">
      <c r="A283" s="209"/>
      <c r="B283" s="200"/>
      <c r="C283" s="200"/>
      <c r="D283" s="200"/>
      <c r="E283" s="200"/>
      <c r="F283" s="200"/>
      <c r="G283" s="200"/>
      <c r="H283" s="210"/>
      <c r="I283" s="200"/>
      <c r="J283" s="200"/>
      <c r="K283" s="200"/>
      <c r="L283" s="200"/>
      <c r="M283" s="200"/>
      <c r="N283" s="200"/>
      <c r="O283" s="200"/>
      <c r="P283" s="200"/>
      <c r="Q283" s="200"/>
      <c r="R283" s="200"/>
      <c r="S283" s="200"/>
      <c r="T283" s="200"/>
      <c r="U283" s="200"/>
      <c r="V283" s="200"/>
      <c r="W283" s="200"/>
      <c r="X283" s="200"/>
      <c r="Y283" s="200"/>
      <c r="Z283" s="200"/>
    </row>
    <row r="284" spans="1:26" ht="12.75" customHeight="1">
      <c r="A284" s="209"/>
      <c r="B284" s="200"/>
      <c r="C284" s="200"/>
      <c r="D284" s="200"/>
      <c r="E284" s="200"/>
      <c r="F284" s="200"/>
      <c r="G284" s="200"/>
      <c r="H284" s="210"/>
      <c r="I284" s="200"/>
      <c r="J284" s="200"/>
      <c r="K284" s="200"/>
      <c r="L284" s="200"/>
      <c r="M284" s="200"/>
      <c r="N284" s="200"/>
      <c r="O284" s="200"/>
      <c r="P284" s="200"/>
      <c r="Q284" s="200"/>
      <c r="R284" s="200"/>
      <c r="S284" s="200"/>
      <c r="T284" s="200"/>
      <c r="U284" s="200"/>
      <c r="V284" s="200"/>
      <c r="W284" s="200"/>
      <c r="X284" s="200"/>
      <c r="Y284" s="200"/>
      <c r="Z284" s="200"/>
    </row>
    <row r="285" spans="1:26" ht="12.75" customHeight="1">
      <c r="A285" s="209"/>
      <c r="B285" s="200"/>
      <c r="C285" s="200"/>
      <c r="D285" s="200"/>
      <c r="E285" s="200"/>
      <c r="F285" s="200"/>
      <c r="G285" s="200"/>
      <c r="H285" s="210"/>
      <c r="I285" s="200"/>
      <c r="J285" s="200"/>
      <c r="K285" s="200"/>
      <c r="L285" s="200"/>
      <c r="M285" s="200"/>
      <c r="N285" s="200"/>
      <c r="O285" s="200"/>
      <c r="P285" s="200"/>
      <c r="Q285" s="200"/>
      <c r="R285" s="200"/>
      <c r="S285" s="200"/>
      <c r="T285" s="200"/>
      <c r="U285" s="200"/>
      <c r="V285" s="200"/>
      <c r="W285" s="200"/>
      <c r="X285" s="200"/>
      <c r="Y285" s="200"/>
      <c r="Z285" s="200"/>
    </row>
    <row r="286" spans="1:26" ht="12.75" customHeight="1">
      <c r="A286" s="209"/>
      <c r="B286" s="200"/>
      <c r="C286" s="200"/>
      <c r="D286" s="200"/>
      <c r="E286" s="200"/>
      <c r="F286" s="200"/>
      <c r="G286" s="200"/>
      <c r="H286" s="210"/>
      <c r="I286" s="200"/>
      <c r="J286" s="200"/>
      <c r="K286" s="200"/>
      <c r="L286" s="200"/>
      <c r="M286" s="200"/>
      <c r="N286" s="200"/>
      <c r="O286" s="200"/>
      <c r="P286" s="200"/>
      <c r="Q286" s="200"/>
      <c r="R286" s="200"/>
      <c r="S286" s="200"/>
      <c r="T286" s="200"/>
      <c r="U286" s="200"/>
      <c r="V286" s="200"/>
      <c r="W286" s="200"/>
      <c r="X286" s="200"/>
      <c r="Y286" s="200"/>
      <c r="Z286" s="200"/>
    </row>
    <row r="287" spans="1:26" ht="12.75" customHeight="1">
      <c r="A287" s="209"/>
      <c r="B287" s="200"/>
      <c r="C287" s="200"/>
      <c r="D287" s="200"/>
      <c r="E287" s="200"/>
      <c r="F287" s="200"/>
      <c r="G287" s="200"/>
      <c r="H287" s="210"/>
      <c r="I287" s="200"/>
      <c r="J287" s="200"/>
      <c r="K287" s="200"/>
      <c r="L287" s="200"/>
      <c r="M287" s="200"/>
      <c r="N287" s="200"/>
      <c r="O287" s="200"/>
      <c r="P287" s="200"/>
      <c r="Q287" s="200"/>
      <c r="R287" s="200"/>
      <c r="S287" s="200"/>
      <c r="T287" s="200"/>
      <c r="U287" s="200"/>
      <c r="V287" s="200"/>
      <c r="W287" s="200"/>
      <c r="X287" s="200"/>
      <c r="Y287" s="200"/>
      <c r="Z287" s="200"/>
    </row>
    <row r="288" spans="1:26" ht="12.75" customHeight="1">
      <c r="A288" s="209"/>
      <c r="B288" s="200"/>
      <c r="C288" s="200"/>
      <c r="D288" s="200"/>
      <c r="E288" s="200"/>
      <c r="F288" s="200"/>
      <c r="G288" s="200"/>
      <c r="H288" s="210"/>
      <c r="I288" s="200"/>
      <c r="J288" s="200"/>
      <c r="K288" s="200"/>
      <c r="L288" s="200"/>
      <c r="M288" s="200"/>
      <c r="N288" s="200"/>
      <c r="O288" s="200"/>
      <c r="P288" s="200"/>
      <c r="Q288" s="200"/>
      <c r="R288" s="200"/>
      <c r="S288" s="200"/>
      <c r="T288" s="200"/>
      <c r="U288" s="200"/>
      <c r="V288" s="200"/>
      <c r="W288" s="200"/>
      <c r="X288" s="200"/>
      <c r="Y288" s="200"/>
      <c r="Z288" s="200"/>
    </row>
    <row r="289" spans="1:26" ht="12.75" customHeight="1">
      <c r="A289" s="209"/>
      <c r="B289" s="200"/>
      <c r="C289" s="200"/>
      <c r="D289" s="200"/>
      <c r="E289" s="200"/>
      <c r="F289" s="200"/>
      <c r="G289" s="200"/>
      <c r="H289" s="210"/>
      <c r="I289" s="200"/>
      <c r="J289" s="200"/>
      <c r="K289" s="200"/>
      <c r="L289" s="200"/>
      <c r="M289" s="200"/>
      <c r="N289" s="200"/>
      <c r="O289" s="200"/>
      <c r="P289" s="200"/>
      <c r="Q289" s="200"/>
      <c r="R289" s="200"/>
      <c r="S289" s="200"/>
      <c r="T289" s="200"/>
      <c r="U289" s="200"/>
      <c r="V289" s="200"/>
      <c r="W289" s="200"/>
      <c r="X289" s="200"/>
      <c r="Y289" s="200"/>
      <c r="Z289" s="200"/>
    </row>
    <row r="290" spans="1:26" ht="12.75" customHeight="1">
      <c r="A290" s="209"/>
      <c r="B290" s="200"/>
      <c r="C290" s="200"/>
      <c r="D290" s="200"/>
      <c r="E290" s="200"/>
      <c r="F290" s="200"/>
      <c r="G290" s="200"/>
      <c r="H290" s="210"/>
      <c r="I290" s="200"/>
      <c r="J290" s="200"/>
      <c r="K290" s="200"/>
      <c r="L290" s="200"/>
      <c r="M290" s="200"/>
      <c r="N290" s="200"/>
      <c r="O290" s="200"/>
      <c r="P290" s="200"/>
      <c r="Q290" s="200"/>
      <c r="R290" s="200"/>
      <c r="S290" s="200"/>
      <c r="T290" s="200"/>
      <c r="U290" s="200"/>
      <c r="V290" s="200"/>
      <c r="W290" s="200"/>
      <c r="X290" s="200"/>
      <c r="Y290" s="200"/>
      <c r="Z290" s="200"/>
    </row>
    <row r="291" spans="1:26" ht="12.75" customHeight="1">
      <c r="A291" s="209"/>
      <c r="B291" s="200"/>
      <c r="C291" s="200"/>
      <c r="D291" s="200"/>
      <c r="E291" s="200"/>
      <c r="F291" s="200"/>
      <c r="G291" s="200"/>
      <c r="H291" s="210"/>
      <c r="I291" s="200"/>
      <c r="J291" s="200"/>
      <c r="K291" s="200"/>
      <c r="L291" s="200"/>
      <c r="M291" s="200"/>
      <c r="N291" s="200"/>
      <c r="O291" s="200"/>
      <c r="P291" s="200"/>
      <c r="Q291" s="200"/>
      <c r="R291" s="200"/>
      <c r="S291" s="200"/>
      <c r="T291" s="200"/>
      <c r="U291" s="200"/>
      <c r="V291" s="200"/>
      <c r="W291" s="200"/>
      <c r="X291" s="200"/>
      <c r="Y291" s="200"/>
      <c r="Z291" s="200"/>
    </row>
    <row r="292" spans="1:26" ht="12.75" customHeight="1">
      <c r="A292" s="209"/>
      <c r="B292" s="200"/>
      <c r="C292" s="200"/>
      <c r="D292" s="200"/>
      <c r="E292" s="200"/>
      <c r="F292" s="200"/>
      <c r="G292" s="200"/>
      <c r="H292" s="210"/>
      <c r="I292" s="200"/>
      <c r="J292" s="200"/>
      <c r="K292" s="200"/>
      <c r="L292" s="200"/>
      <c r="M292" s="200"/>
      <c r="N292" s="200"/>
      <c r="O292" s="200"/>
      <c r="P292" s="200"/>
      <c r="Q292" s="200"/>
      <c r="R292" s="200"/>
      <c r="S292" s="200"/>
      <c r="T292" s="200"/>
      <c r="U292" s="200"/>
      <c r="V292" s="200"/>
      <c r="W292" s="200"/>
      <c r="X292" s="200"/>
      <c r="Y292" s="200"/>
      <c r="Z292" s="200"/>
    </row>
    <row r="293" spans="1:26" ht="12.75" customHeight="1">
      <c r="A293" s="209"/>
      <c r="B293" s="200"/>
      <c r="C293" s="200"/>
      <c r="D293" s="200"/>
      <c r="E293" s="200"/>
      <c r="F293" s="200"/>
      <c r="G293" s="200"/>
      <c r="H293" s="210"/>
      <c r="I293" s="200"/>
      <c r="J293" s="200"/>
      <c r="K293" s="200"/>
      <c r="L293" s="200"/>
      <c r="M293" s="200"/>
      <c r="N293" s="200"/>
      <c r="O293" s="200"/>
      <c r="P293" s="200"/>
      <c r="Q293" s="200"/>
      <c r="R293" s="200"/>
      <c r="S293" s="200"/>
      <c r="T293" s="200"/>
      <c r="U293" s="200"/>
      <c r="V293" s="200"/>
      <c r="W293" s="200"/>
      <c r="X293" s="200"/>
      <c r="Y293" s="200"/>
      <c r="Z293" s="200"/>
    </row>
    <row r="294" spans="1:26" ht="12.75" customHeight="1">
      <c r="A294" s="209"/>
      <c r="B294" s="200"/>
      <c r="C294" s="200"/>
      <c r="D294" s="200"/>
      <c r="E294" s="200"/>
      <c r="F294" s="200"/>
      <c r="G294" s="200"/>
      <c r="H294" s="210"/>
      <c r="I294" s="200"/>
      <c r="J294" s="200"/>
      <c r="K294" s="200"/>
      <c r="L294" s="200"/>
      <c r="M294" s="200"/>
      <c r="N294" s="200"/>
      <c r="O294" s="200"/>
      <c r="P294" s="200"/>
      <c r="Q294" s="200"/>
      <c r="R294" s="200"/>
      <c r="S294" s="200"/>
      <c r="T294" s="200"/>
      <c r="U294" s="200"/>
      <c r="V294" s="200"/>
      <c r="W294" s="200"/>
      <c r="X294" s="200"/>
      <c r="Y294" s="200"/>
      <c r="Z294" s="200"/>
    </row>
    <row r="295" spans="1:26" ht="12.75" customHeight="1">
      <c r="A295" s="209"/>
      <c r="B295" s="200"/>
      <c r="C295" s="200"/>
      <c r="D295" s="200"/>
      <c r="E295" s="200"/>
      <c r="F295" s="200"/>
      <c r="G295" s="200"/>
      <c r="H295" s="210"/>
      <c r="I295" s="200"/>
      <c r="J295" s="200"/>
      <c r="K295" s="200"/>
      <c r="L295" s="200"/>
      <c r="M295" s="200"/>
      <c r="N295" s="200"/>
      <c r="O295" s="200"/>
      <c r="P295" s="200"/>
      <c r="Q295" s="200"/>
      <c r="R295" s="200"/>
      <c r="S295" s="200"/>
      <c r="T295" s="200"/>
      <c r="U295" s="200"/>
      <c r="V295" s="200"/>
      <c r="W295" s="200"/>
      <c r="X295" s="200"/>
      <c r="Y295" s="200"/>
      <c r="Z295" s="200"/>
    </row>
    <row r="296" spans="1:26" ht="12.75" customHeight="1">
      <c r="A296" s="209"/>
      <c r="B296" s="200"/>
      <c r="C296" s="200"/>
      <c r="D296" s="200"/>
      <c r="E296" s="200"/>
      <c r="F296" s="200"/>
      <c r="G296" s="200"/>
      <c r="H296" s="210"/>
      <c r="I296" s="200"/>
      <c r="J296" s="200"/>
      <c r="K296" s="200"/>
      <c r="L296" s="200"/>
      <c r="M296" s="200"/>
      <c r="N296" s="200"/>
      <c r="O296" s="200"/>
      <c r="P296" s="200"/>
      <c r="Q296" s="200"/>
      <c r="R296" s="200"/>
      <c r="S296" s="200"/>
      <c r="T296" s="200"/>
      <c r="U296" s="200"/>
      <c r="V296" s="200"/>
      <c r="W296" s="200"/>
      <c r="X296" s="200"/>
      <c r="Y296" s="200"/>
      <c r="Z296" s="200"/>
    </row>
    <row r="297" spans="1:26" ht="12.75" customHeight="1">
      <c r="A297" s="209"/>
      <c r="B297" s="200"/>
      <c r="C297" s="200"/>
      <c r="D297" s="200"/>
      <c r="E297" s="200"/>
      <c r="F297" s="200"/>
      <c r="G297" s="200"/>
      <c r="H297" s="210"/>
      <c r="I297" s="200"/>
      <c r="J297" s="200"/>
      <c r="K297" s="200"/>
      <c r="L297" s="200"/>
      <c r="M297" s="200"/>
      <c r="N297" s="200"/>
      <c r="O297" s="200"/>
      <c r="P297" s="200"/>
      <c r="Q297" s="200"/>
      <c r="R297" s="200"/>
      <c r="S297" s="200"/>
      <c r="T297" s="200"/>
      <c r="U297" s="200"/>
      <c r="V297" s="200"/>
      <c r="W297" s="200"/>
      <c r="X297" s="200"/>
      <c r="Y297" s="200"/>
      <c r="Z297" s="200"/>
    </row>
    <row r="298" spans="1:26" ht="12.75" customHeight="1">
      <c r="A298" s="209"/>
      <c r="B298" s="200"/>
      <c r="C298" s="200"/>
      <c r="D298" s="200"/>
      <c r="E298" s="200"/>
      <c r="F298" s="200"/>
      <c r="G298" s="200"/>
      <c r="H298" s="210"/>
      <c r="I298" s="200"/>
      <c r="J298" s="200"/>
      <c r="K298" s="200"/>
      <c r="L298" s="200"/>
      <c r="M298" s="200"/>
      <c r="N298" s="200"/>
      <c r="O298" s="200"/>
      <c r="P298" s="200"/>
      <c r="Q298" s="200"/>
      <c r="R298" s="200"/>
      <c r="S298" s="200"/>
      <c r="T298" s="200"/>
      <c r="U298" s="200"/>
      <c r="V298" s="200"/>
      <c r="W298" s="200"/>
      <c r="X298" s="200"/>
      <c r="Y298" s="200"/>
      <c r="Z298" s="200"/>
    </row>
    <row r="299" spans="1:26" ht="12.75" customHeight="1">
      <c r="A299" s="209"/>
      <c r="B299" s="200"/>
      <c r="C299" s="200"/>
      <c r="D299" s="200"/>
      <c r="E299" s="200"/>
      <c r="F299" s="200"/>
      <c r="G299" s="200"/>
      <c r="H299" s="210"/>
      <c r="I299" s="200"/>
      <c r="J299" s="200"/>
      <c r="K299" s="200"/>
      <c r="L299" s="200"/>
      <c r="M299" s="200"/>
      <c r="N299" s="200"/>
      <c r="O299" s="200"/>
      <c r="P299" s="200"/>
      <c r="Q299" s="200"/>
      <c r="R299" s="200"/>
      <c r="S299" s="200"/>
      <c r="T299" s="200"/>
      <c r="U299" s="200"/>
      <c r="V299" s="200"/>
      <c r="W299" s="200"/>
      <c r="X299" s="200"/>
      <c r="Y299" s="200"/>
      <c r="Z299" s="200"/>
    </row>
    <row r="300" spans="1:26" ht="12.75" customHeight="1">
      <c r="A300" s="209"/>
      <c r="B300" s="200"/>
      <c r="C300" s="200"/>
      <c r="D300" s="200"/>
      <c r="E300" s="200"/>
      <c r="F300" s="200"/>
      <c r="G300" s="200"/>
      <c r="H300" s="210"/>
      <c r="I300" s="200"/>
      <c r="J300" s="200"/>
      <c r="K300" s="200"/>
      <c r="L300" s="200"/>
      <c r="M300" s="200"/>
      <c r="N300" s="200"/>
      <c r="O300" s="200"/>
      <c r="P300" s="200"/>
      <c r="Q300" s="200"/>
      <c r="R300" s="200"/>
      <c r="S300" s="200"/>
      <c r="T300" s="200"/>
      <c r="U300" s="200"/>
      <c r="V300" s="200"/>
      <c r="W300" s="200"/>
      <c r="X300" s="200"/>
      <c r="Y300" s="200"/>
      <c r="Z300" s="200"/>
    </row>
    <row r="301" spans="1:26" ht="12.75" customHeight="1">
      <c r="A301" s="209"/>
      <c r="B301" s="200"/>
      <c r="C301" s="200"/>
      <c r="D301" s="200"/>
      <c r="E301" s="200"/>
      <c r="F301" s="200"/>
      <c r="G301" s="200"/>
      <c r="H301" s="210"/>
      <c r="I301" s="200"/>
      <c r="J301" s="200"/>
      <c r="K301" s="200"/>
      <c r="L301" s="200"/>
      <c r="M301" s="200"/>
      <c r="N301" s="200"/>
      <c r="O301" s="200"/>
      <c r="P301" s="200"/>
      <c r="Q301" s="200"/>
      <c r="R301" s="200"/>
      <c r="S301" s="200"/>
      <c r="T301" s="200"/>
      <c r="U301" s="200"/>
      <c r="V301" s="200"/>
      <c r="W301" s="200"/>
      <c r="X301" s="200"/>
      <c r="Y301" s="200"/>
      <c r="Z301" s="200"/>
    </row>
    <row r="302" spans="1:26" ht="12.75" customHeight="1">
      <c r="A302" s="209"/>
      <c r="B302" s="200"/>
      <c r="C302" s="200"/>
      <c r="D302" s="200"/>
      <c r="E302" s="200"/>
      <c r="F302" s="200"/>
      <c r="G302" s="200"/>
      <c r="H302" s="210"/>
      <c r="I302" s="200"/>
      <c r="J302" s="200"/>
      <c r="K302" s="200"/>
      <c r="L302" s="200"/>
      <c r="M302" s="200"/>
      <c r="N302" s="200"/>
      <c r="O302" s="200"/>
      <c r="P302" s="200"/>
      <c r="Q302" s="200"/>
      <c r="R302" s="200"/>
      <c r="S302" s="200"/>
      <c r="T302" s="200"/>
      <c r="U302" s="200"/>
      <c r="V302" s="200"/>
      <c r="W302" s="200"/>
      <c r="X302" s="200"/>
      <c r="Y302" s="200"/>
      <c r="Z302" s="200"/>
    </row>
    <row r="303" spans="1:26" ht="12.75" customHeight="1">
      <c r="A303" s="209"/>
      <c r="B303" s="200"/>
      <c r="C303" s="200"/>
      <c r="D303" s="200"/>
      <c r="E303" s="200"/>
      <c r="F303" s="200"/>
      <c r="G303" s="200"/>
      <c r="H303" s="210"/>
      <c r="I303" s="200"/>
      <c r="J303" s="200"/>
      <c r="K303" s="200"/>
      <c r="L303" s="200"/>
      <c r="M303" s="200"/>
      <c r="N303" s="200"/>
      <c r="O303" s="200"/>
      <c r="P303" s="200"/>
      <c r="Q303" s="200"/>
      <c r="R303" s="200"/>
      <c r="S303" s="200"/>
      <c r="T303" s="200"/>
      <c r="U303" s="200"/>
      <c r="V303" s="200"/>
      <c r="W303" s="200"/>
      <c r="X303" s="200"/>
      <c r="Y303" s="200"/>
      <c r="Z303" s="200"/>
    </row>
    <row r="304" spans="1:26" ht="12.75" customHeight="1">
      <c r="A304" s="209"/>
      <c r="B304" s="200"/>
      <c r="C304" s="200"/>
      <c r="D304" s="200"/>
      <c r="E304" s="200"/>
      <c r="F304" s="200"/>
      <c r="G304" s="200"/>
      <c r="H304" s="210"/>
      <c r="I304" s="200"/>
      <c r="J304" s="200"/>
      <c r="K304" s="200"/>
      <c r="L304" s="200"/>
      <c r="M304" s="200"/>
      <c r="N304" s="200"/>
      <c r="O304" s="200"/>
      <c r="P304" s="200"/>
      <c r="Q304" s="200"/>
      <c r="R304" s="200"/>
      <c r="S304" s="200"/>
      <c r="T304" s="200"/>
      <c r="U304" s="200"/>
      <c r="V304" s="200"/>
      <c r="W304" s="200"/>
      <c r="X304" s="200"/>
      <c r="Y304" s="200"/>
      <c r="Z304" s="200"/>
    </row>
    <row r="305" spans="1:26" ht="12.75" customHeight="1">
      <c r="A305" s="209"/>
      <c r="B305" s="200"/>
      <c r="C305" s="200"/>
      <c r="D305" s="200"/>
      <c r="E305" s="200"/>
      <c r="F305" s="200"/>
      <c r="G305" s="200"/>
      <c r="H305" s="210"/>
      <c r="I305" s="200"/>
      <c r="J305" s="200"/>
      <c r="K305" s="200"/>
      <c r="L305" s="200"/>
      <c r="M305" s="200"/>
      <c r="N305" s="200"/>
      <c r="O305" s="200"/>
      <c r="P305" s="200"/>
      <c r="Q305" s="200"/>
      <c r="R305" s="200"/>
      <c r="S305" s="200"/>
      <c r="T305" s="200"/>
      <c r="U305" s="200"/>
      <c r="V305" s="200"/>
      <c r="W305" s="200"/>
      <c r="X305" s="200"/>
      <c r="Y305" s="200"/>
      <c r="Z305" s="200"/>
    </row>
    <row r="306" spans="1:26" ht="12.75" customHeight="1">
      <c r="A306" s="209"/>
      <c r="B306" s="200"/>
      <c r="C306" s="200"/>
      <c r="D306" s="200"/>
      <c r="E306" s="200"/>
      <c r="F306" s="200"/>
      <c r="G306" s="200"/>
      <c r="H306" s="210"/>
      <c r="I306" s="200"/>
      <c r="J306" s="200"/>
      <c r="K306" s="200"/>
      <c r="L306" s="200"/>
      <c r="M306" s="200"/>
      <c r="N306" s="200"/>
      <c r="O306" s="200"/>
      <c r="P306" s="200"/>
      <c r="Q306" s="200"/>
      <c r="R306" s="200"/>
      <c r="S306" s="200"/>
      <c r="T306" s="200"/>
      <c r="U306" s="200"/>
      <c r="V306" s="200"/>
      <c r="W306" s="200"/>
      <c r="X306" s="200"/>
      <c r="Y306" s="200"/>
      <c r="Z306" s="200"/>
    </row>
    <row r="307" spans="1:26" ht="12.75" customHeight="1">
      <c r="A307" s="209"/>
      <c r="B307" s="200"/>
      <c r="C307" s="200"/>
      <c r="D307" s="200"/>
      <c r="E307" s="200"/>
      <c r="F307" s="200"/>
      <c r="G307" s="200"/>
      <c r="H307" s="210"/>
      <c r="I307" s="200"/>
      <c r="J307" s="200"/>
      <c r="K307" s="200"/>
      <c r="L307" s="200"/>
      <c r="M307" s="200"/>
      <c r="N307" s="200"/>
      <c r="O307" s="200"/>
      <c r="P307" s="200"/>
      <c r="Q307" s="200"/>
      <c r="R307" s="200"/>
      <c r="S307" s="200"/>
      <c r="T307" s="200"/>
      <c r="U307" s="200"/>
      <c r="V307" s="200"/>
      <c r="W307" s="200"/>
      <c r="X307" s="200"/>
      <c r="Y307" s="200"/>
      <c r="Z307" s="200"/>
    </row>
    <row r="308" spans="1:26" ht="12.75" customHeight="1">
      <c r="A308" s="209"/>
      <c r="B308" s="200"/>
      <c r="C308" s="200"/>
      <c r="D308" s="200"/>
      <c r="E308" s="200"/>
      <c r="F308" s="200"/>
      <c r="G308" s="200"/>
      <c r="H308" s="210"/>
      <c r="I308" s="200"/>
      <c r="J308" s="200"/>
      <c r="K308" s="200"/>
      <c r="L308" s="200"/>
      <c r="M308" s="200"/>
      <c r="N308" s="200"/>
      <c r="O308" s="200"/>
      <c r="P308" s="200"/>
      <c r="Q308" s="200"/>
      <c r="R308" s="200"/>
      <c r="S308" s="200"/>
      <c r="T308" s="200"/>
      <c r="U308" s="200"/>
      <c r="V308" s="200"/>
      <c r="W308" s="200"/>
      <c r="X308" s="200"/>
      <c r="Y308" s="200"/>
      <c r="Z308" s="200"/>
    </row>
    <row r="309" spans="1:26" ht="12.75" customHeight="1">
      <c r="A309" s="209"/>
      <c r="B309" s="200"/>
      <c r="C309" s="200"/>
      <c r="D309" s="200"/>
      <c r="E309" s="200"/>
      <c r="F309" s="200"/>
      <c r="G309" s="200"/>
      <c r="H309" s="210"/>
      <c r="I309" s="200"/>
      <c r="J309" s="200"/>
      <c r="K309" s="200"/>
      <c r="L309" s="200"/>
      <c r="M309" s="200"/>
      <c r="N309" s="200"/>
      <c r="O309" s="200"/>
      <c r="P309" s="200"/>
      <c r="Q309" s="200"/>
      <c r="R309" s="200"/>
      <c r="S309" s="200"/>
      <c r="T309" s="200"/>
      <c r="U309" s="200"/>
      <c r="V309" s="200"/>
      <c r="W309" s="200"/>
      <c r="X309" s="200"/>
      <c r="Y309" s="200"/>
      <c r="Z309" s="200"/>
    </row>
    <row r="310" spans="1:26" ht="12.75" customHeight="1">
      <c r="A310" s="209"/>
      <c r="B310" s="200"/>
      <c r="C310" s="200"/>
      <c r="D310" s="200"/>
      <c r="E310" s="200"/>
      <c r="F310" s="200"/>
      <c r="G310" s="200"/>
      <c r="H310" s="210"/>
      <c r="I310" s="200"/>
      <c r="J310" s="200"/>
      <c r="K310" s="200"/>
      <c r="L310" s="200"/>
      <c r="M310" s="200"/>
      <c r="N310" s="200"/>
      <c r="O310" s="200"/>
      <c r="P310" s="200"/>
      <c r="Q310" s="200"/>
      <c r="R310" s="200"/>
      <c r="S310" s="200"/>
      <c r="T310" s="200"/>
      <c r="U310" s="200"/>
      <c r="V310" s="200"/>
      <c r="W310" s="200"/>
      <c r="X310" s="200"/>
      <c r="Y310" s="200"/>
      <c r="Z310" s="200"/>
    </row>
    <row r="311" spans="1:26" ht="12.75" customHeight="1">
      <c r="A311" s="209"/>
      <c r="B311" s="200"/>
      <c r="C311" s="200"/>
      <c r="D311" s="200"/>
      <c r="E311" s="200"/>
      <c r="F311" s="200"/>
      <c r="G311" s="200"/>
      <c r="H311" s="210"/>
      <c r="I311" s="200"/>
      <c r="J311" s="200"/>
      <c r="K311" s="200"/>
      <c r="L311" s="200"/>
      <c r="M311" s="200"/>
      <c r="N311" s="200"/>
      <c r="O311" s="200"/>
      <c r="P311" s="200"/>
      <c r="Q311" s="200"/>
      <c r="R311" s="200"/>
      <c r="S311" s="200"/>
      <c r="T311" s="200"/>
      <c r="U311" s="200"/>
      <c r="V311" s="200"/>
      <c r="W311" s="200"/>
      <c r="X311" s="200"/>
      <c r="Y311" s="200"/>
      <c r="Z311" s="200"/>
    </row>
    <row r="312" spans="1:26" ht="12.75" customHeight="1">
      <c r="A312" s="209"/>
      <c r="B312" s="200"/>
      <c r="C312" s="200"/>
      <c r="D312" s="200"/>
      <c r="E312" s="200"/>
      <c r="F312" s="200"/>
      <c r="G312" s="200"/>
      <c r="H312" s="210"/>
      <c r="I312" s="200"/>
      <c r="J312" s="200"/>
      <c r="K312" s="200"/>
      <c r="L312" s="200"/>
      <c r="M312" s="200"/>
      <c r="N312" s="200"/>
      <c r="O312" s="200"/>
      <c r="P312" s="200"/>
      <c r="Q312" s="200"/>
      <c r="R312" s="200"/>
      <c r="S312" s="200"/>
      <c r="T312" s="200"/>
      <c r="U312" s="200"/>
      <c r="V312" s="200"/>
      <c r="W312" s="200"/>
      <c r="X312" s="200"/>
      <c r="Y312" s="200"/>
      <c r="Z312" s="200"/>
    </row>
    <row r="313" spans="1:26" ht="12.75" customHeight="1">
      <c r="A313" s="209"/>
      <c r="B313" s="200"/>
      <c r="C313" s="200"/>
      <c r="D313" s="200"/>
      <c r="E313" s="200"/>
      <c r="F313" s="200"/>
      <c r="G313" s="200"/>
      <c r="H313" s="210"/>
      <c r="I313" s="200"/>
      <c r="J313" s="200"/>
      <c r="K313" s="200"/>
      <c r="L313" s="200"/>
      <c r="M313" s="200"/>
      <c r="N313" s="200"/>
      <c r="O313" s="200"/>
      <c r="P313" s="200"/>
      <c r="Q313" s="200"/>
      <c r="R313" s="200"/>
      <c r="S313" s="200"/>
      <c r="T313" s="200"/>
      <c r="U313" s="200"/>
      <c r="V313" s="200"/>
      <c r="W313" s="200"/>
      <c r="X313" s="200"/>
      <c r="Y313" s="200"/>
      <c r="Z313" s="200"/>
    </row>
    <row r="314" spans="1:26" ht="12.75" customHeight="1">
      <c r="A314" s="209"/>
      <c r="B314" s="200"/>
      <c r="C314" s="200"/>
      <c r="D314" s="200"/>
      <c r="E314" s="200"/>
      <c r="F314" s="200"/>
      <c r="G314" s="200"/>
      <c r="H314" s="210"/>
      <c r="I314" s="200"/>
      <c r="J314" s="200"/>
      <c r="K314" s="200"/>
      <c r="L314" s="200"/>
      <c r="M314" s="200"/>
      <c r="N314" s="200"/>
      <c r="O314" s="200"/>
      <c r="P314" s="200"/>
      <c r="Q314" s="200"/>
      <c r="R314" s="200"/>
      <c r="S314" s="200"/>
      <c r="T314" s="200"/>
      <c r="U314" s="200"/>
      <c r="V314" s="200"/>
      <c r="W314" s="200"/>
      <c r="X314" s="200"/>
      <c r="Y314" s="200"/>
      <c r="Z314" s="200"/>
    </row>
    <row r="315" spans="1:26" ht="12.75" customHeight="1">
      <c r="A315" s="209"/>
      <c r="B315" s="200"/>
      <c r="C315" s="200"/>
      <c r="D315" s="200"/>
      <c r="E315" s="200"/>
      <c r="F315" s="200"/>
      <c r="G315" s="200"/>
      <c r="H315" s="210"/>
      <c r="I315" s="200"/>
      <c r="J315" s="200"/>
      <c r="K315" s="200"/>
      <c r="L315" s="200"/>
      <c r="M315" s="200"/>
      <c r="N315" s="200"/>
      <c r="O315" s="200"/>
      <c r="P315" s="200"/>
      <c r="Q315" s="200"/>
      <c r="R315" s="200"/>
      <c r="S315" s="200"/>
      <c r="T315" s="200"/>
      <c r="U315" s="200"/>
      <c r="V315" s="200"/>
      <c r="W315" s="200"/>
      <c r="X315" s="200"/>
      <c r="Y315" s="200"/>
      <c r="Z315" s="200"/>
    </row>
    <row r="316" spans="1:26" ht="12.75" customHeight="1">
      <c r="A316" s="209"/>
      <c r="B316" s="200"/>
      <c r="C316" s="200"/>
      <c r="D316" s="200"/>
      <c r="E316" s="200"/>
      <c r="F316" s="200"/>
      <c r="G316" s="200"/>
      <c r="H316" s="210"/>
      <c r="I316" s="200"/>
      <c r="J316" s="200"/>
      <c r="K316" s="200"/>
      <c r="L316" s="200"/>
      <c r="M316" s="200"/>
      <c r="N316" s="200"/>
      <c r="O316" s="200"/>
      <c r="P316" s="200"/>
      <c r="Q316" s="200"/>
      <c r="R316" s="200"/>
      <c r="S316" s="200"/>
      <c r="T316" s="200"/>
      <c r="U316" s="200"/>
      <c r="V316" s="200"/>
      <c r="W316" s="200"/>
      <c r="X316" s="200"/>
      <c r="Y316" s="200"/>
      <c r="Z316" s="200"/>
    </row>
    <row r="317" spans="1:26" ht="12.75" customHeight="1">
      <c r="A317" s="209"/>
      <c r="B317" s="200"/>
      <c r="C317" s="200"/>
      <c r="D317" s="200"/>
      <c r="E317" s="200"/>
      <c r="F317" s="200"/>
      <c r="G317" s="200"/>
      <c r="H317" s="210"/>
      <c r="I317" s="200"/>
      <c r="J317" s="200"/>
      <c r="K317" s="200"/>
      <c r="L317" s="200"/>
      <c r="M317" s="200"/>
      <c r="N317" s="200"/>
      <c r="O317" s="200"/>
      <c r="P317" s="200"/>
      <c r="Q317" s="200"/>
      <c r="R317" s="200"/>
      <c r="S317" s="200"/>
      <c r="T317" s="200"/>
      <c r="U317" s="200"/>
      <c r="V317" s="200"/>
      <c r="W317" s="200"/>
      <c r="X317" s="200"/>
      <c r="Y317" s="200"/>
      <c r="Z317" s="200"/>
    </row>
    <row r="318" spans="1:26" ht="12.75" customHeight="1">
      <c r="A318" s="209"/>
      <c r="B318" s="200"/>
      <c r="C318" s="200"/>
      <c r="D318" s="200"/>
      <c r="E318" s="200"/>
      <c r="F318" s="200"/>
      <c r="G318" s="200"/>
      <c r="H318" s="210"/>
      <c r="I318" s="200"/>
      <c r="J318" s="200"/>
      <c r="K318" s="200"/>
      <c r="L318" s="200"/>
      <c r="M318" s="200"/>
      <c r="N318" s="200"/>
      <c r="O318" s="200"/>
      <c r="P318" s="200"/>
      <c r="Q318" s="200"/>
      <c r="R318" s="200"/>
      <c r="S318" s="200"/>
      <c r="T318" s="200"/>
      <c r="U318" s="200"/>
      <c r="V318" s="200"/>
      <c r="W318" s="200"/>
      <c r="X318" s="200"/>
      <c r="Y318" s="200"/>
      <c r="Z318" s="200"/>
    </row>
    <row r="319" spans="1:26" ht="12.75" customHeight="1">
      <c r="A319" s="209"/>
      <c r="B319" s="200"/>
      <c r="C319" s="200"/>
      <c r="D319" s="200"/>
      <c r="E319" s="200"/>
      <c r="F319" s="200"/>
      <c r="G319" s="200"/>
      <c r="H319" s="210"/>
      <c r="I319" s="200"/>
      <c r="J319" s="200"/>
      <c r="K319" s="200"/>
      <c r="L319" s="200"/>
      <c r="M319" s="200"/>
      <c r="N319" s="200"/>
      <c r="O319" s="200"/>
      <c r="P319" s="200"/>
      <c r="Q319" s="200"/>
      <c r="R319" s="200"/>
      <c r="S319" s="200"/>
      <c r="T319" s="200"/>
      <c r="U319" s="200"/>
      <c r="V319" s="200"/>
      <c r="W319" s="200"/>
      <c r="X319" s="200"/>
      <c r="Y319" s="200"/>
      <c r="Z319" s="200"/>
    </row>
    <row r="320" spans="1:26" ht="12.75" customHeight="1">
      <c r="A320" s="209"/>
      <c r="B320" s="200"/>
      <c r="C320" s="200"/>
      <c r="D320" s="200"/>
      <c r="E320" s="200"/>
      <c r="F320" s="200"/>
      <c r="G320" s="200"/>
      <c r="H320" s="210"/>
      <c r="I320" s="200"/>
      <c r="J320" s="200"/>
      <c r="K320" s="200"/>
      <c r="L320" s="200"/>
      <c r="M320" s="200"/>
      <c r="N320" s="200"/>
      <c r="O320" s="200"/>
      <c r="P320" s="200"/>
      <c r="Q320" s="200"/>
      <c r="R320" s="200"/>
      <c r="S320" s="200"/>
      <c r="T320" s="200"/>
      <c r="U320" s="200"/>
      <c r="V320" s="200"/>
      <c r="W320" s="200"/>
      <c r="X320" s="200"/>
      <c r="Y320" s="200"/>
      <c r="Z320" s="200"/>
    </row>
    <row r="321" spans="1:26" ht="12.75" customHeight="1">
      <c r="A321" s="209"/>
      <c r="B321" s="200"/>
      <c r="C321" s="200"/>
      <c r="D321" s="200"/>
      <c r="E321" s="200"/>
      <c r="F321" s="200"/>
      <c r="G321" s="200"/>
      <c r="H321" s="210"/>
      <c r="I321" s="200"/>
      <c r="J321" s="200"/>
      <c r="K321" s="200"/>
      <c r="L321" s="200"/>
      <c r="M321" s="200"/>
      <c r="N321" s="200"/>
      <c r="O321" s="200"/>
      <c r="P321" s="200"/>
      <c r="Q321" s="200"/>
      <c r="R321" s="200"/>
      <c r="S321" s="200"/>
      <c r="T321" s="200"/>
      <c r="U321" s="200"/>
      <c r="V321" s="200"/>
      <c r="W321" s="200"/>
      <c r="X321" s="200"/>
      <c r="Y321" s="200"/>
      <c r="Z321" s="200"/>
    </row>
    <row r="322" spans="1:26" ht="12.75" customHeight="1">
      <c r="A322" s="209"/>
      <c r="B322" s="200"/>
      <c r="C322" s="200"/>
      <c r="D322" s="200"/>
      <c r="E322" s="200"/>
      <c r="F322" s="200"/>
      <c r="G322" s="200"/>
      <c r="H322" s="210"/>
      <c r="I322" s="200"/>
      <c r="J322" s="200"/>
      <c r="K322" s="200"/>
      <c r="L322" s="200"/>
      <c r="M322" s="200"/>
      <c r="N322" s="200"/>
      <c r="O322" s="200"/>
      <c r="P322" s="200"/>
      <c r="Q322" s="200"/>
      <c r="R322" s="200"/>
      <c r="S322" s="200"/>
      <c r="T322" s="200"/>
      <c r="U322" s="200"/>
      <c r="V322" s="200"/>
      <c r="W322" s="200"/>
      <c r="X322" s="200"/>
      <c r="Y322" s="200"/>
      <c r="Z322" s="200"/>
    </row>
    <row r="323" spans="1:26" ht="12.75" customHeight="1">
      <c r="A323" s="209"/>
      <c r="B323" s="200"/>
      <c r="C323" s="200"/>
      <c r="D323" s="200"/>
      <c r="E323" s="200"/>
      <c r="F323" s="200"/>
      <c r="G323" s="200"/>
      <c r="H323" s="210"/>
      <c r="I323" s="200"/>
      <c r="J323" s="200"/>
      <c r="K323" s="200"/>
      <c r="L323" s="200"/>
      <c r="M323" s="200"/>
      <c r="N323" s="200"/>
      <c r="O323" s="200"/>
      <c r="P323" s="200"/>
      <c r="Q323" s="200"/>
      <c r="R323" s="200"/>
      <c r="S323" s="200"/>
      <c r="T323" s="200"/>
      <c r="U323" s="200"/>
      <c r="V323" s="200"/>
      <c r="W323" s="200"/>
      <c r="X323" s="200"/>
      <c r="Y323" s="200"/>
      <c r="Z323" s="200"/>
    </row>
    <row r="324" spans="1:26" ht="12.75" customHeight="1">
      <c r="A324" s="209"/>
      <c r="B324" s="200"/>
      <c r="C324" s="200"/>
      <c r="D324" s="200"/>
      <c r="E324" s="200"/>
      <c r="F324" s="200"/>
      <c r="G324" s="200"/>
      <c r="H324" s="210"/>
      <c r="I324" s="200"/>
      <c r="J324" s="200"/>
      <c r="K324" s="200"/>
      <c r="L324" s="200"/>
      <c r="M324" s="200"/>
      <c r="N324" s="200"/>
      <c r="O324" s="200"/>
      <c r="P324" s="200"/>
      <c r="Q324" s="200"/>
      <c r="R324" s="200"/>
      <c r="S324" s="200"/>
      <c r="T324" s="200"/>
      <c r="U324" s="200"/>
      <c r="V324" s="200"/>
      <c r="W324" s="200"/>
      <c r="X324" s="200"/>
      <c r="Y324" s="200"/>
      <c r="Z324" s="200"/>
    </row>
    <row r="325" spans="1:26" ht="12.75" customHeight="1">
      <c r="A325" s="209"/>
      <c r="B325" s="200"/>
      <c r="C325" s="200"/>
      <c r="D325" s="200"/>
      <c r="E325" s="200"/>
      <c r="F325" s="200"/>
      <c r="G325" s="200"/>
      <c r="H325" s="210"/>
      <c r="I325" s="200"/>
      <c r="J325" s="200"/>
      <c r="K325" s="200"/>
      <c r="L325" s="200"/>
      <c r="M325" s="200"/>
      <c r="N325" s="200"/>
      <c r="O325" s="200"/>
      <c r="P325" s="200"/>
      <c r="Q325" s="200"/>
      <c r="R325" s="200"/>
      <c r="S325" s="200"/>
      <c r="T325" s="200"/>
      <c r="U325" s="200"/>
      <c r="V325" s="200"/>
      <c r="W325" s="200"/>
      <c r="X325" s="200"/>
      <c r="Y325" s="200"/>
      <c r="Z325" s="200"/>
    </row>
    <row r="326" spans="1:26" ht="12.75" customHeight="1">
      <c r="A326" s="209"/>
      <c r="B326" s="200"/>
      <c r="C326" s="200"/>
      <c r="D326" s="200"/>
      <c r="E326" s="200"/>
      <c r="F326" s="200"/>
      <c r="G326" s="200"/>
      <c r="H326" s="210"/>
      <c r="I326" s="200"/>
      <c r="J326" s="200"/>
      <c r="K326" s="200"/>
      <c r="L326" s="200"/>
      <c r="M326" s="200"/>
      <c r="N326" s="200"/>
      <c r="O326" s="200"/>
      <c r="P326" s="200"/>
      <c r="Q326" s="200"/>
      <c r="R326" s="200"/>
      <c r="S326" s="200"/>
      <c r="T326" s="200"/>
      <c r="U326" s="200"/>
      <c r="V326" s="200"/>
      <c r="W326" s="200"/>
      <c r="X326" s="200"/>
      <c r="Y326" s="200"/>
      <c r="Z326" s="200"/>
    </row>
    <row r="327" spans="1:26" ht="12.75" customHeight="1">
      <c r="A327" s="209"/>
      <c r="B327" s="200"/>
      <c r="C327" s="200"/>
      <c r="D327" s="200"/>
      <c r="E327" s="200"/>
      <c r="F327" s="200"/>
      <c r="G327" s="200"/>
      <c r="H327" s="210"/>
      <c r="I327" s="200"/>
      <c r="J327" s="200"/>
      <c r="K327" s="200"/>
      <c r="L327" s="200"/>
      <c r="M327" s="200"/>
      <c r="N327" s="200"/>
      <c r="O327" s="200"/>
      <c r="P327" s="200"/>
      <c r="Q327" s="200"/>
      <c r="R327" s="200"/>
      <c r="S327" s="200"/>
      <c r="T327" s="200"/>
      <c r="U327" s="200"/>
      <c r="V327" s="200"/>
      <c r="W327" s="200"/>
      <c r="X327" s="200"/>
      <c r="Y327" s="200"/>
      <c r="Z327" s="200"/>
    </row>
    <row r="328" spans="1:26" ht="12.75" customHeight="1">
      <c r="A328" s="209"/>
      <c r="B328" s="200"/>
      <c r="C328" s="200"/>
      <c r="D328" s="200"/>
      <c r="E328" s="200"/>
      <c r="F328" s="200"/>
      <c r="G328" s="200"/>
      <c r="H328" s="210"/>
      <c r="I328" s="200"/>
      <c r="J328" s="200"/>
      <c r="K328" s="200"/>
      <c r="L328" s="200"/>
      <c r="M328" s="200"/>
      <c r="N328" s="200"/>
      <c r="O328" s="200"/>
      <c r="P328" s="200"/>
      <c r="Q328" s="200"/>
      <c r="R328" s="200"/>
      <c r="S328" s="200"/>
      <c r="T328" s="200"/>
      <c r="U328" s="200"/>
      <c r="V328" s="200"/>
      <c r="W328" s="200"/>
      <c r="X328" s="200"/>
      <c r="Y328" s="200"/>
      <c r="Z328" s="200"/>
    </row>
    <row r="329" spans="1:26" ht="12.75" customHeight="1">
      <c r="A329" s="209"/>
      <c r="B329" s="200"/>
      <c r="C329" s="200"/>
      <c r="D329" s="200"/>
      <c r="E329" s="200"/>
      <c r="F329" s="200"/>
      <c r="G329" s="200"/>
      <c r="H329" s="210"/>
      <c r="I329" s="200"/>
      <c r="J329" s="200"/>
      <c r="K329" s="200"/>
      <c r="L329" s="200"/>
      <c r="M329" s="200"/>
      <c r="N329" s="200"/>
      <c r="O329" s="200"/>
      <c r="P329" s="200"/>
      <c r="Q329" s="200"/>
      <c r="R329" s="200"/>
      <c r="S329" s="200"/>
      <c r="T329" s="200"/>
      <c r="U329" s="200"/>
      <c r="V329" s="200"/>
      <c r="W329" s="200"/>
      <c r="X329" s="200"/>
      <c r="Y329" s="200"/>
      <c r="Z329" s="200"/>
    </row>
    <row r="330" spans="1:26" ht="12.75" customHeight="1">
      <c r="A330" s="209"/>
      <c r="B330" s="200"/>
      <c r="C330" s="200"/>
      <c r="D330" s="200"/>
      <c r="E330" s="200"/>
      <c r="F330" s="200"/>
      <c r="G330" s="200"/>
      <c r="H330" s="210"/>
      <c r="I330" s="200"/>
      <c r="J330" s="200"/>
      <c r="K330" s="200"/>
      <c r="L330" s="200"/>
      <c r="M330" s="200"/>
      <c r="N330" s="200"/>
      <c r="O330" s="200"/>
      <c r="P330" s="200"/>
      <c r="Q330" s="200"/>
      <c r="R330" s="200"/>
      <c r="S330" s="200"/>
      <c r="T330" s="200"/>
      <c r="U330" s="200"/>
      <c r="V330" s="200"/>
      <c r="W330" s="200"/>
      <c r="X330" s="200"/>
      <c r="Y330" s="200"/>
      <c r="Z330" s="200"/>
    </row>
    <row r="331" spans="1:26" ht="12.75" customHeight="1">
      <c r="A331" s="209"/>
      <c r="B331" s="200"/>
      <c r="C331" s="200"/>
      <c r="D331" s="200"/>
      <c r="E331" s="200"/>
      <c r="F331" s="200"/>
      <c r="G331" s="200"/>
      <c r="H331" s="210"/>
      <c r="I331" s="200"/>
      <c r="J331" s="200"/>
      <c r="K331" s="200"/>
      <c r="L331" s="200"/>
      <c r="M331" s="200"/>
      <c r="N331" s="200"/>
      <c r="O331" s="200"/>
      <c r="P331" s="200"/>
      <c r="Q331" s="200"/>
      <c r="R331" s="200"/>
      <c r="S331" s="200"/>
      <c r="T331" s="200"/>
      <c r="U331" s="200"/>
      <c r="V331" s="200"/>
      <c r="W331" s="200"/>
      <c r="X331" s="200"/>
      <c r="Y331" s="200"/>
      <c r="Z331" s="200"/>
    </row>
    <row r="332" spans="1:26" ht="12.75" customHeight="1">
      <c r="A332" s="209"/>
      <c r="B332" s="200"/>
      <c r="C332" s="200"/>
      <c r="D332" s="200"/>
      <c r="E332" s="200"/>
      <c r="F332" s="200"/>
      <c r="G332" s="200"/>
      <c r="H332" s="210"/>
      <c r="I332" s="200"/>
      <c r="J332" s="200"/>
      <c r="K332" s="200"/>
      <c r="L332" s="200"/>
      <c r="M332" s="200"/>
      <c r="N332" s="200"/>
      <c r="O332" s="200"/>
      <c r="P332" s="200"/>
      <c r="Q332" s="200"/>
      <c r="R332" s="200"/>
      <c r="S332" s="200"/>
      <c r="T332" s="200"/>
      <c r="U332" s="200"/>
      <c r="V332" s="200"/>
      <c r="W332" s="200"/>
      <c r="X332" s="200"/>
      <c r="Y332" s="200"/>
      <c r="Z332" s="200"/>
    </row>
    <row r="333" spans="1:26" ht="12.75" customHeight="1">
      <c r="A333" s="209"/>
      <c r="B333" s="200"/>
      <c r="C333" s="200"/>
      <c r="D333" s="200"/>
      <c r="E333" s="200"/>
      <c r="F333" s="200"/>
      <c r="G333" s="200"/>
      <c r="H333" s="210"/>
      <c r="I333" s="200"/>
      <c r="J333" s="200"/>
      <c r="K333" s="200"/>
      <c r="L333" s="200"/>
      <c r="M333" s="200"/>
      <c r="N333" s="200"/>
      <c r="O333" s="200"/>
      <c r="P333" s="200"/>
      <c r="Q333" s="200"/>
      <c r="R333" s="200"/>
      <c r="S333" s="200"/>
      <c r="T333" s="200"/>
      <c r="U333" s="200"/>
      <c r="V333" s="200"/>
      <c r="W333" s="200"/>
      <c r="X333" s="200"/>
      <c r="Y333" s="200"/>
      <c r="Z333" s="200"/>
    </row>
    <row r="334" spans="1:26" ht="12.75" customHeight="1">
      <c r="A334" s="209"/>
      <c r="B334" s="200"/>
      <c r="C334" s="200"/>
      <c r="D334" s="200"/>
      <c r="E334" s="200"/>
      <c r="F334" s="200"/>
      <c r="G334" s="200"/>
      <c r="H334" s="210"/>
      <c r="I334" s="200"/>
      <c r="J334" s="200"/>
      <c r="K334" s="200"/>
      <c r="L334" s="200"/>
      <c r="M334" s="200"/>
      <c r="N334" s="200"/>
      <c r="O334" s="200"/>
      <c r="P334" s="200"/>
      <c r="Q334" s="200"/>
      <c r="R334" s="200"/>
      <c r="S334" s="200"/>
      <c r="T334" s="200"/>
      <c r="U334" s="200"/>
      <c r="V334" s="200"/>
      <c r="W334" s="200"/>
      <c r="X334" s="200"/>
      <c r="Y334" s="200"/>
      <c r="Z334" s="200"/>
    </row>
    <row r="335" spans="1:26" ht="12.75" customHeight="1">
      <c r="A335" s="209"/>
      <c r="B335" s="200"/>
      <c r="C335" s="200"/>
      <c r="D335" s="200"/>
      <c r="E335" s="200"/>
      <c r="F335" s="200"/>
      <c r="G335" s="200"/>
      <c r="H335" s="210"/>
      <c r="I335" s="200"/>
      <c r="J335" s="200"/>
      <c r="K335" s="200"/>
      <c r="L335" s="200"/>
      <c r="M335" s="200"/>
      <c r="N335" s="200"/>
      <c r="O335" s="200"/>
      <c r="P335" s="200"/>
      <c r="Q335" s="200"/>
      <c r="R335" s="200"/>
      <c r="S335" s="200"/>
      <c r="T335" s="200"/>
      <c r="U335" s="200"/>
      <c r="V335" s="200"/>
      <c r="W335" s="200"/>
      <c r="X335" s="200"/>
      <c r="Y335" s="200"/>
      <c r="Z335" s="200"/>
    </row>
    <row r="336" spans="1:26" ht="12.75" customHeight="1">
      <c r="A336" s="209"/>
      <c r="B336" s="200"/>
      <c r="C336" s="200"/>
      <c r="D336" s="200"/>
      <c r="E336" s="200"/>
      <c r="F336" s="200"/>
      <c r="G336" s="200"/>
      <c r="H336" s="210"/>
      <c r="I336" s="200"/>
      <c r="J336" s="200"/>
      <c r="K336" s="200"/>
      <c r="L336" s="200"/>
      <c r="M336" s="200"/>
      <c r="N336" s="200"/>
      <c r="O336" s="200"/>
      <c r="P336" s="200"/>
      <c r="Q336" s="200"/>
      <c r="R336" s="200"/>
      <c r="S336" s="200"/>
      <c r="T336" s="200"/>
      <c r="U336" s="200"/>
      <c r="V336" s="200"/>
      <c r="W336" s="200"/>
      <c r="X336" s="200"/>
      <c r="Y336" s="200"/>
      <c r="Z336" s="200"/>
    </row>
    <row r="337" spans="1:26" ht="12.75" customHeight="1">
      <c r="A337" s="209"/>
      <c r="B337" s="200"/>
      <c r="C337" s="200"/>
      <c r="D337" s="200"/>
      <c r="E337" s="200"/>
      <c r="F337" s="200"/>
      <c r="G337" s="200"/>
      <c r="H337" s="210"/>
      <c r="I337" s="200"/>
      <c r="J337" s="200"/>
      <c r="K337" s="200"/>
      <c r="L337" s="200"/>
      <c r="M337" s="200"/>
      <c r="N337" s="200"/>
      <c r="O337" s="200"/>
      <c r="P337" s="200"/>
      <c r="Q337" s="200"/>
      <c r="R337" s="200"/>
      <c r="S337" s="200"/>
      <c r="T337" s="200"/>
      <c r="U337" s="200"/>
      <c r="V337" s="200"/>
      <c r="W337" s="200"/>
      <c r="X337" s="200"/>
      <c r="Y337" s="200"/>
      <c r="Z337" s="200"/>
    </row>
    <row r="338" spans="1:26" ht="12.75" customHeight="1">
      <c r="A338" s="209"/>
      <c r="B338" s="200"/>
      <c r="C338" s="200"/>
      <c r="D338" s="200"/>
      <c r="E338" s="200"/>
      <c r="F338" s="200"/>
      <c r="G338" s="200"/>
      <c r="H338" s="210"/>
      <c r="I338" s="200"/>
      <c r="J338" s="200"/>
      <c r="K338" s="200"/>
      <c r="L338" s="200"/>
      <c r="M338" s="200"/>
      <c r="N338" s="200"/>
      <c r="O338" s="200"/>
      <c r="P338" s="200"/>
      <c r="Q338" s="200"/>
      <c r="R338" s="200"/>
      <c r="S338" s="200"/>
      <c r="T338" s="200"/>
      <c r="U338" s="200"/>
      <c r="V338" s="200"/>
      <c r="W338" s="200"/>
      <c r="X338" s="200"/>
      <c r="Y338" s="200"/>
      <c r="Z338" s="200"/>
    </row>
    <row r="339" spans="1:26" ht="12.75" customHeight="1">
      <c r="A339" s="209"/>
      <c r="B339" s="200"/>
      <c r="C339" s="200"/>
      <c r="D339" s="200"/>
      <c r="E339" s="200"/>
      <c r="F339" s="200"/>
      <c r="G339" s="200"/>
      <c r="H339" s="210"/>
      <c r="I339" s="200"/>
      <c r="J339" s="200"/>
      <c r="K339" s="200"/>
      <c r="L339" s="200"/>
      <c r="M339" s="200"/>
      <c r="N339" s="200"/>
      <c r="O339" s="200"/>
      <c r="P339" s="200"/>
      <c r="Q339" s="200"/>
      <c r="R339" s="200"/>
      <c r="S339" s="200"/>
      <c r="T339" s="200"/>
      <c r="U339" s="200"/>
      <c r="V339" s="200"/>
      <c r="W339" s="200"/>
      <c r="X339" s="200"/>
      <c r="Y339" s="200"/>
      <c r="Z339" s="200"/>
    </row>
    <row r="340" spans="1:26" ht="12.75" customHeight="1">
      <c r="A340" s="209"/>
      <c r="B340" s="200"/>
      <c r="C340" s="200"/>
      <c r="D340" s="200"/>
      <c r="E340" s="200"/>
      <c r="F340" s="200"/>
      <c r="G340" s="200"/>
      <c r="H340" s="210"/>
      <c r="I340" s="200"/>
      <c r="J340" s="200"/>
      <c r="K340" s="200"/>
      <c r="L340" s="200"/>
      <c r="M340" s="200"/>
      <c r="N340" s="200"/>
      <c r="O340" s="200"/>
      <c r="P340" s="200"/>
      <c r="Q340" s="200"/>
      <c r="R340" s="200"/>
      <c r="S340" s="200"/>
      <c r="T340" s="200"/>
      <c r="U340" s="200"/>
      <c r="V340" s="200"/>
      <c r="W340" s="200"/>
      <c r="X340" s="200"/>
      <c r="Y340" s="200"/>
      <c r="Z340" s="200"/>
    </row>
    <row r="341" spans="1:26" ht="12.75" customHeight="1">
      <c r="A341" s="209"/>
      <c r="B341" s="200"/>
      <c r="C341" s="200"/>
      <c r="D341" s="200"/>
      <c r="E341" s="200"/>
      <c r="F341" s="200"/>
      <c r="G341" s="200"/>
      <c r="H341" s="210"/>
      <c r="I341" s="200"/>
      <c r="J341" s="200"/>
      <c r="K341" s="200"/>
      <c r="L341" s="200"/>
      <c r="M341" s="200"/>
      <c r="N341" s="200"/>
      <c r="O341" s="200"/>
      <c r="P341" s="200"/>
      <c r="Q341" s="200"/>
      <c r="R341" s="200"/>
      <c r="S341" s="200"/>
      <c r="T341" s="200"/>
      <c r="U341" s="200"/>
      <c r="V341" s="200"/>
      <c r="W341" s="200"/>
      <c r="X341" s="200"/>
      <c r="Y341" s="200"/>
      <c r="Z341" s="200"/>
    </row>
    <row r="342" spans="1:26" ht="12.75" customHeight="1">
      <c r="A342" s="209"/>
      <c r="B342" s="200"/>
      <c r="C342" s="200"/>
      <c r="D342" s="200"/>
      <c r="E342" s="200"/>
      <c r="F342" s="200"/>
      <c r="G342" s="200"/>
      <c r="H342" s="210"/>
      <c r="I342" s="200"/>
      <c r="J342" s="200"/>
      <c r="K342" s="200"/>
      <c r="L342" s="200"/>
      <c r="M342" s="200"/>
      <c r="N342" s="200"/>
      <c r="O342" s="200"/>
      <c r="P342" s="200"/>
      <c r="Q342" s="200"/>
      <c r="R342" s="200"/>
      <c r="S342" s="200"/>
      <c r="T342" s="200"/>
      <c r="U342" s="200"/>
      <c r="V342" s="200"/>
      <c r="W342" s="200"/>
      <c r="X342" s="200"/>
      <c r="Y342" s="200"/>
      <c r="Z342" s="200"/>
    </row>
    <row r="343" spans="1:26" ht="12.75" customHeight="1">
      <c r="A343" s="209"/>
      <c r="B343" s="200"/>
      <c r="C343" s="200"/>
      <c r="D343" s="200"/>
      <c r="E343" s="200"/>
      <c r="F343" s="200"/>
      <c r="G343" s="200"/>
      <c r="H343" s="210"/>
      <c r="I343" s="200"/>
      <c r="J343" s="200"/>
      <c r="K343" s="200"/>
      <c r="L343" s="200"/>
      <c r="M343" s="200"/>
      <c r="N343" s="200"/>
      <c r="O343" s="200"/>
      <c r="P343" s="200"/>
      <c r="Q343" s="200"/>
      <c r="R343" s="200"/>
      <c r="S343" s="200"/>
      <c r="T343" s="200"/>
      <c r="U343" s="200"/>
      <c r="V343" s="200"/>
      <c r="W343" s="200"/>
      <c r="X343" s="200"/>
      <c r="Y343" s="200"/>
      <c r="Z343" s="200"/>
    </row>
    <row r="344" spans="1:26" ht="12.75" customHeight="1">
      <c r="A344" s="209"/>
      <c r="B344" s="200"/>
      <c r="C344" s="200"/>
      <c r="D344" s="200"/>
      <c r="E344" s="200"/>
      <c r="F344" s="200"/>
      <c r="G344" s="200"/>
      <c r="H344" s="210"/>
      <c r="I344" s="200"/>
      <c r="J344" s="200"/>
      <c r="K344" s="200"/>
      <c r="L344" s="200"/>
      <c r="M344" s="200"/>
      <c r="N344" s="200"/>
      <c r="O344" s="200"/>
      <c r="P344" s="200"/>
      <c r="Q344" s="200"/>
      <c r="R344" s="200"/>
      <c r="S344" s="200"/>
      <c r="T344" s="200"/>
      <c r="U344" s="200"/>
      <c r="V344" s="200"/>
      <c r="W344" s="200"/>
      <c r="X344" s="200"/>
      <c r="Y344" s="200"/>
      <c r="Z344" s="200"/>
    </row>
    <row r="345" spans="1:26" ht="12.75" customHeight="1">
      <c r="A345" s="209"/>
      <c r="B345" s="200"/>
      <c r="C345" s="200"/>
      <c r="D345" s="200"/>
      <c r="E345" s="200"/>
      <c r="F345" s="200"/>
      <c r="G345" s="200"/>
      <c r="H345" s="210"/>
      <c r="I345" s="200"/>
      <c r="J345" s="200"/>
      <c r="K345" s="200"/>
      <c r="L345" s="200"/>
      <c r="M345" s="200"/>
      <c r="N345" s="200"/>
      <c r="O345" s="200"/>
      <c r="P345" s="200"/>
      <c r="Q345" s="200"/>
      <c r="R345" s="200"/>
      <c r="S345" s="200"/>
      <c r="T345" s="200"/>
      <c r="U345" s="200"/>
      <c r="V345" s="200"/>
      <c r="W345" s="200"/>
      <c r="X345" s="200"/>
      <c r="Y345" s="200"/>
      <c r="Z345" s="200"/>
    </row>
    <row r="346" spans="1:26" ht="12.75" customHeight="1">
      <c r="A346" s="209"/>
      <c r="B346" s="200"/>
      <c r="C346" s="200"/>
      <c r="D346" s="200"/>
      <c r="E346" s="200"/>
      <c r="F346" s="200"/>
      <c r="G346" s="200"/>
      <c r="H346" s="210"/>
      <c r="I346" s="200"/>
      <c r="J346" s="200"/>
      <c r="K346" s="200"/>
      <c r="L346" s="200"/>
      <c r="M346" s="200"/>
      <c r="N346" s="200"/>
      <c r="O346" s="200"/>
      <c r="P346" s="200"/>
      <c r="Q346" s="200"/>
      <c r="R346" s="200"/>
      <c r="S346" s="200"/>
      <c r="T346" s="200"/>
      <c r="U346" s="200"/>
      <c r="V346" s="200"/>
      <c r="W346" s="200"/>
      <c r="X346" s="200"/>
      <c r="Y346" s="200"/>
      <c r="Z346" s="200"/>
    </row>
    <row r="347" spans="1:26" ht="12.75" customHeight="1">
      <c r="A347" s="209"/>
      <c r="B347" s="200"/>
      <c r="C347" s="200"/>
      <c r="D347" s="200"/>
      <c r="E347" s="200"/>
      <c r="F347" s="200"/>
      <c r="G347" s="200"/>
      <c r="H347" s="210"/>
      <c r="I347" s="200"/>
      <c r="J347" s="200"/>
      <c r="K347" s="200"/>
      <c r="L347" s="200"/>
      <c r="M347" s="200"/>
      <c r="N347" s="200"/>
      <c r="O347" s="200"/>
      <c r="P347" s="200"/>
      <c r="Q347" s="200"/>
      <c r="R347" s="200"/>
      <c r="S347" s="200"/>
      <c r="T347" s="200"/>
      <c r="U347" s="200"/>
      <c r="V347" s="200"/>
      <c r="W347" s="200"/>
      <c r="X347" s="200"/>
      <c r="Y347" s="200"/>
      <c r="Z347" s="200"/>
    </row>
    <row r="348" spans="1:26" ht="12.75" customHeight="1">
      <c r="A348" s="209"/>
      <c r="B348" s="200"/>
      <c r="C348" s="200"/>
      <c r="D348" s="200"/>
      <c r="E348" s="200"/>
      <c r="F348" s="200"/>
      <c r="G348" s="200"/>
      <c r="H348" s="210"/>
      <c r="I348" s="200"/>
      <c r="J348" s="200"/>
      <c r="K348" s="200"/>
      <c r="L348" s="200"/>
      <c r="M348" s="200"/>
      <c r="N348" s="200"/>
      <c r="O348" s="200"/>
      <c r="P348" s="200"/>
      <c r="Q348" s="200"/>
      <c r="R348" s="200"/>
      <c r="S348" s="200"/>
      <c r="T348" s="200"/>
      <c r="U348" s="200"/>
      <c r="V348" s="200"/>
      <c r="W348" s="200"/>
      <c r="X348" s="200"/>
      <c r="Y348" s="200"/>
      <c r="Z348" s="200"/>
    </row>
    <row r="349" spans="1:26" ht="12.75" customHeight="1">
      <c r="A349" s="209"/>
      <c r="B349" s="200"/>
      <c r="C349" s="200"/>
      <c r="D349" s="200"/>
      <c r="E349" s="200"/>
      <c r="F349" s="200"/>
      <c r="G349" s="200"/>
      <c r="H349" s="210"/>
      <c r="I349" s="200"/>
      <c r="J349" s="200"/>
      <c r="K349" s="200"/>
      <c r="L349" s="200"/>
      <c r="M349" s="200"/>
      <c r="N349" s="200"/>
      <c r="O349" s="200"/>
      <c r="P349" s="200"/>
      <c r="Q349" s="200"/>
      <c r="R349" s="200"/>
      <c r="S349" s="200"/>
      <c r="T349" s="200"/>
      <c r="U349" s="200"/>
      <c r="V349" s="200"/>
      <c r="W349" s="200"/>
      <c r="X349" s="200"/>
      <c r="Y349" s="200"/>
      <c r="Z349" s="200"/>
    </row>
    <row r="350" spans="1:26" ht="12.75" customHeight="1">
      <c r="A350" s="209"/>
      <c r="B350" s="200"/>
      <c r="C350" s="200"/>
      <c r="D350" s="200"/>
      <c r="E350" s="200"/>
      <c r="F350" s="200"/>
      <c r="G350" s="200"/>
      <c r="H350" s="210"/>
      <c r="I350" s="200"/>
      <c r="J350" s="200"/>
      <c r="K350" s="200"/>
      <c r="L350" s="200"/>
      <c r="M350" s="200"/>
      <c r="N350" s="200"/>
      <c r="O350" s="200"/>
      <c r="P350" s="200"/>
      <c r="Q350" s="200"/>
      <c r="R350" s="200"/>
      <c r="S350" s="200"/>
      <c r="T350" s="200"/>
      <c r="U350" s="200"/>
      <c r="V350" s="200"/>
      <c r="W350" s="200"/>
      <c r="X350" s="200"/>
      <c r="Y350" s="200"/>
      <c r="Z350" s="200"/>
    </row>
    <row r="351" spans="1:26" ht="12.75" customHeight="1">
      <c r="A351" s="209"/>
      <c r="B351" s="200"/>
      <c r="C351" s="200"/>
      <c r="D351" s="200"/>
      <c r="E351" s="200"/>
      <c r="F351" s="200"/>
      <c r="G351" s="200"/>
      <c r="H351" s="210"/>
      <c r="I351" s="200"/>
      <c r="J351" s="200"/>
      <c r="K351" s="200"/>
      <c r="L351" s="200"/>
      <c r="M351" s="200"/>
      <c r="N351" s="200"/>
      <c r="O351" s="200"/>
      <c r="P351" s="200"/>
      <c r="Q351" s="200"/>
      <c r="R351" s="200"/>
      <c r="S351" s="200"/>
      <c r="T351" s="200"/>
      <c r="U351" s="200"/>
      <c r="V351" s="200"/>
      <c r="W351" s="200"/>
      <c r="X351" s="200"/>
      <c r="Y351" s="200"/>
      <c r="Z351" s="200"/>
    </row>
    <row r="352" spans="1:26" ht="12.75" customHeight="1">
      <c r="A352" s="209"/>
      <c r="B352" s="200"/>
      <c r="C352" s="200"/>
      <c r="D352" s="200"/>
      <c r="E352" s="200"/>
      <c r="F352" s="200"/>
      <c r="G352" s="200"/>
      <c r="H352" s="210"/>
      <c r="I352" s="200"/>
      <c r="J352" s="200"/>
      <c r="K352" s="200"/>
      <c r="L352" s="200"/>
      <c r="M352" s="200"/>
      <c r="N352" s="200"/>
      <c r="O352" s="200"/>
      <c r="P352" s="200"/>
      <c r="Q352" s="200"/>
      <c r="R352" s="200"/>
      <c r="S352" s="200"/>
      <c r="T352" s="200"/>
      <c r="U352" s="200"/>
      <c r="V352" s="200"/>
      <c r="W352" s="200"/>
      <c r="X352" s="200"/>
      <c r="Y352" s="200"/>
      <c r="Z352" s="200"/>
    </row>
    <row r="353" spans="1:26" ht="12.75" customHeight="1">
      <c r="A353" s="209"/>
      <c r="B353" s="200"/>
      <c r="C353" s="200"/>
      <c r="D353" s="200"/>
      <c r="E353" s="200"/>
      <c r="F353" s="200"/>
      <c r="G353" s="200"/>
      <c r="H353" s="210"/>
      <c r="I353" s="200"/>
      <c r="J353" s="200"/>
      <c r="K353" s="200"/>
      <c r="L353" s="200"/>
      <c r="M353" s="200"/>
      <c r="N353" s="200"/>
      <c r="O353" s="200"/>
      <c r="P353" s="200"/>
      <c r="Q353" s="200"/>
      <c r="R353" s="200"/>
      <c r="S353" s="200"/>
      <c r="T353" s="200"/>
      <c r="U353" s="200"/>
      <c r="V353" s="200"/>
      <c r="W353" s="200"/>
      <c r="X353" s="200"/>
      <c r="Y353" s="200"/>
      <c r="Z353" s="200"/>
    </row>
    <row r="354" spans="1:26" ht="12.75" customHeight="1">
      <c r="A354" s="209"/>
      <c r="B354" s="200"/>
      <c r="C354" s="200"/>
      <c r="D354" s="200"/>
      <c r="E354" s="200"/>
      <c r="F354" s="200"/>
      <c r="G354" s="200"/>
      <c r="H354" s="210"/>
      <c r="I354" s="200"/>
      <c r="J354" s="200"/>
      <c r="K354" s="200"/>
      <c r="L354" s="200"/>
      <c r="M354" s="200"/>
      <c r="N354" s="200"/>
      <c r="O354" s="200"/>
      <c r="P354" s="200"/>
      <c r="Q354" s="200"/>
      <c r="R354" s="200"/>
      <c r="S354" s="200"/>
      <c r="T354" s="200"/>
      <c r="U354" s="200"/>
      <c r="V354" s="200"/>
      <c r="W354" s="200"/>
      <c r="X354" s="200"/>
      <c r="Y354" s="200"/>
      <c r="Z354" s="200"/>
    </row>
    <row r="355" spans="1:26" ht="12.75" customHeight="1">
      <c r="A355" s="209"/>
      <c r="B355" s="200"/>
      <c r="C355" s="200"/>
      <c r="D355" s="200"/>
      <c r="E355" s="200"/>
      <c r="F355" s="200"/>
      <c r="G355" s="200"/>
      <c r="H355" s="210"/>
      <c r="I355" s="200"/>
      <c r="J355" s="200"/>
      <c r="K355" s="200"/>
      <c r="L355" s="200"/>
      <c r="M355" s="200"/>
      <c r="N355" s="200"/>
      <c r="O355" s="200"/>
      <c r="P355" s="200"/>
      <c r="Q355" s="200"/>
      <c r="R355" s="200"/>
      <c r="S355" s="200"/>
      <c r="T355" s="200"/>
      <c r="U355" s="200"/>
      <c r="V355" s="200"/>
      <c r="W355" s="200"/>
      <c r="X355" s="200"/>
      <c r="Y355" s="200"/>
      <c r="Z355" s="200"/>
    </row>
    <row r="356" spans="1:26" ht="12.75" customHeight="1">
      <c r="A356" s="209"/>
      <c r="B356" s="200"/>
      <c r="C356" s="200"/>
      <c r="D356" s="200"/>
      <c r="E356" s="200"/>
      <c r="F356" s="200"/>
      <c r="G356" s="200"/>
      <c r="H356" s="210"/>
      <c r="I356" s="200"/>
      <c r="J356" s="200"/>
      <c r="K356" s="200"/>
      <c r="L356" s="200"/>
      <c r="M356" s="200"/>
      <c r="N356" s="200"/>
      <c r="O356" s="200"/>
      <c r="P356" s="200"/>
      <c r="Q356" s="200"/>
      <c r="R356" s="200"/>
      <c r="S356" s="200"/>
      <c r="T356" s="200"/>
      <c r="U356" s="200"/>
      <c r="V356" s="200"/>
      <c r="W356" s="200"/>
      <c r="X356" s="200"/>
      <c r="Y356" s="200"/>
      <c r="Z356" s="200"/>
    </row>
    <row r="357" spans="1:26" ht="12.75" customHeight="1">
      <c r="A357" s="209"/>
      <c r="B357" s="200"/>
      <c r="C357" s="200"/>
      <c r="D357" s="200"/>
      <c r="E357" s="200"/>
      <c r="F357" s="200"/>
      <c r="G357" s="200"/>
      <c r="H357" s="210"/>
      <c r="I357" s="200"/>
      <c r="J357" s="200"/>
      <c r="K357" s="200"/>
      <c r="L357" s="200"/>
      <c r="M357" s="200"/>
      <c r="N357" s="200"/>
      <c r="O357" s="200"/>
      <c r="P357" s="200"/>
      <c r="Q357" s="200"/>
      <c r="R357" s="200"/>
      <c r="S357" s="200"/>
      <c r="T357" s="200"/>
      <c r="U357" s="200"/>
      <c r="V357" s="200"/>
      <c r="W357" s="200"/>
      <c r="X357" s="200"/>
      <c r="Y357" s="200"/>
      <c r="Z357" s="200"/>
    </row>
    <row r="358" spans="1:26" ht="12.75" customHeight="1">
      <c r="A358" s="209"/>
      <c r="B358" s="200"/>
      <c r="C358" s="200"/>
      <c r="D358" s="200"/>
      <c r="E358" s="200"/>
      <c r="F358" s="200"/>
      <c r="G358" s="200"/>
      <c r="H358" s="210"/>
      <c r="I358" s="200"/>
      <c r="J358" s="200"/>
      <c r="K358" s="200"/>
      <c r="L358" s="200"/>
      <c r="M358" s="200"/>
      <c r="N358" s="200"/>
      <c r="O358" s="200"/>
      <c r="P358" s="200"/>
      <c r="Q358" s="200"/>
      <c r="R358" s="200"/>
      <c r="S358" s="200"/>
      <c r="T358" s="200"/>
      <c r="U358" s="200"/>
      <c r="V358" s="200"/>
      <c r="W358" s="200"/>
      <c r="X358" s="200"/>
      <c r="Y358" s="200"/>
      <c r="Z358" s="200"/>
    </row>
    <row r="359" spans="1:26" ht="12.75" customHeight="1">
      <c r="A359" s="209"/>
      <c r="B359" s="200"/>
      <c r="C359" s="200"/>
      <c r="D359" s="200"/>
      <c r="E359" s="200"/>
      <c r="F359" s="200"/>
      <c r="G359" s="200"/>
      <c r="H359" s="210"/>
      <c r="I359" s="200"/>
      <c r="J359" s="200"/>
      <c r="K359" s="200"/>
      <c r="L359" s="200"/>
      <c r="M359" s="200"/>
      <c r="N359" s="200"/>
      <c r="O359" s="200"/>
      <c r="P359" s="200"/>
      <c r="Q359" s="200"/>
      <c r="R359" s="200"/>
      <c r="S359" s="200"/>
      <c r="T359" s="200"/>
      <c r="U359" s="200"/>
      <c r="V359" s="200"/>
      <c r="W359" s="200"/>
      <c r="X359" s="200"/>
      <c r="Y359" s="200"/>
      <c r="Z359" s="200"/>
    </row>
    <row r="360" spans="1:26" ht="12.75" customHeight="1">
      <c r="A360" s="209"/>
      <c r="B360" s="200"/>
      <c r="C360" s="200"/>
      <c r="D360" s="200"/>
      <c r="E360" s="200"/>
      <c r="F360" s="200"/>
      <c r="G360" s="200"/>
      <c r="H360" s="210"/>
      <c r="I360" s="200"/>
      <c r="J360" s="200"/>
      <c r="K360" s="200"/>
      <c r="L360" s="200"/>
      <c r="M360" s="200"/>
      <c r="N360" s="200"/>
      <c r="O360" s="200"/>
      <c r="P360" s="200"/>
      <c r="Q360" s="200"/>
      <c r="R360" s="200"/>
      <c r="S360" s="200"/>
      <c r="T360" s="200"/>
      <c r="U360" s="200"/>
      <c r="V360" s="200"/>
      <c r="W360" s="200"/>
      <c r="X360" s="200"/>
      <c r="Y360" s="200"/>
      <c r="Z360" s="200"/>
    </row>
    <row r="361" spans="1:26" ht="12.75" customHeight="1">
      <c r="A361" s="209"/>
      <c r="B361" s="200"/>
      <c r="C361" s="200"/>
      <c r="D361" s="200"/>
      <c r="E361" s="200"/>
      <c r="F361" s="200"/>
      <c r="G361" s="200"/>
      <c r="H361" s="210"/>
      <c r="I361" s="200"/>
      <c r="J361" s="200"/>
      <c r="K361" s="200"/>
      <c r="L361" s="200"/>
      <c r="M361" s="200"/>
      <c r="N361" s="200"/>
      <c r="O361" s="200"/>
      <c r="P361" s="200"/>
      <c r="Q361" s="200"/>
      <c r="R361" s="200"/>
      <c r="S361" s="200"/>
      <c r="T361" s="200"/>
      <c r="U361" s="200"/>
      <c r="V361" s="200"/>
      <c r="W361" s="200"/>
      <c r="X361" s="200"/>
      <c r="Y361" s="200"/>
      <c r="Z361" s="200"/>
    </row>
    <row r="362" spans="1:26" ht="12.75" customHeight="1">
      <c r="A362" s="209"/>
      <c r="B362" s="200"/>
      <c r="C362" s="200"/>
      <c r="D362" s="200"/>
      <c r="E362" s="200"/>
      <c r="F362" s="200"/>
      <c r="G362" s="200"/>
      <c r="H362" s="210"/>
      <c r="I362" s="200"/>
      <c r="J362" s="200"/>
      <c r="K362" s="200"/>
      <c r="L362" s="200"/>
      <c r="M362" s="200"/>
      <c r="N362" s="200"/>
      <c r="O362" s="200"/>
      <c r="P362" s="200"/>
      <c r="Q362" s="200"/>
      <c r="R362" s="200"/>
      <c r="S362" s="200"/>
      <c r="T362" s="200"/>
      <c r="U362" s="200"/>
      <c r="V362" s="200"/>
      <c r="W362" s="200"/>
      <c r="X362" s="200"/>
      <c r="Y362" s="200"/>
      <c r="Z362" s="200"/>
    </row>
    <row r="363" spans="1:26" ht="12.75" customHeight="1">
      <c r="A363" s="209"/>
      <c r="B363" s="200"/>
      <c r="C363" s="200"/>
      <c r="D363" s="200"/>
      <c r="E363" s="200"/>
      <c r="F363" s="200"/>
      <c r="G363" s="200"/>
      <c r="H363" s="210"/>
      <c r="I363" s="200"/>
      <c r="J363" s="200"/>
      <c r="K363" s="200"/>
      <c r="L363" s="200"/>
      <c r="M363" s="200"/>
      <c r="N363" s="200"/>
      <c r="O363" s="200"/>
      <c r="P363" s="200"/>
      <c r="Q363" s="200"/>
      <c r="R363" s="200"/>
      <c r="S363" s="200"/>
      <c r="T363" s="200"/>
      <c r="U363" s="200"/>
      <c r="V363" s="200"/>
      <c r="W363" s="200"/>
      <c r="X363" s="200"/>
      <c r="Y363" s="200"/>
      <c r="Z363" s="200"/>
    </row>
    <row r="364" spans="1:26" ht="12.75" customHeight="1">
      <c r="A364" s="209"/>
      <c r="B364" s="200"/>
      <c r="C364" s="200"/>
      <c r="D364" s="200"/>
      <c r="E364" s="200"/>
      <c r="F364" s="200"/>
      <c r="G364" s="200"/>
      <c r="H364" s="210"/>
      <c r="I364" s="200"/>
      <c r="J364" s="200"/>
      <c r="K364" s="200"/>
      <c r="L364" s="200"/>
      <c r="M364" s="200"/>
      <c r="N364" s="200"/>
      <c r="O364" s="200"/>
      <c r="P364" s="200"/>
      <c r="Q364" s="200"/>
      <c r="R364" s="200"/>
      <c r="S364" s="200"/>
      <c r="T364" s="200"/>
      <c r="U364" s="200"/>
      <c r="V364" s="200"/>
      <c r="W364" s="200"/>
      <c r="X364" s="200"/>
      <c r="Y364" s="200"/>
      <c r="Z364" s="200"/>
    </row>
    <row r="365" spans="1:26" ht="12.75" customHeight="1">
      <c r="A365" s="209"/>
      <c r="B365" s="200"/>
      <c r="C365" s="200"/>
      <c r="D365" s="200"/>
      <c r="E365" s="200"/>
      <c r="F365" s="200"/>
      <c r="G365" s="200"/>
      <c r="H365" s="210"/>
      <c r="I365" s="200"/>
      <c r="J365" s="200"/>
      <c r="K365" s="200"/>
      <c r="L365" s="200"/>
      <c r="M365" s="200"/>
      <c r="N365" s="200"/>
      <c r="O365" s="200"/>
      <c r="P365" s="200"/>
      <c r="Q365" s="200"/>
      <c r="R365" s="200"/>
      <c r="S365" s="200"/>
      <c r="T365" s="200"/>
      <c r="U365" s="200"/>
      <c r="V365" s="200"/>
      <c r="W365" s="200"/>
      <c r="X365" s="200"/>
      <c r="Y365" s="200"/>
      <c r="Z365" s="200"/>
    </row>
    <row r="366" spans="1:26" ht="12.75" customHeight="1">
      <c r="A366" s="209"/>
      <c r="B366" s="200"/>
      <c r="C366" s="200"/>
      <c r="D366" s="200"/>
      <c r="E366" s="200"/>
      <c r="F366" s="200"/>
      <c r="G366" s="200"/>
      <c r="H366" s="210"/>
      <c r="I366" s="200"/>
      <c r="J366" s="200"/>
      <c r="K366" s="200"/>
      <c r="L366" s="200"/>
      <c r="M366" s="200"/>
      <c r="N366" s="200"/>
      <c r="O366" s="200"/>
      <c r="P366" s="200"/>
      <c r="Q366" s="200"/>
      <c r="R366" s="200"/>
      <c r="S366" s="200"/>
      <c r="T366" s="200"/>
      <c r="U366" s="200"/>
      <c r="V366" s="200"/>
      <c r="W366" s="200"/>
      <c r="X366" s="200"/>
      <c r="Y366" s="200"/>
      <c r="Z366" s="200"/>
    </row>
    <row r="367" spans="1:26" ht="12.75" customHeight="1">
      <c r="A367" s="209"/>
      <c r="B367" s="200"/>
      <c r="C367" s="200"/>
      <c r="D367" s="200"/>
      <c r="E367" s="200"/>
      <c r="F367" s="200"/>
      <c r="G367" s="200"/>
      <c r="H367" s="210"/>
      <c r="I367" s="200"/>
      <c r="J367" s="200"/>
      <c r="K367" s="200"/>
      <c r="L367" s="200"/>
      <c r="M367" s="200"/>
      <c r="N367" s="200"/>
      <c r="O367" s="200"/>
      <c r="P367" s="200"/>
      <c r="Q367" s="200"/>
      <c r="R367" s="200"/>
      <c r="S367" s="200"/>
      <c r="T367" s="200"/>
      <c r="U367" s="200"/>
      <c r="V367" s="200"/>
      <c r="W367" s="200"/>
      <c r="X367" s="200"/>
      <c r="Y367" s="200"/>
      <c r="Z367" s="200"/>
    </row>
    <row r="368" spans="1:26" ht="12.75" customHeight="1">
      <c r="A368" s="209"/>
      <c r="B368" s="200"/>
      <c r="C368" s="200"/>
      <c r="D368" s="200"/>
      <c r="E368" s="200"/>
      <c r="F368" s="200"/>
      <c r="G368" s="200"/>
      <c r="H368" s="210"/>
      <c r="I368" s="200"/>
      <c r="J368" s="200"/>
      <c r="K368" s="200"/>
      <c r="L368" s="200"/>
      <c r="M368" s="200"/>
      <c r="N368" s="200"/>
      <c r="O368" s="200"/>
      <c r="P368" s="200"/>
      <c r="Q368" s="200"/>
      <c r="R368" s="200"/>
      <c r="S368" s="200"/>
      <c r="T368" s="200"/>
      <c r="U368" s="200"/>
      <c r="V368" s="200"/>
      <c r="W368" s="200"/>
      <c r="X368" s="200"/>
      <c r="Y368" s="200"/>
      <c r="Z368" s="200"/>
    </row>
    <row r="369" spans="1:26" ht="12.75" customHeight="1">
      <c r="A369" s="209"/>
      <c r="B369" s="200"/>
      <c r="C369" s="200"/>
      <c r="D369" s="200"/>
      <c r="E369" s="200"/>
      <c r="F369" s="200"/>
      <c r="G369" s="200"/>
      <c r="H369" s="210"/>
      <c r="I369" s="200"/>
      <c r="J369" s="200"/>
      <c r="K369" s="200"/>
      <c r="L369" s="200"/>
      <c r="M369" s="200"/>
      <c r="N369" s="200"/>
      <c r="O369" s="200"/>
      <c r="P369" s="200"/>
      <c r="Q369" s="200"/>
      <c r="R369" s="200"/>
      <c r="S369" s="200"/>
      <c r="T369" s="200"/>
      <c r="U369" s="200"/>
      <c r="V369" s="200"/>
      <c r="W369" s="200"/>
      <c r="X369" s="200"/>
      <c r="Y369" s="200"/>
      <c r="Z369" s="200"/>
    </row>
    <row r="370" spans="1:26" ht="12.75" customHeight="1">
      <c r="A370" s="209"/>
      <c r="B370" s="200"/>
      <c r="C370" s="200"/>
      <c r="D370" s="200"/>
      <c r="E370" s="200"/>
      <c r="F370" s="200"/>
      <c r="G370" s="200"/>
      <c r="H370" s="210"/>
      <c r="I370" s="200"/>
      <c r="J370" s="200"/>
      <c r="K370" s="200"/>
      <c r="L370" s="200"/>
      <c r="M370" s="200"/>
      <c r="N370" s="200"/>
      <c r="O370" s="200"/>
      <c r="P370" s="200"/>
      <c r="Q370" s="200"/>
      <c r="R370" s="200"/>
      <c r="S370" s="200"/>
      <c r="T370" s="200"/>
      <c r="U370" s="200"/>
      <c r="V370" s="200"/>
      <c r="W370" s="200"/>
      <c r="X370" s="200"/>
      <c r="Y370" s="200"/>
      <c r="Z370" s="200"/>
    </row>
    <row r="371" spans="1:26" ht="12.75" customHeight="1">
      <c r="A371" s="209"/>
      <c r="B371" s="200"/>
      <c r="C371" s="200"/>
      <c r="D371" s="200"/>
      <c r="E371" s="200"/>
      <c r="F371" s="200"/>
      <c r="G371" s="200"/>
      <c r="H371" s="210"/>
      <c r="I371" s="200"/>
      <c r="J371" s="200"/>
      <c r="K371" s="200"/>
      <c r="L371" s="200"/>
      <c r="M371" s="200"/>
      <c r="N371" s="200"/>
      <c r="O371" s="200"/>
      <c r="P371" s="200"/>
      <c r="Q371" s="200"/>
      <c r="R371" s="200"/>
      <c r="S371" s="200"/>
      <c r="T371" s="200"/>
      <c r="U371" s="200"/>
      <c r="V371" s="200"/>
      <c r="W371" s="200"/>
      <c r="X371" s="200"/>
      <c r="Y371" s="200"/>
      <c r="Z371" s="200"/>
    </row>
    <row r="372" spans="1:26" ht="12.75" customHeight="1">
      <c r="A372" s="209"/>
      <c r="B372" s="200"/>
      <c r="C372" s="200"/>
      <c r="D372" s="200"/>
      <c r="E372" s="200"/>
      <c r="F372" s="200"/>
      <c r="G372" s="200"/>
      <c r="H372" s="210"/>
      <c r="I372" s="200"/>
      <c r="J372" s="200"/>
      <c r="K372" s="200"/>
      <c r="L372" s="200"/>
      <c r="M372" s="200"/>
      <c r="N372" s="200"/>
      <c r="O372" s="200"/>
      <c r="P372" s="200"/>
      <c r="Q372" s="200"/>
      <c r="R372" s="200"/>
      <c r="S372" s="200"/>
      <c r="T372" s="200"/>
      <c r="U372" s="200"/>
      <c r="V372" s="200"/>
      <c r="W372" s="200"/>
      <c r="X372" s="200"/>
      <c r="Y372" s="200"/>
      <c r="Z372" s="200"/>
    </row>
    <row r="373" spans="1:26" ht="12.75" customHeight="1">
      <c r="A373" s="209"/>
      <c r="B373" s="200"/>
      <c r="C373" s="200"/>
      <c r="D373" s="200"/>
      <c r="E373" s="200"/>
      <c r="F373" s="200"/>
      <c r="G373" s="200"/>
      <c r="H373" s="210"/>
      <c r="I373" s="200"/>
      <c r="J373" s="200"/>
      <c r="K373" s="200"/>
      <c r="L373" s="200"/>
      <c r="M373" s="200"/>
      <c r="N373" s="200"/>
      <c r="O373" s="200"/>
      <c r="P373" s="200"/>
      <c r="Q373" s="200"/>
      <c r="R373" s="200"/>
      <c r="S373" s="200"/>
      <c r="T373" s="200"/>
      <c r="U373" s="200"/>
      <c r="V373" s="200"/>
      <c r="W373" s="200"/>
      <c r="X373" s="200"/>
      <c r="Y373" s="200"/>
      <c r="Z373" s="200"/>
    </row>
    <row r="374" spans="1:26" ht="12.75" customHeight="1">
      <c r="A374" s="209"/>
      <c r="B374" s="200"/>
      <c r="C374" s="200"/>
      <c r="D374" s="200"/>
      <c r="E374" s="200"/>
      <c r="F374" s="200"/>
      <c r="G374" s="200"/>
      <c r="H374" s="210"/>
      <c r="I374" s="200"/>
      <c r="J374" s="200"/>
      <c r="K374" s="200"/>
      <c r="L374" s="200"/>
      <c r="M374" s="200"/>
      <c r="N374" s="200"/>
      <c r="O374" s="200"/>
      <c r="P374" s="200"/>
      <c r="Q374" s="200"/>
      <c r="R374" s="200"/>
      <c r="S374" s="200"/>
      <c r="T374" s="200"/>
      <c r="U374" s="200"/>
      <c r="V374" s="200"/>
      <c r="W374" s="200"/>
      <c r="X374" s="200"/>
      <c r="Y374" s="200"/>
      <c r="Z374" s="200"/>
    </row>
    <row r="375" spans="1:26" ht="12.75" customHeight="1">
      <c r="A375" s="209"/>
      <c r="B375" s="200"/>
      <c r="C375" s="200"/>
      <c r="D375" s="200"/>
      <c r="E375" s="200"/>
      <c r="F375" s="200"/>
      <c r="G375" s="200"/>
      <c r="H375" s="210"/>
      <c r="I375" s="200"/>
      <c r="J375" s="200"/>
      <c r="K375" s="200"/>
      <c r="L375" s="200"/>
      <c r="M375" s="200"/>
      <c r="N375" s="200"/>
      <c r="O375" s="200"/>
      <c r="P375" s="200"/>
      <c r="Q375" s="200"/>
      <c r="R375" s="200"/>
      <c r="S375" s="200"/>
      <c r="T375" s="200"/>
      <c r="U375" s="200"/>
      <c r="V375" s="200"/>
      <c r="W375" s="200"/>
      <c r="X375" s="200"/>
      <c r="Y375" s="200"/>
      <c r="Z375" s="200"/>
    </row>
    <row r="376" spans="1:26" ht="12.75" customHeight="1">
      <c r="A376" s="209"/>
      <c r="B376" s="200"/>
      <c r="C376" s="200"/>
      <c r="D376" s="200"/>
      <c r="E376" s="200"/>
      <c r="F376" s="200"/>
      <c r="G376" s="200"/>
      <c r="H376" s="210"/>
      <c r="I376" s="200"/>
      <c r="J376" s="200"/>
      <c r="K376" s="200"/>
      <c r="L376" s="200"/>
      <c r="M376" s="200"/>
      <c r="N376" s="200"/>
      <c r="O376" s="200"/>
      <c r="P376" s="200"/>
      <c r="Q376" s="200"/>
      <c r="R376" s="200"/>
      <c r="S376" s="200"/>
      <c r="T376" s="200"/>
      <c r="U376" s="200"/>
      <c r="V376" s="200"/>
      <c r="W376" s="200"/>
      <c r="X376" s="200"/>
      <c r="Y376" s="200"/>
      <c r="Z376" s="200"/>
    </row>
    <row r="377" spans="1:26" ht="12.75" customHeight="1">
      <c r="A377" s="209"/>
      <c r="B377" s="200"/>
      <c r="C377" s="200"/>
      <c r="D377" s="200"/>
      <c r="E377" s="200"/>
      <c r="F377" s="200"/>
      <c r="G377" s="200"/>
      <c r="H377" s="210"/>
      <c r="I377" s="200"/>
      <c r="J377" s="200"/>
      <c r="K377" s="200"/>
      <c r="L377" s="200"/>
      <c r="M377" s="200"/>
      <c r="N377" s="200"/>
      <c r="O377" s="200"/>
      <c r="P377" s="200"/>
      <c r="Q377" s="200"/>
      <c r="R377" s="200"/>
      <c r="S377" s="200"/>
      <c r="T377" s="200"/>
      <c r="U377" s="200"/>
      <c r="V377" s="200"/>
      <c r="W377" s="200"/>
      <c r="X377" s="200"/>
      <c r="Y377" s="200"/>
      <c r="Z377" s="200"/>
    </row>
    <row r="378" spans="1:26" ht="12.75" customHeight="1">
      <c r="A378" s="209"/>
      <c r="B378" s="200"/>
      <c r="C378" s="200"/>
      <c r="D378" s="200"/>
      <c r="E378" s="200"/>
      <c r="F378" s="200"/>
      <c r="G378" s="200"/>
      <c r="H378" s="210"/>
      <c r="I378" s="200"/>
      <c r="J378" s="200"/>
      <c r="K378" s="200"/>
      <c r="L378" s="200"/>
      <c r="M378" s="200"/>
      <c r="N378" s="200"/>
      <c r="O378" s="200"/>
      <c r="P378" s="200"/>
      <c r="Q378" s="200"/>
      <c r="R378" s="200"/>
      <c r="S378" s="200"/>
      <c r="T378" s="200"/>
      <c r="U378" s="200"/>
      <c r="V378" s="200"/>
      <c r="W378" s="200"/>
      <c r="X378" s="200"/>
      <c r="Y378" s="200"/>
      <c r="Z378" s="200"/>
    </row>
    <row r="379" spans="1:26" ht="12.75" customHeight="1">
      <c r="A379" s="209"/>
      <c r="B379" s="200"/>
      <c r="C379" s="200"/>
      <c r="D379" s="200"/>
      <c r="E379" s="200"/>
      <c r="F379" s="200"/>
      <c r="G379" s="200"/>
      <c r="H379" s="210"/>
      <c r="I379" s="200"/>
      <c r="J379" s="200"/>
      <c r="K379" s="200"/>
      <c r="L379" s="200"/>
      <c r="M379" s="200"/>
      <c r="N379" s="200"/>
      <c r="O379" s="200"/>
      <c r="P379" s="200"/>
      <c r="Q379" s="200"/>
      <c r="R379" s="200"/>
      <c r="S379" s="200"/>
      <c r="T379" s="200"/>
      <c r="U379" s="200"/>
      <c r="V379" s="200"/>
      <c r="W379" s="200"/>
      <c r="X379" s="200"/>
      <c r="Y379" s="200"/>
      <c r="Z379" s="200"/>
    </row>
    <row r="380" spans="1:26" ht="12.75" customHeight="1">
      <c r="A380" s="209"/>
      <c r="B380" s="200"/>
      <c r="C380" s="200"/>
      <c r="D380" s="200"/>
      <c r="E380" s="200"/>
      <c r="F380" s="200"/>
      <c r="G380" s="200"/>
      <c r="H380" s="210"/>
      <c r="I380" s="200"/>
      <c r="J380" s="200"/>
      <c r="K380" s="200"/>
      <c r="L380" s="200"/>
      <c r="M380" s="200"/>
      <c r="N380" s="200"/>
      <c r="O380" s="200"/>
      <c r="P380" s="200"/>
      <c r="Q380" s="200"/>
      <c r="R380" s="200"/>
      <c r="S380" s="200"/>
      <c r="T380" s="200"/>
      <c r="U380" s="200"/>
      <c r="V380" s="200"/>
      <c r="W380" s="200"/>
      <c r="X380" s="200"/>
      <c r="Y380" s="200"/>
      <c r="Z380" s="200"/>
    </row>
    <row r="381" spans="1:26" ht="12.75" customHeight="1">
      <c r="A381" s="209"/>
      <c r="B381" s="200"/>
      <c r="C381" s="200"/>
      <c r="D381" s="200"/>
      <c r="E381" s="200"/>
      <c r="F381" s="200"/>
      <c r="G381" s="200"/>
      <c r="H381" s="210"/>
      <c r="I381" s="200"/>
      <c r="J381" s="200"/>
      <c r="K381" s="200"/>
      <c r="L381" s="200"/>
      <c r="M381" s="200"/>
      <c r="N381" s="200"/>
      <c r="O381" s="200"/>
      <c r="P381" s="200"/>
      <c r="Q381" s="200"/>
      <c r="R381" s="200"/>
      <c r="S381" s="200"/>
      <c r="T381" s="200"/>
      <c r="U381" s="200"/>
      <c r="V381" s="200"/>
      <c r="W381" s="200"/>
      <c r="X381" s="200"/>
      <c r="Y381" s="200"/>
      <c r="Z381" s="200"/>
    </row>
    <row r="382" spans="1:26" ht="12.75" customHeight="1">
      <c r="A382" s="209"/>
      <c r="B382" s="200"/>
      <c r="C382" s="200"/>
      <c r="D382" s="200"/>
      <c r="E382" s="200"/>
      <c r="F382" s="200"/>
      <c r="G382" s="200"/>
      <c r="H382" s="210"/>
      <c r="I382" s="200"/>
      <c r="J382" s="200"/>
      <c r="K382" s="200"/>
      <c r="L382" s="200"/>
      <c r="M382" s="200"/>
      <c r="N382" s="200"/>
      <c r="O382" s="200"/>
      <c r="P382" s="200"/>
      <c r="Q382" s="200"/>
      <c r="R382" s="200"/>
      <c r="S382" s="200"/>
      <c r="T382" s="200"/>
      <c r="U382" s="200"/>
      <c r="V382" s="200"/>
      <c r="W382" s="200"/>
      <c r="X382" s="200"/>
      <c r="Y382" s="200"/>
      <c r="Z382" s="200"/>
    </row>
    <row r="383" spans="1:26" ht="12.75" customHeight="1">
      <c r="A383" s="209"/>
      <c r="B383" s="200"/>
      <c r="C383" s="200"/>
      <c r="D383" s="200"/>
      <c r="E383" s="200"/>
      <c r="F383" s="200"/>
      <c r="G383" s="200"/>
      <c r="H383" s="210"/>
      <c r="I383" s="200"/>
      <c r="J383" s="200"/>
      <c r="K383" s="200"/>
      <c r="L383" s="200"/>
      <c r="M383" s="200"/>
      <c r="N383" s="200"/>
      <c r="O383" s="200"/>
      <c r="P383" s="200"/>
      <c r="Q383" s="200"/>
      <c r="R383" s="200"/>
      <c r="S383" s="200"/>
      <c r="T383" s="200"/>
      <c r="U383" s="200"/>
      <c r="V383" s="200"/>
      <c r="W383" s="200"/>
      <c r="X383" s="200"/>
      <c r="Y383" s="200"/>
      <c r="Z383" s="200"/>
    </row>
    <row r="384" spans="1:26" ht="12.75" customHeight="1">
      <c r="A384" s="209"/>
      <c r="B384" s="200"/>
      <c r="C384" s="200"/>
      <c r="D384" s="200"/>
      <c r="E384" s="200"/>
      <c r="F384" s="200"/>
      <c r="G384" s="200"/>
      <c r="H384" s="210"/>
      <c r="I384" s="200"/>
      <c r="J384" s="200"/>
      <c r="K384" s="200"/>
      <c r="L384" s="200"/>
      <c r="M384" s="200"/>
      <c r="N384" s="200"/>
      <c r="O384" s="200"/>
      <c r="P384" s="200"/>
      <c r="Q384" s="200"/>
      <c r="R384" s="200"/>
      <c r="S384" s="200"/>
      <c r="T384" s="200"/>
      <c r="U384" s="200"/>
      <c r="V384" s="200"/>
      <c r="W384" s="200"/>
      <c r="X384" s="200"/>
      <c r="Y384" s="200"/>
      <c r="Z384" s="200"/>
    </row>
    <row r="385" spans="1:26" ht="12.75" customHeight="1">
      <c r="A385" s="209"/>
      <c r="B385" s="200"/>
      <c r="C385" s="200"/>
      <c r="D385" s="200"/>
      <c r="E385" s="200"/>
      <c r="F385" s="200"/>
      <c r="G385" s="200"/>
      <c r="H385" s="210"/>
      <c r="I385" s="200"/>
      <c r="J385" s="200"/>
      <c r="K385" s="200"/>
      <c r="L385" s="200"/>
      <c r="M385" s="200"/>
      <c r="N385" s="200"/>
      <c r="O385" s="200"/>
      <c r="P385" s="200"/>
      <c r="Q385" s="200"/>
      <c r="R385" s="200"/>
      <c r="S385" s="200"/>
      <c r="T385" s="200"/>
      <c r="U385" s="200"/>
      <c r="V385" s="200"/>
      <c r="W385" s="200"/>
      <c r="X385" s="200"/>
      <c r="Y385" s="200"/>
      <c r="Z385" s="200"/>
    </row>
    <row r="386" spans="1:26" ht="12.75" customHeight="1">
      <c r="A386" s="209"/>
      <c r="B386" s="200"/>
      <c r="C386" s="200"/>
      <c r="D386" s="200"/>
      <c r="E386" s="200"/>
      <c r="F386" s="200"/>
      <c r="G386" s="200"/>
      <c r="H386" s="210"/>
      <c r="I386" s="200"/>
      <c r="J386" s="200"/>
      <c r="K386" s="200"/>
      <c r="L386" s="200"/>
      <c r="M386" s="200"/>
      <c r="N386" s="200"/>
      <c r="O386" s="200"/>
      <c r="P386" s="200"/>
      <c r="Q386" s="200"/>
      <c r="R386" s="200"/>
      <c r="S386" s="200"/>
      <c r="T386" s="200"/>
      <c r="U386" s="200"/>
      <c r="V386" s="200"/>
      <c r="W386" s="200"/>
      <c r="X386" s="200"/>
      <c r="Y386" s="200"/>
      <c r="Z386" s="200"/>
    </row>
    <row r="387" spans="1:26" ht="12.75" customHeight="1">
      <c r="A387" s="209"/>
      <c r="B387" s="200"/>
      <c r="C387" s="200"/>
      <c r="D387" s="200"/>
      <c r="E387" s="200"/>
      <c r="F387" s="200"/>
      <c r="G387" s="200"/>
      <c r="H387" s="210"/>
      <c r="I387" s="200"/>
      <c r="J387" s="200"/>
      <c r="K387" s="200"/>
      <c r="L387" s="200"/>
      <c r="M387" s="200"/>
      <c r="N387" s="200"/>
      <c r="O387" s="200"/>
      <c r="P387" s="200"/>
      <c r="Q387" s="200"/>
      <c r="R387" s="200"/>
      <c r="S387" s="200"/>
      <c r="T387" s="200"/>
      <c r="U387" s="200"/>
      <c r="V387" s="200"/>
      <c r="W387" s="200"/>
      <c r="X387" s="200"/>
      <c r="Y387" s="200"/>
      <c r="Z387" s="200"/>
    </row>
    <row r="388" spans="1:26" ht="12.75" customHeight="1">
      <c r="A388" s="209"/>
      <c r="B388" s="200"/>
      <c r="C388" s="200"/>
      <c r="D388" s="200"/>
      <c r="E388" s="200"/>
      <c r="F388" s="200"/>
      <c r="G388" s="200"/>
      <c r="H388" s="210"/>
      <c r="I388" s="200"/>
      <c r="J388" s="200"/>
      <c r="K388" s="200"/>
      <c r="L388" s="200"/>
      <c r="M388" s="200"/>
      <c r="N388" s="200"/>
      <c r="O388" s="200"/>
      <c r="P388" s="200"/>
      <c r="Q388" s="200"/>
      <c r="R388" s="200"/>
      <c r="S388" s="200"/>
      <c r="T388" s="200"/>
      <c r="U388" s="200"/>
      <c r="V388" s="200"/>
      <c r="W388" s="200"/>
      <c r="X388" s="200"/>
      <c r="Y388" s="200"/>
      <c r="Z388" s="200"/>
    </row>
    <row r="389" spans="1:26" ht="12.75" customHeight="1">
      <c r="A389" s="209"/>
      <c r="B389" s="200"/>
      <c r="C389" s="200"/>
      <c r="D389" s="200"/>
      <c r="E389" s="200"/>
      <c r="F389" s="200"/>
      <c r="G389" s="200"/>
      <c r="H389" s="210"/>
      <c r="I389" s="200"/>
      <c r="J389" s="200"/>
      <c r="K389" s="200"/>
      <c r="L389" s="200"/>
      <c r="M389" s="200"/>
      <c r="N389" s="200"/>
      <c r="O389" s="200"/>
      <c r="P389" s="200"/>
      <c r="Q389" s="200"/>
      <c r="R389" s="200"/>
      <c r="S389" s="200"/>
      <c r="T389" s="200"/>
      <c r="U389" s="200"/>
      <c r="V389" s="200"/>
      <c r="W389" s="200"/>
      <c r="X389" s="200"/>
      <c r="Y389" s="200"/>
      <c r="Z389" s="200"/>
    </row>
    <row r="390" spans="1:26" ht="12.75" customHeight="1">
      <c r="A390" s="209"/>
      <c r="B390" s="200"/>
      <c r="C390" s="200"/>
      <c r="D390" s="200"/>
      <c r="E390" s="200"/>
      <c r="F390" s="200"/>
      <c r="G390" s="200"/>
      <c r="H390" s="210"/>
      <c r="I390" s="200"/>
      <c r="J390" s="200"/>
      <c r="K390" s="200"/>
      <c r="L390" s="200"/>
      <c r="M390" s="200"/>
      <c r="N390" s="200"/>
      <c r="O390" s="200"/>
      <c r="P390" s="200"/>
      <c r="Q390" s="200"/>
      <c r="R390" s="200"/>
      <c r="S390" s="200"/>
      <c r="T390" s="200"/>
      <c r="U390" s="200"/>
      <c r="V390" s="200"/>
      <c r="W390" s="200"/>
      <c r="X390" s="200"/>
      <c r="Y390" s="200"/>
      <c r="Z390" s="200"/>
    </row>
    <row r="391" spans="1:26" ht="12.75" customHeight="1">
      <c r="A391" s="209"/>
      <c r="B391" s="200"/>
      <c r="C391" s="200"/>
      <c r="D391" s="200"/>
      <c r="E391" s="200"/>
      <c r="F391" s="200"/>
      <c r="G391" s="200"/>
      <c r="H391" s="210"/>
      <c r="I391" s="200"/>
      <c r="J391" s="200"/>
      <c r="K391" s="200"/>
      <c r="L391" s="200"/>
      <c r="M391" s="200"/>
      <c r="N391" s="200"/>
      <c r="O391" s="200"/>
      <c r="P391" s="200"/>
      <c r="Q391" s="200"/>
      <c r="R391" s="200"/>
      <c r="S391" s="200"/>
      <c r="T391" s="200"/>
      <c r="U391" s="200"/>
      <c r="V391" s="200"/>
      <c r="W391" s="200"/>
      <c r="X391" s="200"/>
      <c r="Y391" s="200"/>
      <c r="Z391" s="200"/>
    </row>
    <row r="392" spans="1:26" ht="12.75" customHeight="1">
      <c r="A392" s="209"/>
      <c r="B392" s="200"/>
      <c r="C392" s="200"/>
      <c r="D392" s="200"/>
      <c r="E392" s="200"/>
      <c r="F392" s="200"/>
      <c r="G392" s="200"/>
      <c r="H392" s="210"/>
      <c r="I392" s="200"/>
      <c r="J392" s="200"/>
      <c r="K392" s="200"/>
      <c r="L392" s="200"/>
      <c r="M392" s="200"/>
      <c r="N392" s="200"/>
      <c r="O392" s="200"/>
      <c r="P392" s="200"/>
      <c r="Q392" s="200"/>
      <c r="R392" s="200"/>
      <c r="S392" s="200"/>
      <c r="T392" s="200"/>
      <c r="U392" s="200"/>
      <c r="V392" s="200"/>
      <c r="W392" s="200"/>
      <c r="X392" s="200"/>
      <c r="Y392" s="200"/>
      <c r="Z392" s="200"/>
    </row>
    <row r="393" spans="1:26" ht="12.75" customHeight="1">
      <c r="A393" s="209"/>
      <c r="B393" s="200"/>
      <c r="C393" s="200"/>
      <c r="D393" s="200"/>
      <c r="E393" s="200"/>
      <c r="F393" s="200"/>
      <c r="G393" s="200"/>
      <c r="H393" s="210"/>
      <c r="I393" s="200"/>
      <c r="J393" s="200"/>
      <c r="K393" s="200"/>
      <c r="L393" s="200"/>
      <c r="M393" s="200"/>
      <c r="N393" s="200"/>
      <c r="O393" s="200"/>
      <c r="P393" s="200"/>
      <c r="Q393" s="200"/>
      <c r="R393" s="200"/>
      <c r="S393" s="200"/>
      <c r="T393" s="200"/>
      <c r="U393" s="200"/>
      <c r="V393" s="200"/>
      <c r="W393" s="200"/>
      <c r="X393" s="200"/>
      <c r="Y393" s="200"/>
      <c r="Z393" s="200"/>
    </row>
    <row r="394" spans="1:26" ht="12.75" customHeight="1">
      <c r="A394" s="209"/>
      <c r="B394" s="200"/>
      <c r="C394" s="200"/>
      <c r="D394" s="200"/>
      <c r="E394" s="200"/>
      <c r="F394" s="200"/>
      <c r="G394" s="200"/>
      <c r="H394" s="210"/>
      <c r="I394" s="200"/>
      <c r="J394" s="200"/>
      <c r="K394" s="200"/>
      <c r="L394" s="200"/>
      <c r="M394" s="200"/>
      <c r="N394" s="200"/>
      <c r="O394" s="200"/>
      <c r="P394" s="200"/>
      <c r="Q394" s="200"/>
      <c r="R394" s="200"/>
      <c r="S394" s="200"/>
      <c r="T394" s="200"/>
      <c r="U394" s="200"/>
      <c r="V394" s="200"/>
      <c r="W394" s="200"/>
      <c r="X394" s="200"/>
      <c r="Y394" s="200"/>
      <c r="Z394" s="200"/>
    </row>
    <row r="395" spans="1:26" ht="12.75" customHeight="1">
      <c r="A395" s="209"/>
      <c r="B395" s="200"/>
      <c r="C395" s="200"/>
      <c r="D395" s="200"/>
      <c r="E395" s="200"/>
      <c r="F395" s="200"/>
      <c r="G395" s="200"/>
      <c r="H395" s="210"/>
      <c r="I395" s="200"/>
      <c r="J395" s="200"/>
      <c r="K395" s="200"/>
      <c r="L395" s="200"/>
      <c r="M395" s="200"/>
      <c r="N395" s="200"/>
      <c r="O395" s="200"/>
      <c r="P395" s="200"/>
      <c r="Q395" s="200"/>
      <c r="R395" s="200"/>
      <c r="S395" s="200"/>
      <c r="T395" s="200"/>
      <c r="U395" s="200"/>
      <c r="V395" s="200"/>
      <c r="W395" s="200"/>
      <c r="X395" s="200"/>
      <c r="Y395" s="200"/>
      <c r="Z395" s="200"/>
    </row>
    <row r="396" spans="1:26" ht="12.75" customHeight="1">
      <c r="A396" s="209"/>
      <c r="B396" s="200"/>
      <c r="C396" s="200"/>
      <c r="D396" s="200"/>
      <c r="E396" s="200"/>
      <c r="F396" s="200"/>
      <c r="G396" s="200"/>
      <c r="H396" s="210"/>
      <c r="I396" s="200"/>
      <c r="J396" s="200"/>
      <c r="K396" s="200"/>
      <c r="L396" s="200"/>
      <c r="M396" s="200"/>
      <c r="N396" s="200"/>
      <c r="O396" s="200"/>
      <c r="P396" s="200"/>
      <c r="Q396" s="200"/>
      <c r="R396" s="200"/>
      <c r="S396" s="200"/>
      <c r="T396" s="200"/>
      <c r="U396" s="200"/>
      <c r="V396" s="200"/>
      <c r="W396" s="200"/>
      <c r="X396" s="200"/>
      <c r="Y396" s="200"/>
      <c r="Z396" s="200"/>
    </row>
    <row r="397" spans="1:26" ht="12.75" customHeight="1">
      <c r="A397" s="209"/>
      <c r="B397" s="200"/>
      <c r="C397" s="200"/>
      <c r="D397" s="200"/>
      <c r="E397" s="200"/>
      <c r="F397" s="200"/>
      <c r="G397" s="200"/>
      <c r="H397" s="210"/>
      <c r="I397" s="200"/>
      <c r="J397" s="200"/>
      <c r="K397" s="200"/>
      <c r="L397" s="200"/>
      <c r="M397" s="200"/>
      <c r="N397" s="200"/>
      <c r="O397" s="200"/>
      <c r="P397" s="200"/>
      <c r="Q397" s="200"/>
      <c r="R397" s="200"/>
      <c r="S397" s="200"/>
      <c r="T397" s="200"/>
      <c r="U397" s="200"/>
      <c r="V397" s="200"/>
      <c r="W397" s="200"/>
      <c r="X397" s="200"/>
      <c r="Y397" s="200"/>
      <c r="Z397" s="200"/>
    </row>
    <row r="398" spans="1:26" ht="12.75" customHeight="1">
      <c r="A398" s="209"/>
      <c r="B398" s="200"/>
      <c r="C398" s="200"/>
      <c r="D398" s="200"/>
      <c r="E398" s="200"/>
      <c r="F398" s="200"/>
      <c r="G398" s="200"/>
      <c r="H398" s="210"/>
      <c r="I398" s="200"/>
      <c r="J398" s="200"/>
      <c r="K398" s="200"/>
      <c r="L398" s="200"/>
      <c r="M398" s="200"/>
      <c r="N398" s="200"/>
      <c r="O398" s="200"/>
      <c r="P398" s="200"/>
      <c r="Q398" s="200"/>
      <c r="R398" s="200"/>
      <c r="S398" s="200"/>
      <c r="T398" s="200"/>
      <c r="U398" s="200"/>
      <c r="V398" s="200"/>
      <c r="W398" s="200"/>
      <c r="X398" s="200"/>
      <c r="Y398" s="200"/>
      <c r="Z398" s="200"/>
    </row>
    <row r="399" spans="1:26" ht="12.75" customHeight="1">
      <c r="A399" s="209"/>
      <c r="B399" s="200"/>
      <c r="C399" s="200"/>
      <c r="D399" s="200"/>
      <c r="E399" s="200"/>
      <c r="F399" s="200"/>
      <c r="G399" s="200"/>
      <c r="H399" s="210"/>
      <c r="I399" s="200"/>
      <c r="J399" s="200"/>
      <c r="K399" s="200"/>
      <c r="L399" s="200"/>
      <c r="M399" s="200"/>
      <c r="N399" s="200"/>
      <c r="O399" s="200"/>
      <c r="P399" s="200"/>
      <c r="Q399" s="200"/>
      <c r="R399" s="200"/>
      <c r="S399" s="200"/>
      <c r="T399" s="200"/>
      <c r="U399" s="200"/>
      <c r="V399" s="200"/>
      <c r="W399" s="200"/>
      <c r="X399" s="200"/>
      <c r="Y399" s="200"/>
      <c r="Z399" s="200"/>
    </row>
    <row r="400" spans="1:26" ht="12.75" customHeight="1">
      <c r="A400" s="209"/>
      <c r="B400" s="200"/>
      <c r="C400" s="200"/>
      <c r="D400" s="200"/>
      <c r="E400" s="200"/>
      <c r="F400" s="200"/>
      <c r="G400" s="200"/>
      <c r="H400" s="210"/>
      <c r="I400" s="200"/>
      <c r="J400" s="200"/>
      <c r="K400" s="200"/>
      <c r="L400" s="200"/>
      <c r="M400" s="200"/>
      <c r="N400" s="200"/>
      <c r="O400" s="200"/>
      <c r="P400" s="200"/>
      <c r="Q400" s="200"/>
      <c r="R400" s="200"/>
      <c r="S400" s="200"/>
      <c r="T400" s="200"/>
      <c r="U400" s="200"/>
      <c r="V400" s="200"/>
      <c r="W400" s="200"/>
      <c r="X400" s="200"/>
      <c r="Y400" s="200"/>
      <c r="Z400" s="200"/>
    </row>
    <row r="401" spans="1:26" ht="12.75" customHeight="1">
      <c r="A401" s="209"/>
      <c r="B401" s="200"/>
      <c r="C401" s="200"/>
      <c r="D401" s="200"/>
      <c r="E401" s="200"/>
      <c r="F401" s="200"/>
      <c r="G401" s="200"/>
      <c r="H401" s="210"/>
      <c r="I401" s="200"/>
      <c r="J401" s="200"/>
      <c r="K401" s="200"/>
      <c r="L401" s="200"/>
      <c r="M401" s="200"/>
      <c r="N401" s="200"/>
      <c r="O401" s="200"/>
      <c r="P401" s="200"/>
      <c r="Q401" s="200"/>
      <c r="R401" s="200"/>
      <c r="S401" s="200"/>
      <c r="T401" s="200"/>
      <c r="U401" s="200"/>
      <c r="V401" s="200"/>
      <c r="W401" s="200"/>
      <c r="X401" s="200"/>
      <c r="Y401" s="200"/>
      <c r="Z401" s="200"/>
    </row>
    <row r="402" spans="1:26" ht="12.75" customHeight="1">
      <c r="A402" s="209"/>
      <c r="B402" s="200"/>
      <c r="C402" s="200"/>
      <c r="D402" s="200"/>
      <c r="E402" s="200"/>
      <c r="F402" s="200"/>
      <c r="G402" s="200"/>
      <c r="H402" s="210"/>
      <c r="I402" s="200"/>
      <c r="J402" s="200"/>
      <c r="K402" s="200"/>
      <c r="L402" s="200"/>
      <c r="M402" s="200"/>
      <c r="N402" s="200"/>
      <c r="O402" s="200"/>
      <c r="P402" s="200"/>
      <c r="Q402" s="200"/>
      <c r="R402" s="200"/>
      <c r="S402" s="200"/>
      <c r="T402" s="200"/>
      <c r="U402" s="200"/>
      <c r="V402" s="200"/>
      <c r="W402" s="200"/>
      <c r="X402" s="200"/>
      <c r="Y402" s="200"/>
      <c r="Z402" s="200"/>
    </row>
    <row r="403" spans="1:26" ht="12.75" customHeight="1">
      <c r="A403" s="209"/>
      <c r="B403" s="200"/>
      <c r="C403" s="200"/>
      <c r="D403" s="200"/>
      <c r="E403" s="200"/>
      <c r="F403" s="200"/>
      <c r="G403" s="200"/>
      <c r="H403" s="210"/>
      <c r="I403" s="200"/>
      <c r="J403" s="200"/>
      <c r="K403" s="200"/>
      <c r="L403" s="200"/>
      <c r="M403" s="200"/>
      <c r="N403" s="200"/>
      <c r="O403" s="200"/>
      <c r="P403" s="200"/>
      <c r="Q403" s="200"/>
      <c r="R403" s="200"/>
      <c r="S403" s="200"/>
      <c r="T403" s="200"/>
      <c r="U403" s="200"/>
      <c r="V403" s="200"/>
      <c r="W403" s="200"/>
      <c r="X403" s="200"/>
      <c r="Y403" s="200"/>
      <c r="Z403" s="200"/>
    </row>
    <row r="404" spans="1:26" ht="12.75" customHeight="1">
      <c r="A404" s="209"/>
      <c r="B404" s="200"/>
      <c r="C404" s="200"/>
      <c r="D404" s="200"/>
      <c r="E404" s="200"/>
      <c r="F404" s="200"/>
      <c r="G404" s="200"/>
      <c r="H404" s="210"/>
      <c r="I404" s="200"/>
      <c r="J404" s="200"/>
      <c r="K404" s="200"/>
      <c r="L404" s="200"/>
      <c r="M404" s="200"/>
      <c r="N404" s="200"/>
      <c r="O404" s="200"/>
      <c r="P404" s="200"/>
      <c r="Q404" s="200"/>
      <c r="R404" s="200"/>
      <c r="S404" s="200"/>
      <c r="T404" s="200"/>
      <c r="U404" s="200"/>
      <c r="V404" s="200"/>
      <c r="W404" s="200"/>
      <c r="X404" s="200"/>
      <c r="Y404" s="200"/>
      <c r="Z404" s="200"/>
    </row>
    <row r="405" spans="1:26" ht="12.75" customHeight="1">
      <c r="A405" s="209"/>
      <c r="B405" s="200"/>
      <c r="C405" s="200"/>
      <c r="D405" s="200"/>
      <c r="E405" s="200"/>
      <c r="F405" s="200"/>
      <c r="G405" s="200"/>
      <c r="H405" s="210"/>
      <c r="I405" s="200"/>
      <c r="J405" s="200"/>
      <c r="K405" s="200"/>
      <c r="L405" s="200"/>
      <c r="M405" s="200"/>
      <c r="N405" s="200"/>
      <c r="O405" s="200"/>
      <c r="P405" s="200"/>
      <c r="Q405" s="200"/>
      <c r="R405" s="200"/>
      <c r="S405" s="200"/>
      <c r="T405" s="200"/>
      <c r="U405" s="200"/>
      <c r="V405" s="200"/>
      <c r="W405" s="200"/>
      <c r="X405" s="200"/>
      <c r="Y405" s="200"/>
      <c r="Z405" s="200"/>
    </row>
    <row r="406" spans="1:26" ht="12.75" customHeight="1">
      <c r="A406" s="209"/>
      <c r="B406" s="200"/>
      <c r="C406" s="200"/>
      <c r="D406" s="200"/>
      <c r="E406" s="200"/>
      <c r="F406" s="200"/>
      <c r="G406" s="200"/>
      <c r="H406" s="210"/>
      <c r="I406" s="200"/>
      <c r="J406" s="200"/>
      <c r="K406" s="200"/>
      <c r="L406" s="200"/>
      <c r="M406" s="200"/>
      <c r="N406" s="200"/>
      <c r="O406" s="200"/>
      <c r="P406" s="200"/>
      <c r="Q406" s="200"/>
      <c r="R406" s="200"/>
      <c r="S406" s="200"/>
      <c r="T406" s="200"/>
      <c r="U406" s="200"/>
      <c r="V406" s="200"/>
      <c r="W406" s="200"/>
      <c r="X406" s="200"/>
      <c r="Y406" s="200"/>
      <c r="Z406" s="200"/>
    </row>
    <row r="407" spans="1:26" ht="12.75" customHeight="1">
      <c r="A407" s="209"/>
      <c r="B407" s="200"/>
      <c r="C407" s="200"/>
      <c r="D407" s="200"/>
      <c r="E407" s="200"/>
      <c r="F407" s="200"/>
      <c r="G407" s="200"/>
      <c r="H407" s="210"/>
      <c r="I407" s="200"/>
      <c r="J407" s="200"/>
      <c r="K407" s="200"/>
      <c r="L407" s="200"/>
      <c r="M407" s="200"/>
      <c r="N407" s="200"/>
      <c r="O407" s="200"/>
      <c r="P407" s="200"/>
      <c r="Q407" s="200"/>
      <c r="R407" s="200"/>
      <c r="S407" s="200"/>
      <c r="T407" s="200"/>
      <c r="U407" s="200"/>
      <c r="V407" s="200"/>
      <c r="W407" s="200"/>
      <c r="X407" s="200"/>
      <c r="Y407" s="200"/>
      <c r="Z407" s="200"/>
    </row>
    <row r="408" spans="1:26" ht="12.75" customHeight="1">
      <c r="A408" s="209"/>
      <c r="B408" s="200"/>
      <c r="C408" s="200"/>
      <c r="D408" s="200"/>
      <c r="E408" s="200"/>
      <c r="F408" s="200"/>
      <c r="G408" s="200"/>
      <c r="H408" s="210"/>
      <c r="I408" s="200"/>
      <c r="J408" s="200"/>
      <c r="K408" s="200"/>
      <c r="L408" s="200"/>
      <c r="M408" s="200"/>
      <c r="N408" s="200"/>
      <c r="O408" s="200"/>
      <c r="P408" s="200"/>
      <c r="Q408" s="200"/>
      <c r="R408" s="200"/>
      <c r="S408" s="200"/>
      <c r="T408" s="200"/>
      <c r="U408" s="200"/>
      <c r="V408" s="200"/>
      <c r="W408" s="200"/>
      <c r="X408" s="200"/>
      <c r="Y408" s="200"/>
      <c r="Z408" s="200"/>
    </row>
    <row r="409" spans="1:26" ht="12.75" customHeight="1">
      <c r="A409" s="209"/>
      <c r="B409" s="200"/>
      <c r="C409" s="200"/>
      <c r="D409" s="200"/>
      <c r="E409" s="200"/>
      <c r="F409" s="200"/>
      <c r="G409" s="200"/>
      <c r="H409" s="210"/>
      <c r="I409" s="200"/>
      <c r="J409" s="200"/>
      <c r="K409" s="200"/>
      <c r="L409" s="200"/>
      <c r="M409" s="200"/>
      <c r="N409" s="200"/>
      <c r="O409" s="200"/>
      <c r="P409" s="200"/>
      <c r="Q409" s="200"/>
      <c r="R409" s="200"/>
      <c r="S409" s="200"/>
      <c r="T409" s="200"/>
      <c r="U409" s="200"/>
      <c r="V409" s="200"/>
      <c r="W409" s="200"/>
      <c r="X409" s="200"/>
      <c r="Y409" s="200"/>
      <c r="Z409" s="200"/>
    </row>
    <row r="410" spans="1:26" ht="12.75" customHeight="1">
      <c r="A410" s="209"/>
      <c r="B410" s="200"/>
      <c r="C410" s="200"/>
      <c r="D410" s="200"/>
      <c r="E410" s="200"/>
      <c r="F410" s="200"/>
      <c r="G410" s="200"/>
      <c r="H410" s="210"/>
      <c r="I410" s="200"/>
      <c r="J410" s="200"/>
      <c r="K410" s="200"/>
      <c r="L410" s="200"/>
      <c r="M410" s="200"/>
      <c r="N410" s="200"/>
      <c r="O410" s="200"/>
      <c r="P410" s="200"/>
      <c r="Q410" s="200"/>
      <c r="R410" s="200"/>
      <c r="S410" s="200"/>
      <c r="T410" s="200"/>
      <c r="U410" s="200"/>
      <c r="V410" s="200"/>
      <c r="W410" s="200"/>
      <c r="X410" s="200"/>
      <c r="Y410" s="200"/>
      <c r="Z410" s="200"/>
    </row>
    <row r="411" spans="1:26" ht="12.75" customHeight="1">
      <c r="A411" s="209"/>
      <c r="B411" s="200"/>
      <c r="C411" s="200"/>
      <c r="D411" s="200"/>
      <c r="E411" s="200"/>
      <c r="F411" s="200"/>
      <c r="G411" s="200"/>
      <c r="H411" s="210"/>
      <c r="I411" s="200"/>
      <c r="J411" s="200"/>
      <c r="K411" s="200"/>
      <c r="L411" s="200"/>
      <c r="M411" s="200"/>
      <c r="N411" s="200"/>
      <c r="O411" s="200"/>
      <c r="P411" s="200"/>
      <c r="Q411" s="200"/>
      <c r="R411" s="200"/>
      <c r="S411" s="200"/>
      <c r="T411" s="200"/>
      <c r="U411" s="200"/>
      <c r="V411" s="200"/>
      <c r="W411" s="200"/>
      <c r="X411" s="200"/>
      <c r="Y411" s="200"/>
      <c r="Z411" s="200"/>
    </row>
    <row r="412" spans="1:26" ht="12.75" customHeight="1">
      <c r="A412" s="209"/>
      <c r="B412" s="200"/>
      <c r="C412" s="200"/>
      <c r="D412" s="200"/>
      <c r="E412" s="200"/>
      <c r="F412" s="200"/>
      <c r="G412" s="200"/>
      <c r="H412" s="210"/>
      <c r="I412" s="200"/>
      <c r="J412" s="200"/>
      <c r="K412" s="200"/>
      <c r="L412" s="200"/>
      <c r="M412" s="200"/>
      <c r="N412" s="200"/>
      <c r="O412" s="200"/>
      <c r="P412" s="200"/>
      <c r="Q412" s="200"/>
      <c r="R412" s="200"/>
      <c r="S412" s="200"/>
      <c r="T412" s="200"/>
      <c r="U412" s="200"/>
      <c r="V412" s="200"/>
      <c r="W412" s="200"/>
      <c r="X412" s="200"/>
      <c r="Y412" s="200"/>
      <c r="Z412" s="200"/>
    </row>
    <row r="413" spans="1:26" ht="12.75" customHeight="1">
      <c r="A413" s="209"/>
      <c r="B413" s="200"/>
      <c r="C413" s="200"/>
      <c r="D413" s="200"/>
      <c r="E413" s="200"/>
      <c r="F413" s="200"/>
      <c r="G413" s="200"/>
      <c r="H413" s="210"/>
      <c r="I413" s="200"/>
      <c r="J413" s="200"/>
      <c r="K413" s="200"/>
      <c r="L413" s="200"/>
      <c r="M413" s="200"/>
      <c r="N413" s="200"/>
      <c r="O413" s="200"/>
      <c r="P413" s="200"/>
      <c r="Q413" s="200"/>
      <c r="R413" s="200"/>
      <c r="S413" s="200"/>
      <c r="T413" s="200"/>
      <c r="U413" s="200"/>
      <c r="V413" s="200"/>
      <c r="W413" s="200"/>
      <c r="X413" s="200"/>
      <c r="Y413" s="200"/>
      <c r="Z413" s="200"/>
    </row>
    <row r="414" spans="1:26" ht="12.75" customHeight="1">
      <c r="A414" s="209"/>
      <c r="B414" s="200"/>
      <c r="C414" s="200"/>
      <c r="D414" s="200"/>
      <c r="E414" s="200"/>
      <c r="F414" s="200"/>
      <c r="G414" s="200"/>
      <c r="H414" s="210"/>
      <c r="I414" s="200"/>
      <c r="J414" s="200"/>
      <c r="K414" s="200"/>
      <c r="L414" s="200"/>
      <c r="M414" s="200"/>
      <c r="N414" s="200"/>
      <c r="O414" s="200"/>
      <c r="P414" s="200"/>
      <c r="Q414" s="200"/>
      <c r="R414" s="200"/>
      <c r="S414" s="200"/>
      <c r="T414" s="200"/>
      <c r="U414" s="200"/>
      <c r="V414" s="200"/>
      <c r="W414" s="200"/>
      <c r="X414" s="200"/>
      <c r="Y414" s="200"/>
      <c r="Z414" s="200"/>
    </row>
    <row r="415" spans="1:26" ht="12.75" customHeight="1">
      <c r="A415" s="209"/>
      <c r="B415" s="200"/>
      <c r="C415" s="200"/>
      <c r="D415" s="200"/>
      <c r="E415" s="200"/>
      <c r="F415" s="200"/>
      <c r="G415" s="200"/>
      <c r="H415" s="210"/>
      <c r="I415" s="200"/>
      <c r="J415" s="200"/>
      <c r="K415" s="200"/>
      <c r="L415" s="200"/>
      <c r="M415" s="200"/>
      <c r="N415" s="200"/>
      <c r="O415" s="200"/>
      <c r="P415" s="200"/>
      <c r="Q415" s="200"/>
      <c r="R415" s="200"/>
      <c r="S415" s="200"/>
      <c r="T415" s="200"/>
      <c r="U415" s="200"/>
      <c r="V415" s="200"/>
      <c r="W415" s="200"/>
      <c r="X415" s="200"/>
      <c r="Y415" s="200"/>
      <c r="Z415" s="200"/>
    </row>
    <row r="416" spans="1:26" ht="12.75" customHeight="1">
      <c r="A416" s="209"/>
      <c r="B416" s="200"/>
      <c r="C416" s="200"/>
      <c r="D416" s="200"/>
      <c r="E416" s="200"/>
      <c r="F416" s="200"/>
      <c r="G416" s="200"/>
      <c r="H416" s="210"/>
      <c r="I416" s="200"/>
      <c r="J416" s="200"/>
      <c r="K416" s="200"/>
      <c r="L416" s="200"/>
      <c r="M416" s="200"/>
      <c r="N416" s="200"/>
      <c r="O416" s="200"/>
      <c r="P416" s="200"/>
      <c r="Q416" s="200"/>
      <c r="R416" s="200"/>
      <c r="S416" s="200"/>
      <c r="T416" s="200"/>
      <c r="U416" s="200"/>
      <c r="V416" s="200"/>
      <c r="W416" s="200"/>
      <c r="X416" s="200"/>
      <c r="Y416" s="200"/>
      <c r="Z416" s="200"/>
    </row>
    <row r="417" spans="1:26" ht="12.75" customHeight="1">
      <c r="A417" s="209"/>
      <c r="B417" s="200"/>
      <c r="C417" s="200"/>
      <c r="D417" s="200"/>
      <c r="E417" s="200"/>
      <c r="F417" s="200"/>
      <c r="G417" s="200"/>
      <c r="H417" s="210"/>
      <c r="I417" s="200"/>
      <c r="J417" s="200"/>
      <c r="K417" s="200"/>
      <c r="L417" s="200"/>
      <c r="M417" s="200"/>
      <c r="N417" s="200"/>
      <c r="O417" s="200"/>
      <c r="P417" s="200"/>
      <c r="Q417" s="200"/>
      <c r="R417" s="200"/>
      <c r="S417" s="200"/>
      <c r="T417" s="200"/>
      <c r="U417" s="200"/>
      <c r="V417" s="200"/>
      <c r="W417" s="200"/>
      <c r="X417" s="200"/>
      <c r="Y417" s="200"/>
      <c r="Z417" s="200"/>
    </row>
    <row r="418" spans="1:26" ht="12.75" customHeight="1">
      <c r="A418" s="209"/>
      <c r="B418" s="200"/>
      <c r="C418" s="200"/>
      <c r="D418" s="200"/>
      <c r="E418" s="200"/>
      <c r="F418" s="200"/>
      <c r="G418" s="200"/>
      <c r="H418" s="210"/>
      <c r="I418" s="200"/>
      <c r="J418" s="200"/>
      <c r="K418" s="200"/>
      <c r="L418" s="200"/>
      <c r="M418" s="200"/>
      <c r="N418" s="200"/>
      <c r="O418" s="200"/>
      <c r="P418" s="200"/>
      <c r="Q418" s="200"/>
      <c r="R418" s="200"/>
      <c r="S418" s="200"/>
      <c r="T418" s="200"/>
      <c r="U418" s="200"/>
      <c r="V418" s="200"/>
      <c r="W418" s="200"/>
      <c r="X418" s="200"/>
      <c r="Y418" s="200"/>
      <c r="Z418" s="200"/>
    </row>
    <row r="419" spans="1:26" ht="12.75" customHeight="1">
      <c r="A419" s="209"/>
      <c r="B419" s="200"/>
      <c r="C419" s="200"/>
      <c r="D419" s="200"/>
      <c r="E419" s="200"/>
      <c r="F419" s="200"/>
      <c r="G419" s="200"/>
      <c r="H419" s="210"/>
      <c r="I419" s="200"/>
      <c r="J419" s="200"/>
      <c r="K419" s="200"/>
      <c r="L419" s="200"/>
      <c r="M419" s="200"/>
      <c r="N419" s="200"/>
      <c r="O419" s="200"/>
      <c r="P419" s="200"/>
      <c r="Q419" s="200"/>
      <c r="R419" s="200"/>
      <c r="S419" s="200"/>
      <c r="T419" s="200"/>
      <c r="U419" s="200"/>
      <c r="V419" s="200"/>
      <c r="W419" s="200"/>
      <c r="X419" s="200"/>
      <c r="Y419" s="200"/>
      <c r="Z419" s="200"/>
    </row>
    <row r="420" spans="1:26" ht="12.75" customHeight="1">
      <c r="A420" s="209"/>
      <c r="B420" s="200"/>
      <c r="C420" s="200"/>
      <c r="D420" s="200"/>
      <c r="E420" s="200"/>
      <c r="F420" s="200"/>
      <c r="G420" s="200"/>
      <c r="H420" s="210"/>
      <c r="I420" s="200"/>
      <c r="J420" s="200"/>
      <c r="K420" s="200"/>
      <c r="L420" s="200"/>
      <c r="M420" s="200"/>
      <c r="N420" s="200"/>
      <c r="O420" s="200"/>
      <c r="P420" s="200"/>
      <c r="Q420" s="200"/>
      <c r="R420" s="200"/>
      <c r="S420" s="200"/>
      <c r="T420" s="200"/>
      <c r="U420" s="200"/>
      <c r="V420" s="200"/>
      <c r="W420" s="200"/>
      <c r="X420" s="200"/>
      <c r="Y420" s="200"/>
      <c r="Z420" s="200"/>
    </row>
    <row r="421" spans="1:26" ht="12.75" customHeight="1">
      <c r="A421" s="209"/>
      <c r="B421" s="200"/>
      <c r="C421" s="200"/>
      <c r="D421" s="200"/>
      <c r="E421" s="200"/>
      <c r="F421" s="200"/>
      <c r="G421" s="200"/>
      <c r="H421" s="210"/>
      <c r="I421" s="200"/>
      <c r="J421" s="200"/>
      <c r="K421" s="200"/>
      <c r="L421" s="200"/>
      <c r="M421" s="200"/>
      <c r="N421" s="200"/>
      <c r="O421" s="200"/>
      <c r="P421" s="200"/>
      <c r="Q421" s="200"/>
      <c r="R421" s="200"/>
      <c r="S421" s="200"/>
      <c r="T421" s="200"/>
      <c r="U421" s="200"/>
      <c r="V421" s="200"/>
      <c r="W421" s="200"/>
      <c r="X421" s="200"/>
      <c r="Y421" s="200"/>
      <c r="Z421" s="200"/>
    </row>
    <row r="422" spans="1:26" ht="12.75" customHeight="1">
      <c r="A422" s="209"/>
      <c r="B422" s="200"/>
      <c r="C422" s="200"/>
      <c r="D422" s="200"/>
      <c r="E422" s="200"/>
      <c r="F422" s="200"/>
      <c r="G422" s="200"/>
      <c r="H422" s="210"/>
      <c r="I422" s="200"/>
      <c r="J422" s="200"/>
      <c r="K422" s="200"/>
      <c r="L422" s="200"/>
      <c r="M422" s="200"/>
      <c r="N422" s="200"/>
      <c r="O422" s="200"/>
      <c r="P422" s="200"/>
      <c r="Q422" s="200"/>
      <c r="R422" s="200"/>
      <c r="S422" s="200"/>
      <c r="T422" s="200"/>
      <c r="U422" s="200"/>
      <c r="V422" s="200"/>
      <c r="W422" s="200"/>
      <c r="X422" s="200"/>
      <c r="Y422" s="200"/>
      <c r="Z422" s="200"/>
    </row>
    <row r="423" spans="1:26" ht="12.75" customHeight="1">
      <c r="A423" s="209"/>
      <c r="B423" s="200"/>
      <c r="C423" s="200"/>
      <c r="D423" s="200"/>
      <c r="E423" s="200"/>
      <c r="F423" s="200"/>
      <c r="G423" s="200"/>
      <c r="H423" s="210"/>
      <c r="I423" s="200"/>
      <c r="J423" s="200"/>
      <c r="K423" s="200"/>
      <c r="L423" s="200"/>
      <c r="M423" s="200"/>
      <c r="N423" s="200"/>
      <c r="O423" s="200"/>
      <c r="P423" s="200"/>
      <c r="Q423" s="200"/>
      <c r="R423" s="200"/>
      <c r="S423" s="200"/>
      <c r="T423" s="200"/>
      <c r="U423" s="200"/>
      <c r="V423" s="200"/>
      <c r="W423" s="200"/>
      <c r="X423" s="200"/>
      <c r="Y423" s="200"/>
      <c r="Z423" s="200"/>
    </row>
    <row r="424" spans="1:26" ht="12.75" customHeight="1">
      <c r="A424" s="209"/>
      <c r="B424" s="200"/>
      <c r="C424" s="200"/>
      <c r="D424" s="200"/>
      <c r="E424" s="200"/>
      <c r="F424" s="200"/>
      <c r="G424" s="200"/>
      <c r="H424" s="210"/>
      <c r="I424" s="200"/>
      <c r="J424" s="200"/>
      <c r="K424" s="200"/>
      <c r="L424" s="200"/>
      <c r="M424" s="200"/>
      <c r="N424" s="200"/>
      <c r="O424" s="200"/>
      <c r="P424" s="200"/>
      <c r="Q424" s="200"/>
      <c r="R424" s="200"/>
      <c r="S424" s="200"/>
      <c r="T424" s="200"/>
      <c r="U424" s="200"/>
      <c r="V424" s="200"/>
      <c r="W424" s="200"/>
      <c r="X424" s="200"/>
      <c r="Y424" s="200"/>
      <c r="Z424" s="200"/>
    </row>
    <row r="425" spans="1:26" ht="12.75" customHeight="1">
      <c r="A425" s="209"/>
      <c r="B425" s="200"/>
      <c r="C425" s="200"/>
      <c r="D425" s="200"/>
      <c r="E425" s="200"/>
      <c r="F425" s="200"/>
      <c r="G425" s="200"/>
      <c r="H425" s="210"/>
      <c r="I425" s="200"/>
      <c r="J425" s="200"/>
      <c r="K425" s="200"/>
      <c r="L425" s="200"/>
      <c r="M425" s="200"/>
      <c r="N425" s="200"/>
      <c r="O425" s="200"/>
      <c r="P425" s="200"/>
      <c r="Q425" s="200"/>
      <c r="R425" s="200"/>
      <c r="S425" s="200"/>
      <c r="T425" s="200"/>
      <c r="U425" s="200"/>
      <c r="V425" s="200"/>
      <c r="W425" s="200"/>
      <c r="X425" s="200"/>
      <c r="Y425" s="200"/>
      <c r="Z425" s="200"/>
    </row>
    <row r="426" spans="1:26" ht="12.75" customHeight="1">
      <c r="A426" s="209"/>
      <c r="B426" s="200"/>
      <c r="C426" s="200"/>
      <c r="D426" s="200"/>
      <c r="E426" s="200"/>
      <c r="F426" s="200"/>
      <c r="G426" s="200"/>
      <c r="H426" s="210"/>
      <c r="I426" s="200"/>
      <c r="J426" s="200"/>
      <c r="K426" s="200"/>
      <c r="L426" s="200"/>
      <c r="M426" s="200"/>
      <c r="N426" s="200"/>
      <c r="O426" s="200"/>
      <c r="P426" s="200"/>
      <c r="Q426" s="200"/>
      <c r="R426" s="200"/>
      <c r="S426" s="200"/>
      <c r="T426" s="200"/>
      <c r="U426" s="200"/>
      <c r="V426" s="200"/>
      <c r="W426" s="200"/>
      <c r="X426" s="200"/>
      <c r="Y426" s="200"/>
      <c r="Z426" s="200"/>
    </row>
    <row r="427" spans="1:26" ht="12.75" customHeight="1">
      <c r="A427" s="209"/>
      <c r="B427" s="200"/>
      <c r="C427" s="200"/>
      <c r="D427" s="200"/>
      <c r="E427" s="200"/>
      <c r="F427" s="200"/>
      <c r="G427" s="200"/>
      <c r="H427" s="210"/>
      <c r="I427" s="200"/>
      <c r="J427" s="200"/>
      <c r="K427" s="200"/>
      <c r="L427" s="200"/>
      <c r="M427" s="200"/>
      <c r="N427" s="200"/>
      <c r="O427" s="200"/>
      <c r="P427" s="200"/>
      <c r="Q427" s="200"/>
      <c r="R427" s="200"/>
      <c r="S427" s="200"/>
      <c r="T427" s="200"/>
      <c r="U427" s="200"/>
      <c r="V427" s="200"/>
      <c r="W427" s="200"/>
      <c r="X427" s="200"/>
      <c r="Y427" s="200"/>
      <c r="Z427" s="200"/>
    </row>
    <row r="428" spans="1:26" ht="12.75" customHeight="1">
      <c r="A428" s="209"/>
      <c r="B428" s="200"/>
      <c r="C428" s="200"/>
      <c r="D428" s="200"/>
      <c r="E428" s="200"/>
      <c r="F428" s="200"/>
      <c r="G428" s="200"/>
      <c r="H428" s="210"/>
      <c r="I428" s="200"/>
      <c r="J428" s="200"/>
      <c r="K428" s="200"/>
      <c r="L428" s="200"/>
      <c r="M428" s="200"/>
      <c r="N428" s="200"/>
      <c r="O428" s="200"/>
      <c r="P428" s="200"/>
      <c r="Q428" s="200"/>
      <c r="R428" s="200"/>
      <c r="S428" s="200"/>
      <c r="T428" s="200"/>
      <c r="U428" s="200"/>
      <c r="V428" s="200"/>
      <c r="W428" s="200"/>
      <c r="X428" s="200"/>
      <c r="Y428" s="200"/>
      <c r="Z428" s="200"/>
    </row>
    <row r="429" spans="1:26" ht="12.75" customHeight="1">
      <c r="A429" s="209"/>
      <c r="B429" s="200"/>
      <c r="C429" s="200"/>
      <c r="D429" s="200"/>
      <c r="E429" s="200"/>
      <c r="F429" s="200"/>
      <c r="G429" s="200"/>
      <c r="H429" s="210"/>
      <c r="I429" s="200"/>
      <c r="J429" s="200"/>
      <c r="K429" s="200"/>
      <c r="L429" s="200"/>
      <c r="M429" s="200"/>
      <c r="N429" s="200"/>
      <c r="O429" s="200"/>
      <c r="P429" s="200"/>
      <c r="Q429" s="200"/>
      <c r="R429" s="200"/>
      <c r="S429" s="200"/>
      <c r="T429" s="200"/>
      <c r="U429" s="200"/>
      <c r="V429" s="200"/>
      <c r="W429" s="200"/>
      <c r="X429" s="200"/>
      <c r="Y429" s="200"/>
      <c r="Z429" s="200"/>
    </row>
    <row r="430" spans="1:26" ht="12.75" customHeight="1">
      <c r="A430" s="209"/>
      <c r="B430" s="200"/>
      <c r="C430" s="200"/>
      <c r="D430" s="200"/>
      <c r="E430" s="200"/>
      <c r="F430" s="200"/>
      <c r="G430" s="200"/>
      <c r="H430" s="210"/>
      <c r="I430" s="200"/>
      <c r="J430" s="200"/>
      <c r="K430" s="200"/>
      <c r="L430" s="200"/>
      <c r="M430" s="200"/>
      <c r="N430" s="200"/>
      <c r="O430" s="200"/>
      <c r="P430" s="200"/>
      <c r="Q430" s="200"/>
      <c r="R430" s="200"/>
      <c r="S430" s="200"/>
      <c r="T430" s="200"/>
      <c r="U430" s="200"/>
      <c r="V430" s="200"/>
      <c r="W430" s="200"/>
      <c r="X430" s="200"/>
      <c r="Y430" s="200"/>
      <c r="Z430" s="200"/>
    </row>
    <row r="431" spans="1:26" ht="12.75" customHeight="1">
      <c r="A431" s="209"/>
      <c r="B431" s="200"/>
      <c r="C431" s="200"/>
      <c r="D431" s="200"/>
      <c r="E431" s="200"/>
      <c r="F431" s="200"/>
      <c r="G431" s="200"/>
      <c r="H431" s="210"/>
      <c r="I431" s="200"/>
      <c r="J431" s="200"/>
      <c r="K431" s="200"/>
      <c r="L431" s="200"/>
      <c r="M431" s="200"/>
      <c r="N431" s="200"/>
      <c r="O431" s="200"/>
      <c r="P431" s="200"/>
      <c r="Q431" s="200"/>
      <c r="R431" s="200"/>
      <c r="S431" s="200"/>
      <c r="T431" s="200"/>
      <c r="U431" s="200"/>
      <c r="V431" s="200"/>
      <c r="W431" s="200"/>
      <c r="X431" s="200"/>
      <c r="Y431" s="200"/>
      <c r="Z431" s="200"/>
    </row>
    <row r="432" spans="1:26" ht="12.75" customHeight="1">
      <c r="A432" s="209"/>
      <c r="B432" s="200"/>
      <c r="C432" s="200"/>
      <c r="D432" s="200"/>
      <c r="E432" s="200"/>
      <c r="F432" s="200"/>
      <c r="G432" s="200"/>
      <c r="H432" s="210"/>
      <c r="I432" s="200"/>
      <c r="J432" s="200"/>
      <c r="K432" s="200"/>
      <c r="L432" s="200"/>
      <c r="M432" s="200"/>
      <c r="N432" s="200"/>
      <c r="O432" s="200"/>
      <c r="P432" s="200"/>
      <c r="Q432" s="200"/>
      <c r="R432" s="200"/>
      <c r="S432" s="200"/>
      <c r="T432" s="200"/>
      <c r="U432" s="200"/>
      <c r="V432" s="200"/>
      <c r="W432" s="200"/>
      <c r="X432" s="200"/>
      <c r="Y432" s="200"/>
      <c r="Z432" s="200"/>
    </row>
    <row r="433" spans="1:26" ht="12.75" customHeight="1">
      <c r="A433" s="209"/>
      <c r="B433" s="200"/>
      <c r="C433" s="200"/>
      <c r="D433" s="200"/>
      <c r="E433" s="200"/>
      <c r="F433" s="200"/>
      <c r="G433" s="200"/>
      <c r="H433" s="210"/>
      <c r="I433" s="200"/>
      <c r="J433" s="200"/>
      <c r="K433" s="200"/>
      <c r="L433" s="200"/>
      <c r="M433" s="200"/>
      <c r="N433" s="200"/>
      <c r="O433" s="200"/>
      <c r="P433" s="200"/>
      <c r="Q433" s="200"/>
      <c r="R433" s="200"/>
      <c r="S433" s="200"/>
      <c r="T433" s="200"/>
      <c r="U433" s="200"/>
      <c r="V433" s="200"/>
      <c r="W433" s="200"/>
      <c r="X433" s="200"/>
      <c r="Y433" s="200"/>
      <c r="Z433" s="200"/>
    </row>
    <row r="434" spans="1:26" ht="12.75" customHeight="1">
      <c r="A434" s="209"/>
      <c r="B434" s="200"/>
      <c r="C434" s="200"/>
      <c r="D434" s="200"/>
      <c r="E434" s="200"/>
      <c r="F434" s="200"/>
      <c r="G434" s="200"/>
      <c r="H434" s="210"/>
      <c r="I434" s="200"/>
      <c r="J434" s="200"/>
      <c r="K434" s="200"/>
      <c r="L434" s="200"/>
      <c r="M434" s="200"/>
      <c r="N434" s="200"/>
      <c r="O434" s="200"/>
      <c r="P434" s="200"/>
      <c r="Q434" s="200"/>
      <c r="R434" s="200"/>
      <c r="S434" s="200"/>
      <c r="T434" s="200"/>
      <c r="U434" s="200"/>
      <c r="V434" s="200"/>
      <c r="W434" s="200"/>
      <c r="X434" s="200"/>
      <c r="Y434" s="200"/>
      <c r="Z434" s="200"/>
    </row>
    <row r="435" spans="1:26" ht="12.75" customHeight="1">
      <c r="A435" s="209"/>
      <c r="B435" s="200"/>
      <c r="C435" s="200"/>
      <c r="D435" s="200"/>
      <c r="E435" s="200"/>
      <c r="F435" s="200"/>
      <c r="G435" s="200"/>
      <c r="H435" s="210"/>
      <c r="I435" s="200"/>
      <c r="J435" s="200"/>
      <c r="K435" s="200"/>
      <c r="L435" s="200"/>
      <c r="M435" s="200"/>
      <c r="N435" s="200"/>
      <c r="O435" s="200"/>
      <c r="P435" s="200"/>
      <c r="Q435" s="200"/>
      <c r="R435" s="200"/>
      <c r="S435" s="200"/>
      <c r="T435" s="200"/>
      <c r="U435" s="200"/>
      <c r="V435" s="200"/>
      <c r="W435" s="200"/>
      <c r="X435" s="200"/>
      <c r="Y435" s="200"/>
      <c r="Z435" s="200"/>
    </row>
    <row r="436" spans="1:26" ht="12.75" customHeight="1">
      <c r="A436" s="209"/>
      <c r="B436" s="200"/>
      <c r="C436" s="200"/>
      <c r="D436" s="200"/>
      <c r="E436" s="200"/>
      <c r="F436" s="200"/>
      <c r="G436" s="200"/>
      <c r="H436" s="210"/>
      <c r="I436" s="200"/>
      <c r="J436" s="200"/>
      <c r="K436" s="200"/>
      <c r="L436" s="200"/>
      <c r="M436" s="200"/>
      <c r="N436" s="200"/>
      <c r="O436" s="200"/>
      <c r="P436" s="200"/>
      <c r="Q436" s="200"/>
      <c r="R436" s="200"/>
      <c r="S436" s="200"/>
      <c r="T436" s="200"/>
      <c r="U436" s="200"/>
      <c r="V436" s="200"/>
      <c r="W436" s="200"/>
      <c r="X436" s="200"/>
      <c r="Y436" s="200"/>
      <c r="Z436" s="200"/>
    </row>
    <row r="437" spans="1:26" ht="12.75" customHeight="1">
      <c r="A437" s="209"/>
      <c r="B437" s="200"/>
      <c r="C437" s="200"/>
      <c r="D437" s="200"/>
      <c r="E437" s="200"/>
      <c r="F437" s="200"/>
      <c r="G437" s="200"/>
      <c r="H437" s="210"/>
      <c r="I437" s="200"/>
      <c r="J437" s="200"/>
      <c r="K437" s="200"/>
      <c r="L437" s="200"/>
      <c r="M437" s="200"/>
      <c r="N437" s="200"/>
      <c r="O437" s="200"/>
      <c r="P437" s="200"/>
      <c r="Q437" s="200"/>
      <c r="R437" s="200"/>
      <c r="S437" s="200"/>
      <c r="T437" s="200"/>
      <c r="U437" s="200"/>
      <c r="V437" s="200"/>
      <c r="W437" s="200"/>
      <c r="X437" s="200"/>
      <c r="Y437" s="200"/>
      <c r="Z437" s="200"/>
    </row>
    <row r="438" spans="1:26" ht="12.75" customHeight="1">
      <c r="A438" s="209"/>
      <c r="B438" s="200"/>
      <c r="C438" s="200"/>
      <c r="D438" s="200"/>
      <c r="E438" s="200"/>
      <c r="F438" s="200"/>
      <c r="G438" s="200"/>
      <c r="H438" s="210"/>
      <c r="I438" s="200"/>
      <c r="J438" s="200"/>
      <c r="K438" s="200"/>
      <c r="L438" s="200"/>
      <c r="M438" s="200"/>
      <c r="N438" s="200"/>
      <c r="O438" s="200"/>
      <c r="P438" s="200"/>
      <c r="Q438" s="200"/>
      <c r="R438" s="200"/>
      <c r="S438" s="200"/>
      <c r="T438" s="200"/>
      <c r="U438" s="200"/>
      <c r="V438" s="200"/>
      <c r="W438" s="200"/>
      <c r="X438" s="200"/>
      <c r="Y438" s="200"/>
      <c r="Z438" s="200"/>
    </row>
    <row r="439" spans="1:26" ht="12.75" customHeight="1">
      <c r="A439" s="209"/>
      <c r="B439" s="200"/>
      <c r="C439" s="200"/>
      <c r="D439" s="200"/>
      <c r="E439" s="200"/>
      <c r="F439" s="200"/>
      <c r="G439" s="200"/>
      <c r="H439" s="210"/>
      <c r="I439" s="200"/>
      <c r="J439" s="200"/>
      <c r="K439" s="200"/>
      <c r="L439" s="200"/>
      <c r="M439" s="200"/>
      <c r="N439" s="200"/>
      <c r="O439" s="200"/>
      <c r="P439" s="200"/>
      <c r="Q439" s="200"/>
      <c r="R439" s="200"/>
      <c r="S439" s="200"/>
      <c r="T439" s="200"/>
      <c r="U439" s="200"/>
      <c r="V439" s="200"/>
      <c r="W439" s="200"/>
      <c r="X439" s="200"/>
      <c r="Y439" s="200"/>
      <c r="Z439" s="200"/>
    </row>
    <row r="440" spans="1:26" ht="12.75" customHeight="1">
      <c r="A440" s="209"/>
      <c r="B440" s="200"/>
      <c r="C440" s="200"/>
      <c r="D440" s="200"/>
      <c r="E440" s="200"/>
      <c r="F440" s="200"/>
      <c r="G440" s="200"/>
      <c r="H440" s="210"/>
      <c r="I440" s="200"/>
      <c r="J440" s="200"/>
      <c r="K440" s="200"/>
      <c r="L440" s="200"/>
      <c r="M440" s="200"/>
      <c r="N440" s="200"/>
      <c r="O440" s="200"/>
      <c r="P440" s="200"/>
      <c r="Q440" s="200"/>
      <c r="R440" s="200"/>
      <c r="S440" s="200"/>
      <c r="T440" s="200"/>
      <c r="U440" s="200"/>
      <c r="V440" s="200"/>
      <c r="W440" s="200"/>
      <c r="X440" s="200"/>
      <c r="Y440" s="200"/>
      <c r="Z440" s="200"/>
    </row>
    <row r="441" spans="1:26" ht="12.75" customHeight="1">
      <c r="A441" s="209"/>
      <c r="B441" s="200"/>
      <c r="C441" s="200"/>
      <c r="D441" s="200"/>
      <c r="E441" s="200"/>
      <c r="F441" s="200"/>
      <c r="G441" s="200"/>
      <c r="H441" s="210"/>
      <c r="I441" s="200"/>
      <c r="J441" s="200"/>
      <c r="K441" s="200"/>
      <c r="L441" s="200"/>
      <c r="M441" s="200"/>
      <c r="N441" s="200"/>
      <c r="O441" s="200"/>
      <c r="P441" s="200"/>
      <c r="Q441" s="200"/>
      <c r="R441" s="200"/>
      <c r="S441" s="200"/>
      <c r="T441" s="200"/>
      <c r="U441" s="200"/>
      <c r="V441" s="200"/>
      <c r="W441" s="200"/>
      <c r="X441" s="200"/>
      <c r="Y441" s="200"/>
      <c r="Z441" s="200"/>
    </row>
    <row r="442" spans="1:26" ht="12.75" customHeight="1">
      <c r="A442" s="209"/>
      <c r="B442" s="200"/>
      <c r="C442" s="200"/>
      <c r="D442" s="200"/>
      <c r="E442" s="200"/>
      <c r="F442" s="200"/>
      <c r="G442" s="200"/>
      <c r="H442" s="210"/>
      <c r="I442" s="200"/>
      <c r="J442" s="200"/>
      <c r="K442" s="200"/>
      <c r="L442" s="200"/>
      <c r="M442" s="200"/>
      <c r="N442" s="200"/>
      <c r="O442" s="200"/>
      <c r="P442" s="200"/>
      <c r="Q442" s="200"/>
      <c r="R442" s="200"/>
      <c r="S442" s="200"/>
      <c r="T442" s="200"/>
      <c r="U442" s="200"/>
      <c r="V442" s="200"/>
      <c r="W442" s="200"/>
      <c r="X442" s="200"/>
      <c r="Y442" s="200"/>
      <c r="Z442" s="200"/>
    </row>
    <row r="443" spans="1:26" ht="12.75" customHeight="1">
      <c r="A443" s="209"/>
      <c r="B443" s="200"/>
      <c r="C443" s="200"/>
      <c r="D443" s="200"/>
      <c r="E443" s="200"/>
      <c r="F443" s="200"/>
      <c r="G443" s="200"/>
      <c r="H443" s="210"/>
      <c r="I443" s="200"/>
      <c r="J443" s="200"/>
      <c r="K443" s="200"/>
      <c r="L443" s="200"/>
      <c r="M443" s="200"/>
      <c r="N443" s="200"/>
      <c r="O443" s="200"/>
      <c r="P443" s="200"/>
      <c r="Q443" s="200"/>
      <c r="R443" s="200"/>
      <c r="S443" s="200"/>
      <c r="T443" s="200"/>
      <c r="U443" s="200"/>
      <c r="V443" s="200"/>
      <c r="W443" s="200"/>
      <c r="X443" s="200"/>
      <c r="Y443" s="200"/>
      <c r="Z443" s="200"/>
    </row>
    <row r="444" spans="1:26" ht="12.75" customHeight="1">
      <c r="A444" s="209"/>
      <c r="B444" s="200"/>
      <c r="C444" s="200"/>
      <c r="D444" s="200"/>
      <c r="E444" s="200"/>
      <c r="F444" s="200"/>
      <c r="G444" s="200"/>
      <c r="H444" s="210"/>
      <c r="I444" s="200"/>
      <c r="J444" s="200"/>
      <c r="K444" s="200"/>
      <c r="L444" s="200"/>
      <c r="M444" s="200"/>
      <c r="N444" s="200"/>
      <c r="O444" s="200"/>
      <c r="P444" s="200"/>
      <c r="Q444" s="200"/>
      <c r="R444" s="200"/>
      <c r="S444" s="200"/>
      <c r="T444" s="200"/>
      <c r="U444" s="200"/>
      <c r="V444" s="200"/>
      <c r="W444" s="200"/>
      <c r="X444" s="200"/>
      <c r="Y444" s="200"/>
      <c r="Z444" s="200"/>
    </row>
    <row r="445" spans="1:26" ht="12.75" customHeight="1">
      <c r="A445" s="209"/>
      <c r="B445" s="200"/>
      <c r="C445" s="200"/>
      <c r="D445" s="200"/>
      <c r="E445" s="200"/>
      <c r="F445" s="200"/>
      <c r="G445" s="200"/>
      <c r="H445" s="210"/>
      <c r="I445" s="200"/>
      <c r="J445" s="200"/>
      <c r="K445" s="200"/>
      <c r="L445" s="200"/>
      <c r="M445" s="200"/>
      <c r="N445" s="200"/>
      <c r="O445" s="200"/>
      <c r="P445" s="200"/>
      <c r="Q445" s="200"/>
      <c r="R445" s="200"/>
      <c r="S445" s="200"/>
      <c r="T445" s="200"/>
      <c r="U445" s="200"/>
      <c r="V445" s="200"/>
      <c r="W445" s="200"/>
      <c r="X445" s="200"/>
      <c r="Y445" s="200"/>
      <c r="Z445" s="200"/>
    </row>
    <row r="446" spans="1:26" ht="12.75" customHeight="1">
      <c r="A446" s="209"/>
      <c r="B446" s="200"/>
      <c r="C446" s="200"/>
      <c r="D446" s="200"/>
      <c r="E446" s="200"/>
      <c r="F446" s="200"/>
      <c r="G446" s="200"/>
      <c r="H446" s="210"/>
      <c r="I446" s="200"/>
      <c r="J446" s="200"/>
      <c r="K446" s="200"/>
      <c r="L446" s="200"/>
      <c r="M446" s="200"/>
      <c r="N446" s="200"/>
      <c r="O446" s="200"/>
      <c r="P446" s="200"/>
      <c r="Q446" s="200"/>
      <c r="R446" s="200"/>
      <c r="S446" s="200"/>
      <c r="T446" s="200"/>
      <c r="U446" s="200"/>
      <c r="V446" s="200"/>
      <c r="W446" s="200"/>
      <c r="X446" s="200"/>
      <c r="Y446" s="200"/>
      <c r="Z446" s="200"/>
    </row>
    <row r="447" spans="1:26" ht="12.75" customHeight="1">
      <c r="A447" s="209"/>
      <c r="B447" s="200"/>
      <c r="C447" s="200"/>
      <c r="D447" s="200"/>
      <c r="E447" s="200"/>
      <c r="F447" s="200"/>
      <c r="G447" s="200"/>
      <c r="H447" s="210"/>
      <c r="I447" s="200"/>
      <c r="J447" s="200"/>
      <c r="K447" s="200"/>
      <c r="L447" s="200"/>
      <c r="M447" s="200"/>
      <c r="N447" s="200"/>
      <c r="O447" s="200"/>
      <c r="P447" s="200"/>
      <c r="Q447" s="200"/>
      <c r="R447" s="200"/>
      <c r="S447" s="200"/>
      <c r="T447" s="200"/>
      <c r="U447" s="200"/>
      <c r="V447" s="200"/>
      <c r="W447" s="200"/>
      <c r="X447" s="200"/>
      <c r="Y447" s="200"/>
      <c r="Z447" s="200"/>
    </row>
    <row r="448" spans="1:26" ht="12.75" customHeight="1">
      <c r="A448" s="209"/>
      <c r="B448" s="200"/>
      <c r="C448" s="200"/>
      <c r="D448" s="200"/>
      <c r="E448" s="200"/>
      <c r="F448" s="200"/>
      <c r="G448" s="200"/>
      <c r="H448" s="210"/>
      <c r="I448" s="200"/>
      <c r="J448" s="200"/>
      <c r="K448" s="200"/>
      <c r="L448" s="200"/>
      <c r="M448" s="200"/>
      <c r="N448" s="200"/>
      <c r="O448" s="200"/>
      <c r="P448" s="200"/>
      <c r="Q448" s="200"/>
      <c r="R448" s="200"/>
      <c r="S448" s="200"/>
      <c r="T448" s="200"/>
      <c r="U448" s="200"/>
      <c r="V448" s="200"/>
      <c r="W448" s="200"/>
      <c r="X448" s="200"/>
      <c r="Y448" s="200"/>
      <c r="Z448" s="200"/>
    </row>
    <row r="449" spans="1:26" ht="12.75" customHeight="1">
      <c r="A449" s="209"/>
      <c r="B449" s="200"/>
      <c r="C449" s="200"/>
      <c r="D449" s="200"/>
      <c r="E449" s="200"/>
      <c r="F449" s="200"/>
      <c r="G449" s="200"/>
      <c r="H449" s="210"/>
      <c r="I449" s="200"/>
      <c r="J449" s="200"/>
      <c r="K449" s="200"/>
      <c r="L449" s="200"/>
      <c r="M449" s="200"/>
      <c r="N449" s="200"/>
      <c r="O449" s="200"/>
      <c r="P449" s="200"/>
      <c r="Q449" s="200"/>
      <c r="R449" s="200"/>
      <c r="S449" s="200"/>
      <c r="T449" s="200"/>
      <c r="U449" s="200"/>
      <c r="V449" s="200"/>
      <c r="W449" s="200"/>
      <c r="X449" s="200"/>
      <c r="Y449" s="200"/>
      <c r="Z449" s="200"/>
    </row>
    <row r="450" spans="1:26" ht="12.75" customHeight="1">
      <c r="A450" s="209"/>
      <c r="B450" s="200"/>
      <c r="C450" s="200"/>
      <c r="D450" s="200"/>
      <c r="E450" s="200"/>
      <c r="F450" s="200"/>
      <c r="G450" s="200"/>
      <c r="H450" s="210"/>
      <c r="I450" s="200"/>
      <c r="J450" s="200"/>
      <c r="K450" s="200"/>
      <c r="L450" s="200"/>
      <c r="M450" s="200"/>
      <c r="N450" s="200"/>
      <c r="O450" s="200"/>
      <c r="P450" s="200"/>
      <c r="Q450" s="200"/>
      <c r="R450" s="200"/>
      <c r="S450" s="200"/>
      <c r="T450" s="200"/>
      <c r="U450" s="200"/>
      <c r="V450" s="200"/>
      <c r="W450" s="200"/>
      <c r="X450" s="200"/>
      <c r="Y450" s="200"/>
      <c r="Z450" s="200"/>
    </row>
    <row r="451" spans="1:26" ht="12.75" customHeight="1">
      <c r="A451" s="209"/>
      <c r="B451" s="200"/>
      <c r="C451" s="200"/>
      <c r="D451" s="200"/>
      <c r="E451" s="200"/>
      <c r="F451" s="200"/>
      <c r="G451" s="200"/>
      <c r="H451" s="210"/>
      <c r="I451" s="200"/>
      <c r="J451" s="200"/>
      <c r="K451" s="200"/>
      <c r="L451" s="200"/>
      <c r="M451" s="200"/>
      <c r="N451" s="200"/>
      <c r="O451" s="200"/>
      <c r="P451" s="200"/>
      <c r="Q451" s="200"/>
      <c r="R451" s="200"/>
      <c r="S451" s="200"/>
      <c r="T451" s="200"/>
      <c r="U451" s="200"/>
      <c r="V451" s="200"/>
      <c r="W451" s="200"/>
      <c r="X451" s="200"/>
      <c r="Y451" s="200"/>
      <c r="Z451" s="200"/>
    </row>
    <row r="452" spans="1:26" ht="12.75" customHeight="1">
      <c r="A452" s="209"/>
      <c r="B452" s="200"/>
      <c r="C452" s="200"/>
      <c r="D452" s="200"/>
      <c r="E452" s="200"/>
      <c r="F452" s="200"/>
      <c r="G452" s="200"/>
      <c r="H452" s="210"/>
      <c r="I452" s="200"/>
      <c r="J452" s="200"/>
      <c r="K452" s="200"/>
      <c r="L452" s="200"/>
      <c r="M452" s="200"/>
      <c r="N452" s="200"/>
      <c r="O452" s="200"/>
      <c r="P452" s="200"/>
      <c r="Q452" s="200"/>
      <c r="R452" s="200"/>
      <c r="S452" s="200"/>
      <c r="T452" s="200"/>
      <c r="U452" s="200"/>
      <c r="V452" s="200"/>
      <c r="W452" s="200"/>
      <c r="X452" s="200"/>
      <c r="Y452" s="200"/>
      <c r="Z452" s="200"/>
    </row>
    <row r="453" spans="1:26" ht="12.75" customHeight="1">
      <c r="A453" s="209"/>
      <c r="B453" s="200"/>
      <c r="C453" s="200"/>
      <c r="D453" s="200"/>
      <c r="E453" s="200"/>
      <c r="F453" s="200"/>
      <c r="G453" s="200"/>
      <c r="H453" s="210"/>
      <c r="I453" s="200"/>
      <c r="J453" s="200"/>
      <c r="K453" s="200"/>
      <c r="L453" s="200"/>
      <c r="M453" s="200"/>
      <c r="N453" s="200"/>
      <c r="O453" s="200"/>
      <c r="P453" s="200"/>
      <c r="Q453" s="200"/>
      <c r="R453" s="200"/>
      <c r="S453" s="200"/>
      <c r="T453" s="200"/>
      <c r="U453" s="200"/>
      <c r="V453" s="200"/>
      <c r="W453" s="200"/>
      <c r="X453" s="200"/>
      <c r="Y453" s="200"/>
      <c r="Z453" s="200"/>
    </row>
    <row r="454" spans="1:26" ht="12.75" customHeight="1">
      <c r="A454" s="209"/>
      <c r="B454" s="200"/>
      <c r="C454" s="200"/>
      <c r="D454" s="200"/>
      <c r="E454" s="200"/>
      <c r="F454" s="200"/>
      <c r="G454" s="200"/>
      <c r="H454" s="210"/>
      <c r="I454" s="200"/>
      <c r="J454" s="200"/>
      <c r="K454" s="200"/>
      <c r="L454" s="200"/>
      <c r="M454" s="200"/>
      <c r="N454" s="200"/>
      <c r="O454" s="200"/>
      <c r="P454" s="200"/>
      <c r="Q454" s="200"/>
      <c r="R454" s="200"/>
      <c r="S454" s="200"/>
      <c r="T454" s="200"/>
      <c r="U454" s="200"/>
      <c r="V454" s="200"/>
      <c r="W454" s="200"/>
      <c r="X454" s="200"/>
      <c r="Y454" s="200"/>
      <c r="Z454" s="200"/>
    </row>
    <row r="455" spans="1:26" ht="12.75" customHeight="1">
      <c r="A455" s="209"/>
      <c r="B455" s="200"/>
      <c r="C455" s="200"/>
      <c r="D455" s="200"/>
      <c r="E455" s="200"/>
      <c r="F455" s="200"/>
      <c r="G455" s="200"/>
      <c r="H455" s="210"/>
      <c r="I455" s="200"/>
      <c r="J455" s="200"/>
      <c r="K455" s="200"/>
      <c r="L455" s="200"/>
      <c r="M455" s="200"/>
      <c r="N455" s="200"/>
      <c r="O455" s="200"/>
      <c r="P455" s="200"/>
      <c r="Q455" s="200"/>
      <c r="R455" s="200"/>
      <c r="S455" s="200"/>
      <c r="T455" s="200"/>
      <c r="U455" s="200"/>
      <c r="V455" s="200"/>
      <c r="W455" s="200"/>
      <c r="X455" s="200"/>
      <c r="Y455" s="200"/>
      <c r="Z455" s="200"/>
    </row>
    <row r="456" spans="1:26" ht="12.75" customHeight="1">
      <c r="A456" s="209"/>
      <c r="B456" s="200"/>
      <c r="C456" s="200"/>
      <c r="D456" s="200"/>
      <c r="E456" s="200"/>
      <c r="F456" s="200"/>
      <c r="G456" s="200"/>
      <c r="H456" s="210"/>
      <c r="I456" s="200"/>
      <c r="J456" s="200"/>
      <c r="K456" s="200"/>
      <c r="L456" s="200"/>
      <c r="M456" s="200"/>
      <c r="N456" s="200"/>
      <c r="O456" s="200"/>
      <c r="P456" s="200"/>
      <c r="Q456" s="200"/>
      <c r="R456" s="200"/>
      <c r="S456" s="200"/>
      <c r="T456" s="200"/>
      <c r="U456" s="200"/>
      <c r="V456" s="200"/>
      <c r="W456" s="200"/>
      <c r="X456" s="200"/>
      <c r="Y456" s="200"/>
      <c r="Z456" s="200"/>
    </row>
    <row r="457" spans="1:26" ht="12.75" customHeight="1">
      <c r="A457" s="209"/>
      <c r="B457" s="200"/>
      <c r="C457" s="200"/>
      <c r="D457" s="200"/>
      <c r="E457" s="200"/>
      <c r="F457" s="200"/>
      <c r="G457" s="200"/>
      <c r="H457" s="210"/>
      <c r="I457" s="200"/>
      <c r="J457" s="200"/>
      <c r="K457" s="200"/>
      <c r="L457" s="200"/>
      <c r="M457" s="200"/>
      <c r="N457" s="200"/>
      <c r="O457" s="200"/>
      <c r="P457" s="200"/>
      <c r="Q457" s="200"/>
      <c r="R457" s="200"/>
      <c r="S457" s="200"/>
      <c r="T457" s="200"/>
      <c r="U457" s="200"/>
      <c r="V457" s="200"/>
      <c r="W457" s="200"/>
      <c r="X457" s="200"/>
      <c r="Y457" s="200"/>
      <c r="Z457" s="200"/>
    </row>
    <row r="458" spans="1:26" ht="12.75" customHeight="1">
      <c r="A458" s="209"/>
      <c r="B458" s="200"/>
      <c r="C458" s="200"/>
      <c r="D458" s="200"/>
      <c r="E458" s="200"/>
      <c r="F458" s="200"/>
      <c r="G458" s="200"/>
      <c r="H458" s="210"/>
      <c r="I458" s="200"/>
      <c r="J458" s="200"/>
      <c r="K458" s="200"/>
      <c r="L458" s="200"/>
      <c r="M458" s="200"/>
      <c r="N458" s="200"/>
      <c r="O458" s="200"/>
      <c r="P458" s="200"/>
      <c r="Q458" s="200"/>
      <c r="R458" s="200"/>
      <c r="S458" s="200"/>
      <c r="T458" s="200"/>
      <c r="U458" s="200"/>
      <c r="V458" s="200"/>
      <c r="W458" s="200"/>
      <c r="X458" s="200"/>
      <c r="Y458" s="200"/>
      <c r="Z458" s="200"/>
    </row>
    <row r="459" spans="1:26" ht="12.75" customHeight="1">
      <c r="A459" s="209"/>
      <c r="B459" s="200"/>
      <c r="C459" s="200"/>
      <c r="D459" s="200"/>
      <c r="E459" s="200"/>
      <c r="F459" s="200"/>
      <c r="G459" s="200"/>
      <c r="H459" s="210"/>
      <c r="I459" s="200"/>
      <c r="J459" s="200"/>
      <c r="K459" s="200"/>
      <c r="L459" s="200"/>
      <c r="M459" s="200"/>
      <c r="N459" s="200"/>
      <c r="O459" s="200"/>
      <c r="P459" s="200"/>
      <c r="Q459" s="200"/>
      <c r="R459" s="200"/>
      <c r="S459" s="200"/>
      <c r="T459" s="200"/>
      <c r="U459" s="200"/>
      <c r="V459" s="200"/>
      <c r="W459" s="200"/>
      <c r="X459" s="200"/>
      <c r="Y459" s="200"/>
      <c r="Z459" s="200"/>
    </row>
    <row r="460" spans="1:26" ht="12.75" customHeight="1">
      <c r="A460" s="209"/>
      <c r="B460" s="200"/>
      <c r="C460" s="200"/>
      <c r="D460" s="200"/>
      <c r="E460" s="200"/>
      <c r="F460" s="200"/>
      <c r="G460" s="200"/>
      <c r="H460" s="210"/>
      <c r="I460" s="200"/>
      <c r="J460" s="200"/>
      <c r="K460" s="200"/>
      <c r="L460" s="200"/>
      <c r="M460" s="200"/>
      <c r="N460" s="200"/>
      <c r="O460" s="200"/>
      <c r="P460" s="200"/>
      <c r="Q460" s="200"/>
      <c r="R460" s="200"/>
      <c r="S460" s="200"/>
      <c r="T460" s="200"/>
      <c r="U460" s="200"/>
      <c r="V460" s="200"/>
      <c r="W460" s="200"/>
      <c r="X460" s="200"/>
      <c r="Y460" s="200"/>
      <c r="Z460" s="200"/>
    </row>
    <row r="461" spans="1:26" ht="12.75" customHeight="1">
      <c r="A461" s="209"/>
      <c r="B461" s="200"/>
      <c r="C461" s="200"/>
      <c r="D461" s="200"/>
      <c r="E461" s="200"/>
      <c r="F461" s="200"/>
      <c r="G461" s="200"/>
      <c r="H461" s="210"/>
      <c r="I461" s="200"/>
      <c r="J461" s="200"/>
      <c r="K461" s="200"/>
      <c r="L461" s="200"/>
      <c r="M461" s="200"/>
      <c r="N461" s="200"/>
      <c r="O461" s="200"/>
      <c r="P461" s="200"/>
      <c r="Q461" s="200"/>
      <c r="R461" s="200"/>
      <c r="S461" s="200"/>
      <c r="T461" s="200"/>
      <c r="U461" s="200"/>
      <c r="V461" s="200"/>
      <c r="W461" s="200"/>
      <c r="X461" s="200"/>
      <c r="Y461" s="200"/>
      <c r="Z461" s="200"/>
    </row>
    <row r="462" spans="1:26" ht="12.75" customHeight="1">
      <c r="A462" s="209"/>
      <c r="B462" s="200"/>
      <c r="C462" s="200"/>
      <c r="D462" s="200"/>
      <c r="E462" s="200"/>
      <c r="F462" s="200"/>
      <c r="G462" s="200"/>
      <c r="H462" s="210"/>
      <c r="I462" s="200"/>
      <c r="J462" s="200"/>
      <c r="K462" s="200"/>
      <c r="L462" s="200"/>
      <c r="M462" s="200"/>
      <c r="N462" s="200"/>
      <c r="O462" s="200"/>
      <c r="P462" s="200"/>
      <c r="Q462" s="200"/>
      <c r="R462" s="200"/>
      <c r="S462" s="200"/>
      <c r="T462" s="200"/>
      <c r="U462" s="200"/>
      <c r="V462" s="200"/>
      <c r="W462" s="200"/>
      <c r="X462" s="200"/>
      <c r="Y462" s="200"/>
      <c r="Z462" s="200"/>
    </row>
    <row r="463" spans="1:26" ht="12.75" customHeight="1">
      <c r="A463" s="209"/>
      <c r="B463" s="200"/>
      <c r="C463" s="200"/>
      <c r="D463" s="200"/>
      <c r="E463" s="200"/>
      <c r="F463" s="200"/>
      <c r="G463" s="200"/>
      <c r="H463" s="210"/>
      <c r="I463" s="200"/>
      <c r="J463" s="200"/>
      <c r="K463" s="200"/>
      <c r="L463" s="200"/>
      <c r="M463" s="200"/>
      <c r="N463" s="200"/>
      <c r="O463" s="200"/>
      <c r="P463" s="200"/>
      <c r="Q463" s="200"/>
      <c r="R463" s="200"/>
      <c r="S463" s="200"/>
      <c r="T463" s="200"/>
      <c r="U463" s="200"/>
      <c r="V463" s="200"/>
      <c r="W463" s="200"/>
      <c r="X463" s="200"/>
      <c r="Y463" s="200"/>
      <c r="Z463" s="200"/>
    </row>
    <row r="464" spans="1:26" ht="12.75" customHeight="1">
      <c r="A464" s="209"/>
      <c r="B464" s="200"/>
      <c r="C464" s="200"/>
      <c r="D464" s="200"/>
      <c r="E464" s="200"/>
      <c r="F464" s="200"/>
      <c r="G464" s="200"/>
      <c r="H464" s="210"/>
      <c r="I464" s="200"/>
      <c r="J464" s="200"/>
      <c r="K464" s="200"/>
      <c r="L464" s="200"/>
      <c r="M464" s="200"/>
      <c r="N464" s="200"/>
      <c r="O464" s="200"/>
      <c r="P464" s="200"/>
      <c r="Q464" s="200"/>
      <c r="R464" s="200"/>
      <c r="S464" s="200"/>
      <c r="T464" s="200"/>
      <c r="U464" s="200"/>
      <c r="V464" s="200"/>
      <c r="W464" s="200"/>
      <c r="X464" s="200"/>
      <c r="Y464" s="200"/>
      <c r="Z464" s="200"/>
    </row>
    <row r="465" spans="1:26" ht="12.75" customHeight="1">
      <c r="A465" s="209"/>
      <c r="B465" s="200"/>
      <c r="C465" s="200"/>
      <c r="D465" s="200"/>
      <c r="E465" s="200"/>
      <c r="F465" s="200"/>
      <c r="G465" s="200"/>
      <c r="H465" s="210"/>
      <c r="I465" s="200"/>
      <c r="J465" s="200"/>
      <c r="K465" s="200"/>
      <c r="L465" s="200"/>
      <c r="M465" s="200"/>
      <c r="N465" s="200"/>
      <c r="O465" s="200"/>
      <c r="P465" s="200"/>
      <c r="Q465" s="200"/>
      <c r="R465" s="200"/>
      <c r="S465" s="200"/>
      <c r="T465" s="200"/>
      <c r="U465" s="200"/>
      <c r="V465" s="200"/>
      <c r="W465" s="200"/>
      <c r="X465" s="200"/>
      <c r="Y465" s="200"/>
      <c r="Z465" s="200"/>
    </row>
    <row r="466" spans="1:26" ht="12.75" customHeight="1">
      <c r="A466" s="209"/>
      <c r="B466" s="200"/>
      <c r="C466" s="200"/>
      <c r="D466" s="200"/>
      <c r="E466" s="200"/>
      <c r="F466" s="200"/>
      <c r="G466" s="200"/>
      <c r="H466" s="210"/>
      <c r="I466" s="200"/>
      <c r="J466" s="200"/>
      <c r="K466" s="200"/>
      <c r="L466" s="200"/>
      <c r="M466" s="200"/>
      <c r="N466" s="200"/>
      <c r="O466" s="200"/>
      <c r="P466" s="200"/>
      <c r="Q466" s="200"/>
      <c r="R466" s="200"/>
      <c r="S466" s="200"/>
      <c r="T466" s="200"/>
      <c r="U466" s="200"/>
      <c r="V466" s="200"/>
      <c r="W466" s="200"/>
      <c r="X466" s="200"/>
      <c r="Y466" s="200"/>
      <c r="Z466" s="200"/>
    </row>
    <row r="467" spans="1:26" ht="12.75" customHeight="1">
      <c r="A467" s="209"/>
      <c r="B467" s="200"/>
      <c r="C467" s="200"/>
      <c r="D467" s="200"/>
      <c r="E467" s="200"/>
      <c r="F467" s="200"/>
      <c r="G467" s="200"/>
      <c r="H467" s="210"/>
      <c r="I467" s="200"/>
      <c r="J467" s="200"/>
      <c r="K467" s="200"/>
      <c r="L467" s="200"/>
      <c r="M467" s="200"/>
      <c r="N467" s="200"/>
      <c r="O467" s="200"/>
      <c r="P467" s="200"/>
      <c r="Q467" s="200"/>
      <c r="R467" s="200"/>
      <c r="S467" s="200"/>
      <c r="T467" s="200"/>
      <c r="U467" s="200"/>
      <c r="V467" s="200"/>
      <c r="W467" s="200"/>
      <c r="X467" s="200"/>
      <c r="Y467" s="200"/>
      <c r="Z467" s="200"/>
    </row>
    <row r="468" spans="1:26" ht="12.75" customHeight="1">
      <c r="A468" s="209"/>
      <c r="B468" s="200"/>
      <c r="C468" s="200"/>
      <c r="D468" s="200"/>
      <c r="E468" s="200"/>
      <c r="F468" s="200"/>
      <c r="G468" s="200"/>
      <c r="H468" s="210"/>
      <c r="I468" s="200"/>
      <c r="J468" s="200"/>
      <c r="K468" s="200"/>
      <c r="L468" s="200"/>
      <c r="M468" s="200"/>
      <c r="N468" s="200"/>
      <c r="O468" s="200"/>
      <c r="P468" s="200"/>
      <c r="Q468" s="200"/>
      <c r="R468" s="200"/>
      <c r="S468" s="200"/>
      <c r="T468" s="200"/>
      <c r="U468" s="200"/>
      <c r="V468" s="200"/>
      <c r="W468" s="200"/>
      <c r="X468" s="200"/>
      <c r="Y468" s="200"/>
      <c r="Z468" s="200"/>
    </row>
    <row r="469" spans="1:26" ht="12.75" customHeight="1">
      <c r="A469" s="209"/>
      <c r="B469" s="200"/>
      <c r="C469" s="200"/>
      <c r="D469" s="200"/>
      <c r="E469" s="200"/>
      <c r="F469" s="200"/>
      <c r="G469" s="200"/>
      <c r="H469" s="210"/>
      <c r="I469" s="200"/>
      <c r="J469" s="200"/>
      <c r="K469" s="200"/>
      <c r="L469" s="200"/>
      <c r="M469" s="200"/>
      <c r="N469" s="200"/>
      <c r="O469" s="200"/>
      <c r="P469" s="200"/>
      <c r="Q469" s="200"/>
      <c r="R469" s="200"/>
      <c r="S469" s="200"/>
      <c r="T469" s="200"/>
      <c r="U469" s="200"/>
      <c r="V469" s="200"/>
      <c r="W469" s="200"/>
      <c r="X469" s="200"/>
      <c r="Y469" s="200"/>
      <c r="Z469" s="200"/>
    </row>
    <row r="470" spans="1:26" ht="12.75" customHeight="1">
      <c r="A470" s="209"/>
      <c r="B470" s="200"/>
      <c r="C470" s="200"/>
      <c r="D470" s="200"/>
      <c r="E470" s="200"/>
      <c r="F470" s="200"/>
      <c r="G470" s="200"/>
      <c r="H470" s="210"/>
      <c r="I470" s="200"/>
      <c r="J470" s="200"/>
      <c r="K470" s="200"/>
      <c r="L470" s="200"/>
      <c r="M470" s="200"/>
      <c r="N470" s="200"/>
      <c r="O470" s="200"/>
      <c r="P470" s="200"/>
      <c r="Q470" s="200"/>
      <c r="R470" s="200"/>
      <c r="S470" s="200"/>
      <c r="T470" s="200"/>
      <c r="U470" s="200"/>
      <c r="V470" s="200"/>
      <c r="W470" s="200"/>
      <c r="X470" s="200"/>
      <c r="Y470" s="200"/>
      <c r="Z470" s="200"/>
    </row>
    <row r="471" spans="1:26" ht="12.75" customHeight="1">
      <c r="A471" s="209"/>
      <c r="B471" s="200"/>
      <c r="C471" s="200"/>
      <c r="D471" s="200"/>
      <c r="E471" s="200"/>
      <c r="F471" s="200"/>
      <c r="G471" s="200"/>
      <c r="H471" s="210"/>
      <c r="I471" s="200"/>
      <c r="J471" s="200"/>
      <c r="K471" s="200"/>
      <c r="L471" s="200"/>
      <c r="M471" s="200"/>
      <c r="N471" s="200"/>
      <c r="O471" s="200"/>
      <c r="P471" s="200"/>
      <c r="Q471" s="200"/>
      <c r="R471" s="200"/>
      <c r="S471" s="200"/>
      <c r="T471" s="200"/>
      <c r="U471" s="200"/>
      <c r="V471" s="200"/>
      <c r="W471" s="200"/>
      <c r="X471" s="200"/>
      <c r="Y471" s="200"/>
      <c r="Z471" s="200"/>
    </row>
    <row r="472" spans="1:26" ht="12.75" customHeight="1">
      <c r="A472" s="209"/>
      <c r="B472" s="200"/>
      <c r="C472" s="200"/>
      <c r="D472" s="200"/>
      <c r="E472" s="200"/>
      <c r="F472" s="200"/>
      <c r="G472" s="200"/>
      <c r="H472" s="210"/>
      <c r="I472" s="200"/>
      <c r="J472" s="200"/>
      <c r="K472" s="200"/>
      <c r="L472" s="200"/>
      <c r="M472" s="200"/>
      <c r="N472" s="200"/>
      <c r="O472" s="200"/>
      <c r="P472" s="200"/>
      <c r="Q472" s="200"/>
      <c r="R472" s="200"/>
      <c r="S472" s="200"/>
      <c r="T472" s="200"/>
      <c r="U472" s="200"/>
      <c r="V472" s="200"/>
      <c r="W472" s="200"/>
      <c r="X472" s="200"/>
      <c r="Y472" s="200"/>
      <c r="Z472" s="200"/>
    </row>
    <row r="473" spans="1:26" ht="12.75" customHeight="1">
      <c r="A473" s="209"/>
      <c r="B473" s="200"/>
      <c r="C473" s="200"/>
      <c r="D473" s="200"/>
      <c r="E473" s="200"/>
      <c r="F473" s="200"/>
      <c r="G473" s="200"/>
      <c r="H473" s="210"/>
      <c r="I473" s="200"/>
      <c r="J473" s="200"/>
      <c r="K473" s="200"/>
      <c r="L473" s="200"/>
      <c r="M473" s="200"/>
      <c r="N473" s="200"/>
      <c r="O473" s="200"/>
      <c r="P473" s="200"/>
      <c r="Q473" s="200"/>
      <c r="R473" s="200"/>
      <c r="S473" s="200"/>
      <c r="T473" s="200"/>
      <c r="U473" s="200"/>
      <c r="V473" s="200"/>
      <c r="W473" s="200"/>
      <c r="X473" s="200"/>
      <c r="Y473" s="200"/>
      <c r="Z473" s="200"/>
    </row>
    <row r="474" spans="1:26" ht="12.75" customHeight="1">
      <c r="A474" s="209"/>
      <c r="B474" s="200"/>
      <c r="C474" s="200"/>
      <c r="D474" s="200"/>
      <c r="E474" s="200"/>
      <c r="F474" s="200"/>
      <c r="G474" s="200"/>
      <c r="H474" s="210"/>
      <c r="I474" s="200"/>
      <c r="J474" s="200"/>
      <c r="K474" s="200"/>
      <c r="L474" s="200"/>
      <c r="M474" s="200"/>
      <c r="N474" s="200"/>
      <c r="O474" s="200"/>
      <c r="P474" s="200"/>
      <c r="Q474" s="200"/>
      <c r="R474" s="200"/>
      <c r="S474" s="200"/>
      <c r="T474" s="200"/>
      <c r="U474" s="200"/>
      <c r="V474" s="200"/>
      <c r="W474" s="200"/>
      <c r="X474" s="200"/>
      <c r="Y474" s="200"/>
      <c r="Z474" s="200"/>
    </row>
    <row r="475" spans="1:26" ht="12.75" customHeight="1">
      <c r="A475" s="209"/>
      <c r="B475" s="200"/>
      <c r="C475" s="200"/>
      <c r="D475" s="200"/>
      <c r="E475" s="200"/>
      <c r="F475" s="200"/>
      <c r="G475" s="200"/>
      <c r="H475" s="210"/>
      <c r="I475" s="200"/>
      <c r="J475" s="200"/>
      <c r="K475" s="200"/>
      <c r="L475" s="200"/>
      <c r="M475" s="200"/>
      <c r="N475" s="200"/>
      <c r="O475" s="200"/>
      <c r="P475" s="200"/>
      <c r="Q475" s="200"/>
      <c r="R475" s="200"/>
      <c r="S475" s="200"/>
      <c r="T475" s="200"/>
      <c r="U475" s="200"/>
      <c r="V475" s="200"/>
      <c r="W475" s="200"/>
      <c r="X475" s="200"/>
      <c r="Y475" s="200"/>
      <c r="Z475" s="200"/>
    </row>
    <row r="476" spans="1:26" ht="12.75" customHeight="1">
      <c r="A476" s="209"/>
      <c r="B476" s="200"/>
      <c r="C476" s="200"/>
      <c r="D476" s="200"/>
      <c r="E476" s="200"/>
      <c r="F476" s="200"/>
      <c r="G476" s="200"/>
      <c r="H476" s="210"/>
      <c r="I476" s="200"/>
      <c r="J476" s="200"/>
      <c r="K476" s="200"/>
      <c r="L476" s="200"/>
      <c r="M476" s="200"/>
      <c r="N476" s="200"/>
      <c r="O476" s="200"/>
      <c r="P476" s="200"/>
      <c r="Q476" s="200"/>
      <c r="R476" s="200"/>
      <c r="S476" s="200"/>
      <c r="T476" s="200"/>
      <c r="U476" s="200"/>
      <c r="V476" s="200"/>
      <c r="W476" s="200"/>
      <c r="X476" s="200"/>
      <c r="Y476" s="200"/>
      <c r="Z476" s="200"/>
    </row>
    <row r="477" spans="1:26" ht="12.75" customHeight="1">
      <c r="A477" s="209"/>
      <c r="B477" s="200"/>
      <c r="C477" s="200"/>
      <c r="D477" s="200"/>
      <c r="E477" s="200"/>
      <c r="F477" s="200"/>
      <c r="G477" s="200"/>
      <c r="H477" s="210"/>
      <c r="I477" s="200"/>
      <c r="J477" s="200"/>
      <c r="K477" s="200"/>
      <c r="L477" s="200"/>
      <c r="M477" s="200"/>
      <c r="N477" s="200"/>
      <c r="O477" s="200"/>
      <c r="P477" s="200"/>
      <c r="Q477" s="200"/>
      <c r="R477" s="200"/>
      <c r="S477" s="200"/>
      <c r="T477" s="200"/>
      <c r="U477" s="200"/>
      <c r="V477" s="200"/>
      <c r="W477" s="200"/>
      <c r="X477" s="200"/>
      <c r="Y477" s="200"/>
      <c r="Z477" s="200"/>
    </row>
    <row r="478" spans="1:26" ht="12.75" customHeight="1">
      <c r="A478" s="209"/>
      <c r="B478" s="200"/>
      <c r="C478" s="200"/>
      <c r="D478" s="200"/>
      <c r="E478" s="200"/>
      <c r="F478" s="200"/>
      <c r="G478" s="200"/>
      <c r="H478" s="210"/>
      <c r="I478" s="200"/>
      <c r="J478" s="200"/>
      <c r="K478" s="200"/>
      <c r="L478" s="200"/>
      <c r="M478" s="200"/>
      <c r="N478" s="200"/>
      <c r="O478" s="200"/>
      <c r="P478" s="200"/>
      <c r="Q478" s="200"/>
      <c r="R478" s="200"/>
      <c r="S478" s="200"/>
      <c r="T478" s="200"/>
      <c r="U478" s="200"/>
      <c r="V478" s="200"/>
      <c r="W478" s="200"/>
      <c r="X478" s="200"/>
      <c r="Y478" s="200"/>
      <c r="Z478" s="200"/>
    </row>
    <row r="479" spans="1:26" ht="12.75" customHeight="1">
      <c r="A479" s="209"/>
      <c r="B479" s="200"/>
      <c r="C479" s="200"/>
      <c r="D479" s="200"/>
      <c r="E479" s="200"/>
      <c r="F479" s="200"/>
      <c r="G479" s="200"/>
      <c r="H479" s="210"/>
      <c r="I479" s="200"/>
      <c r="J479" s="200"/>
      <c r="K479" s="200"/>
      <c r="L479" s="200"/>
      <c r="M479" s="200"/>
      <c r="N479" s="200"/>
      <c r="O479" s="200"/>
      <c r="P479" s="200"/>
      <c r="Q479" s="200"/>
      <c r="R479" s="200"/>
      <c r="S479" s="200"/>
      <c r="T479" s="200"/>
      <c r="U479" s="200"/>
      <c r="V479" s="200"/>
      <c r="W479" s="200"/>
      <c r="X479" s="200"/>
      <c r="Y479" s="200"/>
      <c r="Z479" s="200"/>
    </row>
    <row r="480" spans="1:26" ht="12.75" customHeight="1">
      <c r="A480" s="209"/>
      <c r="B480" s="200"/>
      <c r="C480" s="200"/>
      <c r="D480" s="200"/>
      <c r="E480" s="200"/>
      <c r="F480" s="200"/>
      <c r="G480" s="200"/>
      <c r="H480" s="210"/>
      <c r="I480" s="200"/>
      <c r="J480" s="200"/>
      <c r="K480" s="200"/>
      <c r="L480" s="200"/>
      <c r="M480" s="200"/>
      <c r="N480" s="200"/>
      <c r="O480" s="200"/>
      <c r="P480" s="200"/>
      <c r="Q480" s="200"/>
      <c r="R480" s="200"/>
      <c r="S480" s="200"/>
      <c r="T480" s="200"/>
      <c r="U480" s="200"/>
      <c r="V480" s="200"/>
      <c r="W480" s="200"/>
      <c r="X480" s="200"/>
      <c r="Y480" s="200"/>
      <c r="Z480" s="200"/>
    </row>
    <row r="481" spans="1:26" ht="12.75" customHeight="1">
      <c r="A481" s="209"/>
      <c r="B481" s="200"/>
      <c r="C481" s="200"/>
      <c r="D481" s="200"/>
      <c r="E481" s="200"/>
      <c r="F481" s="200"/>
      <c r="G481" s="200"/>
      <c r="H481" s="210"/>
      <c r="I481" s="200"/>
      <c r="J481" s="200"/>
      <c r="K481" s="200"/>
      <c r="L481" s="200"/>
      <c r="M481" s="200"/>
      <c r="N481" s="200"/>
      <c r="O481" s="200"/>
      <c r="P481" s="200"/>
      <c r="Q481" s="200"/>
      <c r="R481" s="200"/>
      <c r="S481" s="200"/>
      <c r="T481" s="200"/>
      <c r="U481" s="200"/>
      <c r="V481" s="200"/>
      <c r="W481" s="200"/>
      <c r="X481" s="200"/>
      <c r="Y481" s="200"/>
      <c r="Z481" s="200"/>
    </row>
    <row r="482" spans="1:26" ht="12.75" customHeight="1">
      <c r="A482" s="209"/>
      <c r="B482" s="200"/>
      <c r="C482" s="200"/>
      <c r="D482" s="200"/>
      <c r="E482" s="200"/>
      <c r="F482" s="200"/>
      <c r="G482" s="200"/>
      <c r="H482" s="210"/>
      <c r="I482" s="200"/>
      <c r="J482" s="200"/>
      <c r="K482" s="200"/>
      <c r="L482" s="200"/>
      <c r="M482" s="200"/>
      <c r="N482" s="200"/>
      <c r="O482" s="200"/>
      <c r="P482" s="200"/>
      <c r="Q482" s="200"/>
      <c r="R482" s="200"/>
      <c r="S482" s="200"/>
      <c r="T482" s="200"/>
      <c r="U482" s="200"/>
      <c r="V482" s="200"/>
      <c r="W482" s="200"/>
      <c r="X482" s="200"/>
      <c r="Y482" s="200"/>
      <c r="Z482" s="200"/>
    </row>
    <row r="483" spans="1:26" ht="12.75" customHeight="1">
      <c r="A483" s="209"/>
      <c r="B483" s="200"/>
      <c r="C483" s="200"/>
      <c r="D483" s="200"/>
      <c r="E483" s="200"/>
      <c r="F483" s="200"/>
      <c r="G483" s="200"/>
      <c r="H483" s="210"/>
      <c r="I483" s="200"/>
      <c r="J483" s="200"/>
      <c r="K483" s="200"/>
      <c r="L483" s="200"/>
      <c r="M483" s="200"/>
      <c r="N483" s="200"/>
      <c r="O483" s="200"/>
      <c r="P483" s="200"/>
      <c r="Q483" s="200"/>
      <c r="R483" s="200"/>
      <c r="S483" s="200"/>
      <c r="T483" s="200"/>
      <c r="U483" s="200"/>
      <c r="V483" s="200"/>
      <c r="W483" s="200"/>
      <c r="X483" s="200"/>
      <c r="Y483" s="200"/>
      <c r="Z483" s="200"/>
    </row>
    <row r="484" spans="1:26" ht="12.75" customHeight="1">
      <c r="A484" s="209"/>
      <c r="B484" s="200"/>
      <c r="C484" s="200"/>
      <c r="D484" s="200"/>
      <c r="E484" s="200"/>
      <c r="F484" s="200"/>
      <c r="G484" s="200"/>
      <c r="H484" s="210"/>
      <c r="I484" s="200"/>
      <c r="J484" s="200"/>
      <c r="K484" s="200"/>
      <c r="L484" s="200"/>
      <c r="M484" s="200"/>
      <c r="N484" s="200"/>
      <c r="O484" s="200"/>
      <c r="P484" s="200"/>
      <c r="Q484" s="200"/>
      <c r="R484" s="200"/>
      <c r="S484" s="200"/>
      <c r="T484" s="200"/>
      <c r="U484" s="200"/>
      <c r="V484" s="200"/>
      <c r="W484" s="200"/>
      <c r="X484" s="200"/>
      <c r="Y484" s="200"/>
      <c r="Z484" s="200"/>
    </row>
    <row r="485" spans="1:26" ht="12.75" customHeight="1">
      <c r="A485" s="209"/>
      <c r="B485" s="200"/>
      <c r="C485" s="200"/>
      <c r="D485" s="200"/>
      <c r="E485" s="200"/>
      <c r="F485" s="200"/>
      <c r="G485" s="200"/>
      <c r="H485" s="210"/>
      <c r="I485" s="200"/>
      <c r="J485" s="200"/>
      <c r="K485" s="200"/>
      <c r="L485" s="200"/>
      <c r="M485" s="200"/>
      <c r="N485" s="200"/>
      <c r="O485" s="200"/>
      <c r="P485" s="200"/>
      <c r="Q485" s="200"/>
      <c r="R485" s="200"/>
      <c r="S485" s="200"/>
      <c r="T485" s="200"/>
      <c r="U485" s="200"/>
      <c r="V485" s="200"/>
      <c r="W485" s="200"/>
      <c r="X485" s="200"/>
      <c r="Y485" s="200"/>
      <c r="Z485" s="200"/>
    </row>
    <row r="486" spans="1:26" ht="12.75" customHeight="1">
      <c r="A486" s="209"/>
      <c r="B486" s="200"/>
      <c r="C486" s="200"/>
      <c r="D486" s="200"/>
      <c r="E486" s="200"/>
      <c r="F486" s="200"/>
      <c r="G486" s="200"/>
      <c r="H486" s="210"/>
      <c r="I486" s="200"/>
      <c r="J486" s="200"/>
      <c r="K486" s="200"/>
      <c r="L486" s="200"/>
      <c r="M486" s="200"/>
      <c r="N486" s="200"/>
      <c r="O486" s="200"/>
      <c r="P486" s="200"/>
      <c r="Q486" s="200"/>
      <c r="R486" s="200"/>
      <c r="S486" s="200"/>
      <c r="T486" s="200"/>
      <c r="U486" s="200"/>
      <c r="V486" s="200"/>
      <c r="W486" s="200"/>
      <c r="X486" s="200"/>
      <c r="Y486" s="200"/>
      <c r="Z486" s="200"/>
    </row>
    <row r="487" spans="1:26" ht="12.75" customHeight="1">
      <c r="A487" s="209"/>
      <c r="B487" s="200"/>
      <c r="C487" s="200"/>
      <c r="D487" s="200"/>
      <c r="E487" s="200"/>
      <c r="F487" s="200"/>
      <c r="G487" s="200"/>
      <c r="H487" s="210"/>
      <c r="I487" s="200"/>
      <c r="J487" s="200"/>
      <c r="K487" s="200"/>
      <c r="L487" s="200"/>
      <c r="M487" s="200"/>
      <c r="N487" s="200"/>
      <c r="O487" s="200"/>
      <c r="P487" s="200"/>
      <c r="Q487" s="200"/>
      <c r="R487" s="200"/>
      <c r="S487" s="200"/>
      <c r="T487" s="200"/>
      <c r="U487" s="200"/>
      <c r="V487" s="200"/>
      <c r="W487" s="200"/>
      <c r="X487" s="200"/>
      <c r="Y487" s="200"/>
      <c r="Z487" s="200"/>
    </row>
    <row r="488" spans="1:26" ht="12.75" customHeight="1">
      <c r="A488" s="209"/>
      <c r="B488" s="200"/>
      <c r="C488" s="200"/>
      <c r="D488" s="200"/>
      <c r="E488" s="200"/>
      <c r="F488" s="200"/>
      <c r="G488" s="200"/>
      <c r="H488" s="210"/>
      <c r="I488" s="200"/>
      <c r="J488" s="200"/>
      <c r="K488" s="200"/>
      <c r="L488" s="200"/>
      <c r="M488" s="200"/>
      <c r="N488" s="200"/>
      <c r="O488" s="200"/>
      <c r="P488" s="200"/>
      <c r="Q488" s="200"/>
      <c r="R488" s="200"/>
      <c r="S488" s="200"/>
      <c r="T488" s="200"/>
      <c r="U488" s="200"/>
      <c r="V488" s="200"/>
      <c r="W488" s="200"/>
      <c r="X488" s="200"/>
      <c r="Y488" s="200"/>
      <c r="Z488" s="200"/>
    </row>
    <row r="489" spans="1:26" ht="12.75" customHeight="1">
      <c r="A489" s="209"/>
      <c r="B489" s="200"/>
      <c r="C489" s="200"/>
      <c r="D489" s="200"/>
      <c r="E489" s="200"/>
      <c r="F489" s="200"/>
      <c r="G489" s="200"/>
      <c r="H489" s="210"/>
      <c r="I489" s="200"/>
      <c r="J489" s="200"/>
      <c r="K489" s="200"/>
      <c r="L489" s="200"/>
      <c r="M489" s="200"/>
      <c r="N489" s="200"/>
      <c r="O489" s="200"/>
      <c r="P489" s="200"/>
      <c r="Q489" s="200"/>
      <c r="R489" s="200"/>
      <c r="S489" s="200"/>
      <c r="T489" s="200"/>
      <c r="U489" s="200"/>
      <c r="V489" s="200"/>
      <c r="W489" s="200"/>
      <c r="X489" s="200"/>
      <c r="Y489" s="200"/>
      <c r="Z489" s="200"/>
    </row>
    <row r="490" spans="1:26" ht="12.75" customHeight="1">
      <c r="A490" s="209"/>
      <c r="B490" s="200"/>
      <c r="C490" s="200"/>
      <c r="D490" s="200"/>
      <c r="E490" s="200"/>
      <c r="F490" s="200"/>
      <c r="G490" s="200"/>
      <c r="H490" s="210"/>
      <c r="I490" s="200"/>
      <c r="J490" s="200"/>
      <c r="K490" s="200"/>
      <c r="L490" s="200"/>
      <c r="M490" s="200"/>
      <c r="N490" s="200"/>
      <c r="O490" s="200"/>
      <c r="P490" s="200"/>
      <c r="Q490" s="200"/>
      <c r="R490" s="200"/>
      <c r="S490" s="200"/>
      <c r="T490" s="200"/>
      <c r="U490" s="200"/>
      <c r="V490" s="200"/>
      <c r="W490" s="200"/>
      <c r="X490" s="200"/>
      <c r="Y490" s="200"/>
      <c r="Z490" s="200"/>
    </row>
    <row r="491" spans="1:26" ht="12.75" customHeight="1">
      <c r="A491" s="209"/>
      <c r="B491" s="200"/>
      <c r="C491" s="200"/>
      <c r="D491" s="200"/>
      <c r="E491" s="200"/>
      <c r="F491" s="200"/>
      <c r="G491" s="200"/>
      <c r="H491" s="210"/>
      <c r="I491" s="200"/>
      <c r="J491" s="200"/>
      <c r="K491" s="200"/>
      <c r="L491" s="200"/>
      <c r="M491" s="200"/>
      <c r="N491" s="200"/>
      <c r="O491" s="200"/>
      <c r="P491" s="200"/>
      <c r="Q491" s="200"/>
      <c r="R491" s="200"/>
      <c r="S491" s="200"/>
      <c r="T491" s="200"/>
      <c r="U491" s="200"/>
      <c r="V491" s="200"/>
      <c r="W491" s="200"/>
      <c r="X491" s="200"/>
      <c r="Y491" s="200"/>
      <c r="Z491" s="200"/>
    </row>
    <row r="492" spans="1:26" ht="12.75" customHeight="1">
      <c r="A492" s="209"/>
      <c r="B492" s="200"/>
      <c r="C492" s="200"/>
      <c r="D492" s="200"/>
      <c r="E492" s="200"/>
      <c r="F492" s="200"/>
      <c r="G492" s="200"/>
      <c r="H492" s="210"/>
      <c r="I492" s="200"/>
      <c r="J492" s="200"/>
      <c r="K492" s="200"/>
      <c r="L492" s="200"/>
      <c r="M492" s="200"/>
      <c r="N492" s="200"/>
      <c r="O492" s="200"/>
      <c r="P492" s="200"/>
      <c r="Q492" s="200"/>
      <c r="R492" s="200"/>
      <c r="S492" s="200"/>
      <c r="T492" s="200"/>
      <c r="U492" s="200"/>
      <c r="V492" s="200"/>
      <c r="W492" s="200"/>
      <c r="X492" s="200"/>
      <c r="Y492" s="200"/>
      <c r="Z492" s="200"/>
    </row>
    <row r="493" spans="1:26" ht="12.75" customHeight="1">
      <c r="A493" s="209"/>
      <c r="B493" s="200"/>
      <c r="C493" s="200"/>
      <c r="D493" s="200"/>
      <c r="E493" s="200"/>
      <c r="F493" s="200"/>
      <c r="G493" s="200"/>
      <c r="H493" s="210"/>
      <c r="I493" s="200"/>
      <c r="J493" s="200"/>
      <c r="K493" s="200"/>
      <c r="L493" s="200"/>
      <c r="M493" s="200"/>
      <c r="N493" s="200"/>
      <c r="O493" s="200"/>
      <c r="P493" s="200"/>
      <c r="Q493" s="200"/>
      <c r="R493" s="200"/>
      <c r="S493" s="200"/>
      <c r="T493" s="200"/>
      <c r="U493" s="200"/>
      <c r="V493" s="200"/>
      <c r="W493" s="200"/>
      <c r="X493" s="200"/>
      <c r="Y493" s="200"/>
      <c r="Z493" s="200"/>
    </row>
    <row r="494" spans="1:26" ht="12.75" customHeight="1">
      <c r="A494" s="209"/>
      <c r="B494" s="200"/>
      <c r="C494" s="200"/>
      <c r="D494" s="200"/>
      <c r="E494" s="200"/>
      <c r="F494" s="200"/>
      <c r="G494" s="200"/>
      <c r="H494" s="210"/>
      <c r="I494" s="200"/>
      <c r="J494" s="200"/>
      <c r="K494" s="200"/>
      <c r="L494" s="200"/>
      <c r="M494" s="200"/>
      <c r="N494" s="200"/>
      <c r="O494" s="200"/>
      <c r="P494" s="200"/>
      <c r="Q494" s="200"/>
      <c r="R494" s="200"/>
      <c r="S494" s="200"/>
      <c r="T494" s="200"/>
      <c r="U494" s="200"/>
      <c r="V494" s="200"/>
      <c r="W494" s="200"/>
      <c r="X494" s="200"/>
      <c r="Y494" s="200"/>
      <c r="Z494" s="200"/>
    </row>
    <row r="495" spans="1:26" ht="12.75" customHeight="1">
      <c r="A495" s="209"/>
      <c r="B495" s="200"/>
      <c r="C495" s="200"/>
      <c r="D495" s="200"/>
      <c r="E495" s="200"/>
      <c r="F495" s="200"/>
      <c r="G495" s="200"/>
      <c r="H495" s="210"/>
      <c r="I495" s="200"/>
      <c r="J495" s="200"/>
      <c r="K495" s="200"/>
      <c r="L495" s="200"/>
      <c r="M495" s="200"/>
      <c r="N495" s="200"/>
      <c r="O495" s="200"/>
      <c r="P495" s="200"/>
      <c r="Q495" s="200"/>
      <c r="R495" s="200"/>
      <c r="S495" s="200"/>
      <c r="T495" s="200"/>
      <c r="U495" s="200"/>
      <c r="V495" s="200"/>
      <c r="W495" s="200"/>
      <c r="X495" s="200"/>
      <c r="Y495" s="200"/>
      <c r="Z495" s="200"/>
    </row>
    <row r="496" spans="1:26" ht="12.75" customHeight="1">
      <c r="A496" s="209"/>
      <c r="B496" s="200"/>
      <c r="C496" s="200"/>
      <c r="D496" s="200"/>
      <c r="E496" s="200"/>
      <c r="F496" s="200"/>
      <c r="G496" s="200"/>
      <c r="H496" s="210"/>
      <c r="I496" s="200"/>
      <c r="J496" s="200"/>
      <c r="K496" s="200"/>
      <c r="L496" s="200"/>
      <c r="M496" s="200"/>
      <c r="N496" s="200"/>
      <c r="O496" s="200"/>
      <c r="P496" s="200"/>
      <c r="Q496" s="200"/>
      <c r="R496" s="200"/>
      <c r="S496" s="200"/>
      <c r="T496" s="200"/>
      <c r="U496" s="200"/>
      <c r="V496" s="200"/>
      <c r="W496" s="200"/>
      <c r="X496" s="200"/>
      <c r="Y496" s="200"/>
      <c r="Z496" s="200"/>
    </row>
    <row r="497" spans="1:26" ht="12.75" customHeight="1">
      <c r="A497" s="209"/>
      <c r="B497" s="200"/>
      <c r="C497" s="200"/>
      <c r="D497" s="200"/>
      <c r="E497" s="200"/>
      <c r="F497" s="200"/>
      <c r="G497" s="200"/>
      <c r="H497" s="210"/>
      <c r="I497" s="200"/>
      <c r="J497" s="200"/>
      <c r="K497" s="200"/>
      <c r="L497" s="200"/>
      <c r="M497" s="200"/>
      <c r="N497" s="200"/>
      <c r="O497" s="200"/>
      <c r="P497" s="200"/>
      <c r="Q497" s="200"/>
      <c r="R497" s="200"/>
      <c r="S497" s="200"/>
      <c r="T497" s="200"/>
      <c r="U497" s="200"/>
      <c r="V497" s="200"/>
      <c r="W497" s="200"/>
      <c r="X497" s="200"/>
      <c r="Y497" s="200"/>
      <c r="Z497" s="200"/>
    </row>
    <row r="498" spans="1:26" ht="12.75" customHeight="1">
      <c r="A498" s="209"/>
      <c r="B498" s="200"/>
      <c r="C498" s="200"/>
      <c r="D498" s="200"/>
      <c r="E498" s="200"/>
      <c r="F498" s="200"/>
      <c r="G498" s="200"/>
      <c r="H498" s="210"/>
      <c r="I498" s="200"/>
      <c r="J498" s="200"/>
      <c r="K498" s="200"/>
      <c r="L498" s="200"/>
      <c r="M498" s="200"/>
      <c r="N498" s="200"/>
      <c r="O498" s="200"/>
      <c r="P498" s="200"/>
      <c r="Q498" s="200"/>
      <c r="R498" s="200"/>
      <c r="S498" s="200"/>
      <c r="T498" s="200"/>
      <c r="U498" s="200"/>
      <c r="V498" s="200"/>
      <c r="W498" s="200"/>
      <c r="X498" s="200"/>
      <c r="Y498" s="200"/>
      <c r="Z498" s="200"/>
    </row>
    <row r="499" spans="1:26" ht="12.75" customHeight="1">
      <c r="A499" s="209"/>
      <c r="B499" s="200"/>
      <c r="C499" s="200"/>
      <c r="D499" s="200"/>
      <c r="E499" s="200"/>
      <c r="F499" s="200"/>
      <c r="G499" s="200"/>
      <c r="H499" s="210"/>
      <c r="I499" s="200"/>
      <c r="J499" s="200"/>
      <c r="K499" s="200"/>
      <c r="L499" s="200"/>
      <c r="M499" s="200"/>
      <c r="N499" s="200"/>
      <c r="O499" s="200"/>
      <c r="P499" s="200"/>
      <c r="Q499" s="200"/>
      <c r="R499" s="200"/>
      <c r="S499" s="200"/>
      <c r="T499" s="200"/>
      <c r="U499" s="200"/>
      <c r="V499" s="200"/>
      <c r="W499" s="200"/>
      <c r="X499" s="200"/>
      <c r="Y499" s="200"/>
      <c r="Z499" s="200"/>
    </row>
    <row r="500" spans="1:26" ht="12.75" customHeight="1">
      <c r="A500" s="209"/>
      <c r="B500" s="200"/>
      <c r="C500" s="200"/>
      <c r="D500" s="200"/>
      <c r="E500" s="200"/>
      <c r="F500" s="200"/>
      <c r="G500" s="200"/>
      <c r="H500" s="210"/>
      <c r="I500" s="200"/>
      <c r="J500" s="200"/>
      <c r="K500" s="200"/>
      <c r="L500" s="200"/>
      <c r="M500" s="200"/>
      <c r="N500" s="200"/>
      <c r="O500" s="200"/>
      <c r="P500" s="200"/>
      <c r="Q500" s="200"/>
      <c r="R500" s="200"/>
      <c r="S500" s="200"/>
      <c r="T500" s="200"/>
      <c r="U500" s="200"/>
      <c r="V500" s="200"/>
      <c r="W500" s="200"/>
      <c r="X500" s="200"/>
      <c r="Y500" s="200"/>
      <c r="Z500" s="200"/>
    </row>
    <row r="501" spans="1:26" ht="12.75" customHeight="1">
      <c r="A501" s="209"/>
      <c r="B501" s="200"/>
      <c r="C501" s="200"/>
      <c r="D501" s="200"/>
      <c r="E501" s="200"/>
      <c r="F501" s="200"/>
      <c r="G501" s="200"/>
      <c r="H501" s="210"/>
      <c r="I501" s="200"/>
      <c r="J501" s="200"/>
      <c r="K501" s="200"/>
      <c r="L501" s="200"/>
      <c r="M501" s="200"/>
      <c r="N501" s="200"/>
      <c r="O501" s="200"/>
      <c r="P501" s="200"/>
      <c r="Q501" s="200"/>
      <c r="R501" s="200"/>
      <c r="S501" s="200"/>
      <c r="T501" s="200"/>
      <c r="U501" s="200"/>
      <c r="V501" s="200"/>
      <c r="W501" s="200"/>
      <c r="X501" s="200"/>
      <c r="Y501" s="200"/>
      <c r="Z501" s="200"/>
    </row>
    <row r="502" spans="1:26" ht="12.75" customHeight="1">
      <c r="A502" s="209"/>
      <c r="B502" s="200"/>
      <c r="C502" s="200"/>
      <c r="D502" s="200"/>
      <c r="E502" s="200"/>
      <c r="F502" s="200"/>
      <c r="G502" s="200"/>
      <c r="H502" s="210"/>
      <c r="I502" s="200"/>
      <c r="J502" s="200"/>
      <c r="K502" s="200"/>
      <c r="L502" s="200"/>
      <c r="M502" s="200"/>
      <c r="N502" s="200"/>
      <c r="O502" s="200"/>
      <c r="P502" s="200"/>
      <c r="Q502" s="200"/>
      <c r="R502" s="200"/>
      <c r="S502" s="200"/>
      <c r="T502" s="200"/>
      <c r="U502" s="200"/>
      <c r="V502" s="200"/>
      <c r="W502" s="200"/>
      <c r="X502" s="200"/>
      <c r="Y502" s="200"/>
      <c r="Z502" s="200"/>
    </row>
    <row r="503" spans="1:26" ht="12.75" customHeight="1">
      <c r="A503" s="209"/>
      <c r="B503" s="200"/>
      <c r="C503" s="200"/>
      <c r="D503" s="200"/>
      <c r="E503" s="200"/>
      <c r="F503" s="200"/>
      <c r="G503" s="200"/>
      <c r="H503" s="210"/>
      <c r="I503" s="200"/>
      <c r="J503" s="200"/>
      <c r="K503" s="200"/>
      <c r="L503" s="200"/>
      <c r="M503" s="200"/>
      <c r="N503" s="200"/>
      <c r="O503" s="200"/>
      <c r="P503" s="200"/>
      <c r="Q503" s="200"/>
      <c r="R503" s="200"/>
      <c r="S503" s="200"/>
      <c r="T503" s="200"/>
      <c r="U503" s="200"/>
      <c r="V503" s="200"/>
      <c r="W503" s="200"/>
      <c r="X503" s="200"/>
      <c r="Y503" s="200"/>
      <c r="Z503" s="200"/>
    </row>
    <row r="504" spans="1:26" ht="12.75" customHeight="1">
      <c r="A504" s="209"/>
      <c r="B504" s="200"/>
      <c r="C504" s="200"/>
      <c r="D504" s="200"/>
      <c r="E504" s="200"/>
      <c r="F504" s="200"/>
      <c r="G504" s="200"/>
      <c r="H504" s="210"/>
      <c r="I504" s="200"/>
      <c r="J504" s="200"/>
      <c r="K504" s="200"/>
      <c r="L504" s="200"/>
      <c r="M504" s="200"/>
      <c r="N504" s="200"/>
      <c r="O504" s="200"/>
      <c r="P504" s="200"/>
      <c r="Q504" s="200"/>
      <c r="R504" s="200"/>
      <c r="S504" s="200"/>
      <c r="T504" s="200"/>
      <c r="U504" s="200"/>
      <c r="V504" s="200"/>
      <c r="W504" s="200"/>
      <c r="X504" s="200"/>
      <c r="Y504" s="200"/>
      <c r="Z504" s="200"/>
    </row>
    <row r="505" spans="1:26" ht="12.75" customHeight="1">
      <c r="A505" s="209"/>
      <c r="B505" s="200"/>
      <c r="C505" s="200"/>
      <c r="D505" s="200"/>
      <c r="E505" s="200"/>
      <c r="F505" s="200"/>
      <c r="G505" s="200"/>
      <c r="H505" s="210"/>
      <c r="I505" s="200"/>
      <c r="J505" s="200"/>
      <c r="K505" s="200"/>
      <c r="L505" s="200"/>
      <c r="M505" s="200"/>
      <c r="N505" s="200"/>
      <c r="O505" s="200"/>
      <c r="P505" s="200"/>
      <c r="Q505" s="200"/>
      <c r="R505" s="200"/>
      <c r="S505" s="200"/>
      <c r="T505" s="200"/>
      <c r="U505" s="200"/>
      <c r="V505" s="200"/>
      <c r="W505" s="200"/>
      <c r="X505" s="200"/>
      <c r="Y505" s="200"/>
      <c r="Z505" s="200"/>
    </row>
    <row r="506" spans="1:26" ht="12.75" customHeight="1">
      <c r="A506" s="209"/>
      <c r="B506" s="200"/>
      <c r="C506" s="200"/>
      <c r="D506" s="200"/>
      <c r="E506" s="200"/>
      <c r="F506" s="200"/>
      <c r="G506" s="200"/>
      <c r="H506" s="210"/>
      <c r="I506" s="200"/>
      <c r="J506" s="200"/>
      <c r="K506" s="200"/>
      <c r="L506" s="200"/>
      <c r="M506" s="200"/>
      <c r="N506" s="200"/>
      <c r="O506" s="200"/>
      <c r="P506" s="200"/>
      <c r="Q506" s="200"/>
      <c r="R506" s="200"/>
      <c r="S506" s="200"/>
      <c r="T506" s="200"/>
      <c r="U506" s="200"/>
      <c r="V506" s="200"/>
      <c r="W506" s="200"/>
      <c r="X506" s="200"/>
      <c r="Y506" s="200"/>
      <c r="Z506" s="200"/>
    </row>
    <row r="507" spans="1:26" ht="12.75" customHeight="1">
      <c r="A507" s="209"/>
      <c r="B507" s="200"/>
      <c r="C507" s="200"/>
      <c r="D507" s="200"/>
      <c r="E507" s="200"/>
      <c r="F507" s="200"/>
      <c r="G507" s="200"/>
      <c r="H507" s="210"/>
      <c r="I507" s="200"/>
      <c r="J507" s="200"/>
      <c r="K507" s="200"/>
      <c r="L507" s="200"/>
      <c r="M507" s="200"/>
      <c r="N507" s="200"/>
      <c r="O507" s="200"/>
      <c r="P507" s="200"/>
      <c r="Q507" s="200"/>
      <c r="R507" s="200"/>
      <c r="S507" s="200"/>
      <c r="T507" s="200"/>
      <c r="U507" s="200"/>
      <c r="V507" s="200"/>
      <c r="W507" s="200"/>
      <c r="X507" s="200"/>
      <c r="Y507" s="200"/>
      <c r="Z507" s="200"/>
    </row>
    <row r="508" spans="1:26" ht="12.75" customHeight="1">
      <c r="A508" s="209"/>
      <c r="B508" s="200"/>
      <c r="C508" s="200"/>
      <c r="D508" s="200"/>
      <c r="E508" s="200"/>
      <c r="F508" s="200"/>
      <c r="G508" s="200"/>
      <c r="H508" s="210"/>
      <c r="I508" s="200"/>
      <c r="J508" s="200"/>
      <c r="K508" s="200"/>
      <c r="L508" s="200"/>
      <c r="M508" s="200"/>
      <c r="N508" s="200"/>
      <c r="O508" s="200"/>
      <c r="P508" s="200"/>
      <c r="Q508" s="200"/>
      <c r="R508" s="200"/>
      <c r="S508" s="200"/>
      <c r="T508" s="200"/>
      <c r="U508" s="200"/>
      <c r="V508" s="200"/>
      <c r="W508" s="200"/>
      <c r="X508" s="200"/>
      <c r="Y508" s="200"/>
      <c r="Z508" s="200"/>
    </row>
    <row r="509" spans="1:26" ht="12.75" customHeight="1">
      <c r="A509" s="209"/>
      <c r="B509" s="200"/>
      <c r="C509" s="200"/>
      <c r="D509" s="200"/>
      <c r="E509" s="200"/>
      <c r="F509" s="200"/>
      <c r="G509" s="200"/>
      <c r="H509" s="210"/>
      <c r="I509" s="200"/>
      <c r="J509" s="200"/>
      <c r="K509" s="200"/>
      <c r="L509" s="200"/>
      <c r="M509" s="200"/>
      <c r="N509" s="200"/>
      <c r="O509" s="200"/>
      <c r="P509" s="200"/>
      <c r="Q509" s="200"/>
      <c r="R509" s="200"/>
      <c r="S509" s="200"/>
      <c r="T509" s="200"/>
      <c r="U509" s="200"/>
      <c r="V509" s="200"/>
      <c r="W509" s="200"/>
      <c r="X509" s="200"/>
      <c r="Y509" s="200"/>
      <c r="Z509" s="200"/>
    </row>
    <row r="510" spans="1:26" ht="12.75" customHeight="1">
      <c r="A510" s="209"/>
      <c r="B510" s="200"/>
      <c r="C510" s="200"/>
      <c r="D510" s="200"/>
      <c r="E510" s="200"/>
      <c r="F510" s="200"/>
      <c r="G510" s="200"/>
      <c r="H510" s="210"/>
      <c r="I510" s="200"/>
      <c r="J510" s="200"/>
      <c r="K510" s="200"/>
      <c r="L510" s="200"/>
      <c r="M510" s="200"/>
      <c r="N510" s="200"/>
      <c r="O510" s="200"/>
      <c r="P510" s="200"/>
      <c r="Q510" s="200"/>
      <c r="R510" s="200"/>
      <c r="S510" s="200"/>
      <c r="T510" s="200"/>
      <c r="U510" s="200"/>
      <c r="V510" s="200"/>
      <c r="W510" s="200"/>
      <c r="X510" s="200"/>
      <c r="Y510" s="200"/>
      <c r="Z510" s="200"/>
    </row>
    <row r="511" spans="1:26" ht="12.75" customHeight="1">
      <c r="A511" s="209"/>
      <c r="B511" s="200"/>
      <c r="C511" s="200"/>
      <c r="D511" s="200"/>
      <c r="E511" s="200"/>
      <c r="F511" s="200"/>
      <c r="G511" s="200"/>
      <c r="H511" s="210"/>
      <c r="I511" s="200"/>
      <c r="J511" s="200"/>
      <c r="K511" s="200"/>
      <c r="L511" s="200"/>
      <c r="M511" s="200"/>
      <c r="N511" s="200"/>
      <c r="O511" s="200"/>
      <c r="P511" s="200"/>
      <c r="Q511" s="200"/>
      <c r="R511" s="200"/>
      <c r="S511" s="200"/>
      <c r="T511" s="200"/>
      <c r="U511" s="200"/>
      <c r="V511" s="200"/>
      <c r="W511" s="200"/>
      <c r="X511" s="200"/>
      <c r="Y511" s="200"/>
      <c r="Z511" s="200"/>
    </row>
    <row r="512" spans="1:26" ht="12.75" customHeight="1">
      <c r="A512" s="209"/>
      <c r="B512" s="200"/>
      <c r="C512" s="200"/>
      <c r="D512" s="200"/>
      <c r="E512" s="200"/>
      <c r="F512" s="200"/>
      <c r="G512" s="200"/>
      <c r="H512" s="210"/>
      <c r="I512" s="200"/>
      <c r="J512" s="200"/>
      <c r="K512" s="200"/>
      <c r="L512" s="200"/>
      <c r="M512" s="200"/>
      <c r="N512" s="200"/>
      <c r="O512" s="200"/>
      <c r="P512" s="200"/>
      <c r="Q512" s="200"/>
      <c r="R512" s="200"/>
      <c r="S512" s="200"/>
      <c r="T512" s="200"/>
      <c r="U512" s="200"/>
      <c r="V512" s="200"/>
      <c r="W512" s="200"/>
      <c r="X512" s="200"/>
      <c r="Y512" s="200"/>
      <c r="Z512" s="200"/>
    </row>
    <row r="513" spans="1:26" ht="12.75" customHeight="1">
      <c r="A513" s="209"/>
      <c r="B513" s="200"/>
      <c r="C513" s="200"/>
      <c r="D513" s="200"/>
      <c r="E513" s="200"/>
      <c r="F513" s="200"/>
      <c r="G513" s="200"/>
      <c r="H513" s="210"/>
      <c r="I513" s="200"/>
      <c r="J513" s="200"/>
      <c r="K513" s="200"/>
      <c r="L513" s="200"/>
      <c r="M513" s="200"/>
      <c r="N513" s="200"/>
      <c r="O513" s="200"/>
      <c r="P513" s="200"/>
      <c r="Q513" s="200"/>
      <c r="R513" s="200"/>
      <c r="S513" s="200"/>
      <c r="T513" s="200"/>
      <c r="U513" s="200"/>
      <c r="V513" s="200"/>
      <c r="W513" s="200"/>
      <c r="X513" s="200"/>
      <c r="Y513" s="200"/>
      <c r="Z513" s="200"/>
    </row>
    <row r="514" spans="1:26" ht="12.75" customHeight="1">
      <c r="A514" s="209"/>
      <c r="B514" s="200"/>
      <c r="C514" s="200"/>
      <c r="D514" s="200"/>
      <c r="E514" s="200"/>
      <c r="F514" s="200"/>
      <c r="G514" s="200"/>
      <c r="H514" s="210"/>
      <c r="I514" s="200"/>
      <c r="J514" s="200"/>
      <c r="K514" s="200"/>
      <c r="L514" s="200"/>
      <c r="M514" s="200"/>
      <c r="N514" s="200"/>
      <c r="O514" s="200"/>
      <c r="P514" s="200"/>
      <c r="Q514" s="200"/>
      <c r="R514" s="200"/>
      <c r="S514" s="200"/>
      <c r="T514" s="200"/>
      <c r="U514" s="200"/>
      <c r="V514" s="200"/>
      <c r="W514" s="200"/>
      <c r="X514" s="200"/>
      <c r="Y514" s="200"/>
      <c r="Z514" s="200"/>
    </row>
    <row r="515" spans="1:26" ht="12.75" customHeight="1">
      <c r="A515" s="209"/>
      <c r="B515" s="200"/>
      <c r="C515" s="200"/>
      <c r="D515" s="200"/>
      <c r="E515" s="200"/>
      <c r="F515" s="200"/>
      <c r="G515" s="200"/>
      <c r="H515" s="210"/>
      <c r="I515" s="200"/>
      <c r="J515" s="200"/>
      <c r="K515" s="200"/>
      <c r="L515" s="200"/>
      <c r="M515" s="200"/>
      <c r="N515" s="200"/>
      <c r="O515" s="200"/>
      <c r="P515" s="200"/>
      <c r="Q515" s="200"/>
      <c r="R515" s="200"/>
      <c r="S515" s="200"/>
      <c r="T515" s="200"/>
      <c r="U515" s="200"/>
      <c r="V515" s="200"/>
      <c r="W515" s="200"/>
      <c r="X515" s="200"/>
      <c r="Y515" s="200"/>
      <c r="Z515" s="200"/>
    </row>
    <row r="516" spans="1:26" ht="12.75" customHeight="1">
      <c r="A516" s="209"/>
      <c r="B516" s="200"/>
      <c r="C516" s="200"/>
      <c r="D516" s="200"/>
      <c r="E516" s="200"/>
      <c r="F516" s="200"/>
      <c r="G516" s="200"/>
      <c r="H516" s="210"/>
      <c r="I516" s="200"/>
      <c r="J516" s="200"/>
      <c r="K516" s="200"/>
      <c r="L516" s="200"/>
      <c r="M516" s="200"/>
      <c r="N516" s="200"/>
      <c r="O516" s="200"/>
      <c r="P516" s="200"/>
      <c r="Q516" s="200"/>
      <c r="R516" s="200"/>
      <c r="S516" s="200"/>
      <c r="T516" s="200"/>
      <c r="U516" s="200"/>
      <c r="V516" s="200"/>
      <c r="W516" s="200"/>
      <c r="X516" s="200"/>
      <c r="Y516" s="200"/>
      <c r="Z516" s="200"/>
    </row>
    <row r="517" spans="1:26" ht="12.75" customHeight="1">
      <c r="A517" s="209"/>
      <c r="B517" s="200"/>
      <c r="C517" s="200"/>
      <c r="D517" s="200"/>
      <c r="E517" s="200"/>
      <c r="F517" s="200"/>
      <c r="G517" s="200"/>
      <c r="H517" s="210"/>
      <c r="I517" s="200"/>
      <c r="J517" s="200"/>
      <c r="K517" s="200"/>
      <c r="L517" s="200"/>
      <c r="M517" s="200"/>
      <c r="N517" s="200"/>
      <c r="O517" s="200"/>
      <c r="P517" s="200"/>
      <c r="Q517" s="200"/>
      <c r="R517" s="200"/>
      <c r="S517" s="200"/>
      <c r="T517" s="200"/>
      <c r="U517" s="200"/>
      <c r="V517" s="200"/>
      <c r="W517" s="200"/>
      <c r="X517" s="200"/>
      <c r="Y517" s="200"/>
      <c r="Z517" s="200"/>
    </row>
    <row r="518" spans="1:26" ht="12.75" customHeight="1">
      <c r="A518" s="209"/>
      <c r="B518" s="200"/>
      <c r="C518" s="200"/>
      <c r="D518" s="200"/>
      <c r="E518" s="200"/>
      <c r="F518" s="200"/>
      <c r="G518" s="200"/>
      <c r="H518" s="210"/>
      <c r="I518" s="200"/>
      <c r="J518" s="200"/>
      <c r="K518" s="200"/>
      <c r="L518" s="200"/>
      <c r="M518" s="200"/>
      <c r="N518" s="200"/>
      <c r="O518" s="200"/>
      <c r="P518" s="200"/>
      <c r="Q518" s="200"/>
      <c r="R518" s="200"/>
      <c r="S518" s="200"/>
      <c r="T518" s="200"/>
      <c r="U518" s="200"/>
      <c r="V518" s="200"/>
      <c r="W518" s="200"/>
      <c r="X518" s="200"/>
      <c r="Y518" s="200"/>
      <c r="Z518" s="200"/>
    </row>
    <row r="519" spans="1:26" ht="12.75" customHeight="1">
      <c r="A519" s="209"/>
      <c r="B519" s="200"/>
      <c r="C519" s="200"/>
      <c r="D519" s="200"/>
      <c r="E519" s="200"/>
      <c r="F519" s="200"/>
      <c r="G519" s="200"/>
      <c r="H519" s="210"/>
      <c r="I519" s="200"/>
      <c r="J519" s="200"/>
      <c r="K519" s="200"/>
      <c r="L519" s="200"/>
      <c r="M519" s="200"/>
      <c r="N519" s="200"/>
      <c r="O519" s="200"/>
      <c r="P519" s="200"/>
      <c r="Q519" s="200"/>
      <c r="R519" s="200"/>
      <c r="S519" s="200"/>
      <c r="T519" s="200"/>
      <c r="U519" s="200"/>
      <c r="V519" s="200"/>
      <c r="W519" s="200"/>
      <c r="X519" s="200"/>
      <c r="Y519" s="200"/>
      <c r="Z519" s="200"/>
    </row>
    <row r="520" spans="1:26" ht="12.75" customHeight="1">
      <c r="A520" s="209"/>
      <c r="B520" s="200"/>
      <c r="C520" s="200"/>
      <c r="D520" s="200"/>
      <c r="E520" s="200"/>
      <c r="F520" s="200"/>
      <c r="G520" s="200"/>
      <c r="H520" s="210"/>
      <c r="I520" s="200"/>
      <c r="J520" s="200"/>
      <c r="K520" s="200"/>
      <c r="L520" s="200"/>
      <c r="M520" s="200"/>
      <c r="N520" s="200"/>
      <c r="O520" s="200"/>
      <c r="P520" s="200"/>
      <c r="Q520" s="200"/>
      <c r="R520" s="200"/>
      <c r="S520" s="200"/>
      <c r="T520" s="200"/>
      <c r="U520" s="200"/>
      <c r="V520" s="200"/>
      <c r="W520" s="200"/>
      <c r="X520" s="200"/>
      <c r="Y520" s="200"/>
      <c r="Z520" s="200"/>
    </row>
    <row r="521" spans="1:26" ht="12.75" customHeight="1">
      <c r="A521" s="209"/>
      <c r="B521" s="200"/>
      <c r="C521" s="200"/>
      <c r="D521" s="200"/>
      <c r="E521" s="200"/>
      <c r="F521" s="200"/>
      <c r="G521" s="200"/>
      <c r="H521" s="210"/>
      <c r="I521" s="200"/>
      <c r="J521" s="200"/>
      <c r="K521" s="200"/>
      <c r="L521" s="200"/>
      <c r="M521" s="200"/>
      <c r="N521" s="200"/>
      <c r="O521" s="200"/>
      <c r="P521" s="200"/>
      <c r="Q521" s="200"/>
      <c r="R521" s="200"/>
      <c r="S521" s="200"/>
      <c r="T521" s="200"/>
      <c r="U521" s="200"/>
      <c r="V521" s="200"/>
      <c r="W521" s="200"/>
      <c r="X521" s="200"/>
      <c r="Y521" s="200"/>
      <c r="Z521" s="200"/>
    </row>
    <row r="522" spans="1:26" ht="12.75" customHeight="1">
      <c r="A522" s="209"/>
      <c r="B522" s="200"/>
      <c r="C522" s="200"/>
      <c r="D522" s="200"/>
      <c r="E522" s="200"/>
      <c r="F522" s="200"/>
      <c r="G522" s="200"/>
      <c r="H522" s="210"/>
      <c r="I522" s="200"/>
      <c r="J522" s="200"/>
      <c r="K522" s="200"/>
      <c r="L522" s="200"/>
      <c r="M522" s="200"/>
      <c r="N522" s="200"/>
      <c r="O522" s="200"/>
      <c r="P522" s="200"/>
      <c r="Q522" s="200"/>
      <c r="R522" s="200"/>
      <c r="S522" s="200"/>
      <c r="T522" s="200"/>
      <c r="U522" s="200"/>
      <c r="V522" s="200"/>
      <c r="W522" s="200"/>
      <c r="X522" s="200"/>
      <c r="Y522" s="200"/>
      <c r="Z522" s="200"/>
    </row>
    <row r="523" spans="1:26" ht="12.75" customHeight="1">
      <c r="A523" s="209"/>
      <c r="B523" s="200"/>
      <c r="C523" s="200"/>
      <c r="D523" s="200"/>
      <c r="E523" s="200"/>
      <c r="F523" s="200"/>
      <c r="G523" s="200"/>
      <c r="H523" s="210"/>
      <c r="I523" s="200"/>
      <c r="J523" s="200"/>
      <c r="K523" s="200"/>
      <c r="L523" s="200"/>
      <c r="M523" s="200"/>
      <c r="N523" s="200"/>
      <c r="O523" s="200"/>
      <c r="P523" s="200"/>
      <c r="Q523" s="200"/>
      <c r="R523" s="200"/>
      <c r="S523" s="200"/>
      <c r="T523" s="200"/>
      <c r="U523" s="200"/>
      <c r="V523" s="200"/>
      <c r="W523" s="200"/>
      <c r="X523" s="200"/>
      <c r="Y523" s="200"/>
      <c r="Z523" s="200"/>
    </row>
    <row r="524" spans="1:26" ht="12.75" customHeight="1">
      <c r="A524" s="209"/>
      <c r="B524" s="200"/>
      <c r="C524" s="200"/>
      <c r="D524" s="200"/>
      <c r="E524" s="200"/>
      <c r="F524" s="200"/>
      <c r="G524" s="200"/>
      <c r="H524" s="210"/>
      <c r="I524" s="200"/>
      <c r="J524" s="200"/>
      <c r="K524" s="200"/>
      <c r="L524" s="200"/>
      <c r="M524" s="200"/>
      <c r="N524" s="200"/>
      <c r="O524" s="200"/>
      <c r="P524" s="200"/>
      <c r="Q524" s="200"/>
      <c r="R524" s="200"/>
      <c r="S524" s="200"/>
      <c r="T524" s="200"/>
      <c r="U524" s="200"/>
      <c r="V524" s="200"/>
      <c r="W524" s="200"/>
      <c r="X524" s="200"/>
      <c r="Y524" s="200"/>
      <c r="Z524" s="200"/>
    </row>
    <row r="525" spans="1:26" ht="12.75" customHeight="1">
      <c r="A525" s="209"/>
      <c r="B525" s="200"/>
      <c r="C525" s="200"/>
      <c r="D525" s="200"/>
      <c r="E525" s="200"/>
      <c r="F525" s="200"/>
      <c r="G525" s="200"/>
      <c r="H525" s="210"/>
      <c r="I525" s="200"/>
      <c r="J525" s="200"/>
      <c r="K525" s="200"/>
      <c r="L525" s="200"/>
      <c r="M525" s="200"/>
      <c r="N525" s="200"/>
      <c r="O525" s="200"/>
      <c r="P525" s="200"/>
      <c r="Q525" s="200"/>
      <c r="R525" s="200"/>
      <c r="S525" s="200"/>
      <c r="T525" s="200"/>
      <c r="U525" s="200"/>
      <c r="V525" s="200"/>
      <c r="W525" s="200"/>
      <c r="X525" s="200"/>
      <c r="Y525" s="200"/>
      <c r="Z525" s="200"/>
    </row>
    <row r="526" spans="1:26" ht="12.75" customHeight="1">
      <c r="A526" s="209"/>
      <c r="B526" s="200"/>
      <c r="C526" s="200"/>
      <c r="D526" s="200"/>
      <c r="E526" s="200"/>
      <c r="F526" s="200"/>
      <c r="G526" s="200"/>
      <c r="H526" s="210"/>
      <c r="I526" s="200"/>
      <c r="J526" s="200"/>
      <c r="K526" s="200"/>
      <c r="L526" s="200"/>
      <c r="M526" s="200"/>
      <c r="N526" s="200"/>
      <c r="O526" s="200"/>
      <c r="P526" s="200"/>
      <c r="Q526" s="200"/>
      <c r="R526" s="200"/>
      <c r="S526" s="200"/>
      <c r="T526" s="200"/>
      <c r="U526" s="200"/>
      <c r="V526" s="200"/>
      <c r="W526" s="200"/>
      <c r="X526" s="200"/>
      <c r="Y526" s="200"/>
      <c r="Z526" s="200"/>
    </row>
    <row r="527" spans="1:26" ht="12.75" customHeight="1">
      <c r="A527" s="209"/>
      <c r="B527" s="200"/>
      <c r="C527" s="200"/>
      <c r="D527" s="200"/>
      <c r="E527" s="200"/>
      <c r="F527" s="200"/>
      <c r="G527" s="200"/>
      <c r="H527" s="210"/>
      <c r="I527" s="200"/>
      <c r="J527" s="200"/>
      <c r="K527" s="200"/>
      <c r="L527" s="200"/>
      <c r="M527" s="200"/>
      <c r="N527" s="200"/>
      <c r="O527" s="200"/>
      <c r="P527" s="200"/>
      <c r="Q527" s="200"/>
      <c r="R527" s="200"/>
      <c r="S527" s="200"/>
      <c r="T527" s="200"/>
      <c r="U527" s="200"/>
      <c r="V527" s="200"/>
      <c r="W527" s="200"/>
      <c r="X527" s="200"/>
      <c r="Y527" s="200"/>
      <c r="Z527" s="200"/>
    </row>
    <row r="528" spans="1:26" ht="12.75" customHeight="1">
      <c r="A528" s="209"/>
      <c r="B528" s="200"/>
      <c r="C528" s="200"/>
      <c r="D528" s="200"/>
      <c r="E528" s="200"/>
      <c r="F528" s="200"/>
      <c r="G528" s="200"/>
      <c r="H528" s="210"/>
      <c r="I528" s="200"/>
      <c r="J528" s="200"/>
      <c r="K528" s="200"/>
      <c r="L528" s="200"/>
      <c r="M528" s="200"/>
      <c r="N528" s="200"/>
      <c r="O528" s="200"/>
      <c r="P528" s="200"/>
      <c r="Q528" s="200"/>
      <c r="R528" s="200"/>
      <c r="S528" s="200"/>
      <c r="T528" s="200"/>
      <c r="U528" s="200"/>
      <c r="V528" s="200"/>
      <c r="W528" s="200"/>
      <c r="X528" s="200"/>
      <c r="Y528" s="200"/>
      <c r="Z528" s="200"/>
    </row>
    <row r="529" spans="1:26" ht="12.75" customHeight="1">
      <c r="A529" s="209"/>
      <c r="B529" s="200"/>
      <c r="C529" s="200"/>
      <c r="D529" s="200"/>
      <c r="E529" s="200"/>
      <c r="F529" s="200"/>
      <c r="G529" s="200"/>
      <c r="H529" s="210"/>
      <c r="I529" s="200"/>
      <c r="J529" s="200"/>
      <c r="K529" s="200"/>
      <c r="L529" s="200"/>
      <c r="M529" s="200"/>
      <c r="N529" s="200"/>
      <c r="O529" s="200"/>
      <c r="P529" s="200"/>
      <c r="Q529" s="200"/>
      <c r="R529" s="200"/>
      <c r="S529" s="200"/>
      <c r="T529" s="200"/>
      <c r="U529" s="200"/>
      <c r="V529" s="200"/>
      <c r="W529" s="200"/>
      <c r="X529" s="200"/>
      <c r="Y529" s="200"/>
      <c r="Z529" s="200"/>
    </row>
    <row r="530" spans="1:26" ht="12.75" customHeight="1">
      <c r="A530" s="209"/>
      <c r="B530" s="200"/>
      <c r="C530" s="200"/>
      <c r="D530" s="200"/>
      <c r="E530" s="200"/>
      <c r="F530" s="200"/>
      <c r="G530" s="200"/>
      <c r="H530" s="210"/>
      <c r="I530" s="200"/>
      <c r="J530" s="200"/>
      <c r="K530" s="200"/>
      <c r="L530" s="200"/>
      <c r="M530" s="200"/>
      <c r="N530" s="200"/>
      <c r="O530" s="200"/>
      <c r="P530" s="200"/>
      <c r="Q530" s="200"/>
      <c r="R530" s="200"/>
      <c r="S530" s="200"/>
      <c r="T530" s="200"/>
      <c r="U530" s="200"/>
      <c r="V530" s="200"/>
      <c r="W530" s="200"/>
      <c r="X530" s="200"/>
      <c r="Y530" s="200"/>
      <c r="Z530" s="200"/>
    </row>
    <row r="531" spans="1:26" ht="12.75" customHeight="1">
      <c r="A531" s="209"/>
      <c r="B531" s="200"/>
      <c r="C531" s="200"/>
      <c r="D531" s="200"/>
      <c r="E531" s="200"/>
      <c r="F531" s="200"/>
      <c r="G531" s="200"/>
      <c r="H531" s="210"/>
      <c r="I531" s="200"/>
      <c r="J531" s="200"/>
      <c r="K531" s="200"/>
      <c r="L531" s="200"/>
      <c r="M531" s="200"/>
      <c r="N531" s="200"/>
      <c r="O531" s="200"/>
      <c r="P531" s="200"/>
      <c r="Q531" s="200"/>
      <c r="R531" s="200"/>
      <c r="S531" s="200"/>
      <c r="T531" s="200"/>
      <c r="U531" s="200"/>
      <c r="V531" s="200"/>
      <c r="W531" s="200"/>
      <c r="X531" s="200"/>
      <c r="Y531" s="200"/>
      <c r="Z531" s="200"/>
    </row>
    <row r="532" spans="1:26" ht="12.75" customHeight="1">
      <c r="A532" s="209"/>
      <c r="B532" s="200"/>
      <c r="C532" s="200"/>
      <c r="D532" s="200"/>
      <c r="E532" s="200"/>
      <c r="F532" s="200"/>
      <c r="G532" s="200"/>
      <c r="H532" s="210"/>
      <c r="I532" s="200"/>
      <c r="J532" s="200"/>
      <c r="K532" s="200"/>
      <c r="L532" s="200"/>
      <c r="M532" s="200"/>
      <c r="N532" s="200"/>
      <c r="O532" s="200"/>
      <c r="P532" s="200"/>
      <c r="Q532" s="200"/>
      <c r="R532" s="200"/>
      <c r="S532" s="200"/>
      <c r="T532" s="200"/>
      <c r="U532" s="200"/>
      <c r="V532" s="200"/>
      <c r="W532" s="200"/>
      <c r="X532" s="200"/>
      <c r="Y532" s="200"/>
      <c r="Z532" s="200"/>
    </row>
    <row r="533" spans="1:26" ht="12.75" customHeight="1">
      <c r="A533" s="209"/>
      <c r="B533" s="200"/>
      <c r="C533" s="200"/>
      <c r="D533" s="200"/>
      <c r="E533" s="200"/>
      <c r="F533" s="200"/>
      <c r="G533" s="200"/>
      <c r="H533" s="210"/>
      <c r="I533" s="200"/>
      <c r="J533" s="200"/>
      <c r="K533" s="200"/>
      <c r="L533" s="200"/>
      <c r="M533" s="200"/>
      <c r="N533" s="200"/>
      <c r="O533" s="200"/>
      <c r="P533" s="200"/>
      <c r="Q533" s="200"/>
      <c r="R533" s="200"/>
      <c r="S533" s="200"/>
      <c r="T533" s="200"/>
      <c r="U533" s="200"/>
      <c r="V533" s="200"/>
      <c r="W533" s="200"/>
      <c r="X533" s="200"/>
      <c r="Y533" s="200"/>
      <c r="Z533" s="200"/>
    </row>
    <row r="534" spans="1:26" ht="12.75" customHeight="1">
      <c r="A534" s="209"/>
      <c r="B534" s="200"/>
      <c r="C534" s="200"/>
      <c r="D534" s="200"/>
      <c r="E534" s="200"/>
      <c r="F534" s="200"/>
      <c r="G534" s="200"/>
      <c r="H534" s="210"/>
      <c r="I534" s="200"/>
      <c r="J534" s="200"/>
      <c r="K534" s="200"/>
      <c r="L534" s="200"/>
      <c r="M534" s="200"/>
      <c r="N534" s="200"/>
      <c r="O534" s="200"/>
      <c r="P534" s="200"/>
      <c r="Q534" s="200"/>
      <c r="R534" s="200"/>
      <c r="S534" s="200"/>
      <c r="T534" s="200"/>
      <c r="U534" s="200"/>
      <c r="V534" s="200"/>
      <c r="W534" s="200"/>
      <c r="X534" s="200"/>
      <c r="Y534" s="200"/>
      <c r="Z534" s="200"/>
    </row>
    <row r="535" spans="1:26" ht="12.75" customHeight="1">
      <c r="A535" s="209"/>
      <c r="B535" s="200"/>
      <c r="C535" s="200"/>
      <c r="D535" s="200"/>
      <c r="E535" s="200"/>
      <c r="F535" s="200"/>
      <c r="G535" s="200"/>
      <c r="H535" s="210"/>
      <c r="I535" s="200"/>
      <c r="J535" s="200"/>
      <c r="K535" s="200"/>
      <c r="L535" s="200"/>
      <c r="M535" s="200"/>
      <c r="N535" s="200"/>
      <c r="O535" s="200"/>
      <c r="P535" s="200"/>
      <c r="Q535" s="200"/>
      <c r="R535" s="200"/>
      <c r="S535" s="200"/>
      <c r="T535" s="200"/>
      <c r="U535" s="200"/>
      <c r="V535" s="200"/>
      <c r="W535" s="200"/>
      <c r="X535" s="200"/>
      <c r="Y535" s="200"/>
      <c r="Z535" s="200"/>
    </row>
    <row r="536" spans="1:26" ht="12.75" customHeight="1">
      <c r="A536" s="209"/>
      <c r="B536" s="200"/>
      <c r="C536" s="200"/>
      <c r="D536" s="200"/>
      <c r="E536" s="200"/>
      <c r="F536" s="200"/>
      <c r="G536" s="200"/>
      <c r="H536" s="210"/>
      <c r="I536" s="200"/>
      <c r="J536" s="200"/>
      <c r="K536" s="200"/>
      <c r="L536" s="200"/>
      <c r="M536" s="200"/>
      <c r="N536" s="200"/>
      <c r="O536" s="200"/>
      <c r="P536" s="200"/>
      <c r="Q536" s="200"/>
      <c r="R536" s="200"/>
      <c r="S536" s="200"/>
      <c r="T536" s="200"/>
      <c r="U536" s="200"/>
      <c r="V536" s="200"/>
      <c r="W536" s="200"/>
      <c r="X536" s="200"/>
      <c r="Y536" s="200"/>
      <c r="Z536" s="200"/>
    </row>
    <row r="537" spans="1:26" ht="12.75" customHeight="1">
      <c r="A537" s="209"/>
      <c r="B537" s="200"/>
      <c r="C537" s="200"/>
      <c r="D537" s="200"/>
      <c r="E537" s="200"/>
      <c r="F537" s="200"/>
      <c r="G537" s="200"/>
      <c r="H537" s="210"/>
      <c r="I537" s="200"/>
      <c r="J537" s="200"/>
      <c r="K537" s="200"/>
      <c r="L537" s="200"/>
      <c r="M537" s="200"/>
      <c r="N537" s="200"/>
      <c r="O537" s="200"/>
      <c r="P537" s="200"/>
      <c r="Q537" s="200"/>
      <c r="R537" s="200"/>
      <c r="S537" s="200"/>
      <c r="T537" s="200"/>
      <c r="U537" s="200"/>
      <c r="V537" s="200"/>
      <c r="W537" s="200"/>
      <c r="X537" s="200"/>
      <c r="Y537" s="200"/>
      <c r="Z537" s="200"/>
    </row>
    <row r="538" spans="1:26" ht="12.75" customHeight="1">
      <c r="A538" s="209"/>
      <c r="B538" s="200"/>
      <c r="C538" s="200"/>
      <c r="D538" s="200"/>
      <c r="E538" s="200"/>
      <c r="F538" s="200"/>
      <c r="G538" s="200"/>
      <c r="H538" s="210"/>
      <c r="I538" s="200"/>
      <c r="J538" s="200"/>
      <c r="K538" s="200"/>
      <c r="L538" s="200"/>
      <c r="M538" s="200"/>
      <c r="N538" s="200"/>
      <c r="O538" s="200"/>
      <c r="P538" s="200"/>
      <c r="Q538" s="200"/>
      <c r="R538" s="200"/>
      <c r="S538" s="200"/>
      <c r="T538" s="200"/>
      <c r="U538" s="200"/>
      <c r="V538" s="200"/>
      <c r="W538" s="200"/>
      <c r="X538" s="200"/>
      <c r="Y538" s="200"/>
      <c r="Z538" s="200"/>
    </row>
    <row r="539" spans="1:26" ht="12.75" customHeight="1">
      <c r="A539" s="209"/>
      <c r="B539" s="200"/>
      <c r="C539" s="200"/>
      <c r="D539" s="200"/>
      <c r="E539" s="200"/>
      <c r="F539" s="200"/>
      <c r="G539" s="200"/>
      <c r="H539" s="210"/>
      <c r="I539" s="200"/>
      <c r="J539" s="200"/>
      <c r="K539" s="200"/>
      <c r="L539" s="200"/>
      <c r="M539" s="200"/>
      <c r="N539" s="200"/>
      <c r="O539" s="200"/>
      <c r="P539" s="200"/>
      <c r="Q539" s="200"/>
      <c r="R539" s="200"/>
      <c r="S539" s="200"/>
      <c r="T539" s="200"/>
      <c r="U539" s="200"/>
      <c r="V539" s="200"/>
      <c r="W539" s="200"/>
      <c r="X539" s="200"/>
      <c r="Y539" s="200"/>
      <c r="Z539" s="200"/>
    </row>
    <row r="540" spans="1:26" ht="12.75" customHeight="1">
      <c r="A540" s="209"/>
      <c r="B540" s="200"/>
      <c r="C540" s="200"/>
      <c r="D540" s="200"/>
      <c r="E540" s="200"/>
      <c r="F540" s="200"/>
      <c r="G540" s="200"/>
      <c r="H540" s="210"/>
      <c r="I540" s="200"/>
      <c r="J540" s="200"/>
      <c r="K540" s="200"/>
      <c r="L540" s="200"/>
      <c r="M540" s="200"/>
      <c r="N540" s="200"/>
      <c r="O540" s="200"/>
      <c r="P540" s="200"/>
      <c r="Q540" s="200"/>
      <c r="R540" s="200"/>
      <c r="S540" s="200"/>
      <c r="T540" s="200"/>
      <c r="U540" s="200"/>
      <c r="V540" s="200"/>
      <c r="W540" s="200"/>
      <c r="X540" s="200"/>
      <c r="Y540" s="200"/>
      <c r="Z540" s="200"/>
    </row>
    <row r="541" spans="1:26" ht="12.75" customHeight="1">
      <c r="A541" s="209"/>
      <c r="B541" s="200"/>
      <c r="C541" s="200"/>
      <c r="D541" s="200"/>
      <c r="E541" s="200"/>
      <c r="F541" s="200"/>
      <c r="G541" s="200"/>
      <c r="H541" s="210"/>
      <c r="I541" s="200"/>
      <c r="J541" s="200"/>
      <c r="K541" s="200"/>
      <c r="L541" s="200"/>
      <c r="M541" s="200"/>
      <c r="N541" s="200"/>
      <c r="O541" s="200"/>
      <c r="P541" s="200"/>
      <c r="Q541" s="200"/>
      <c r="R541" s="200"/>
      <c r="S541" s="200"/>
      <c r="T541" s="200"/>
      <c r="U541" s="200"/>
      <c r="V541" s="200"/>
      <c r="W541" s="200"/>
      <c r="X541" s="200"/>
      <c r="Y541" s="200"/>
      <c r="Z541" s="200"/>
    </row>
    <row r="542" spans="1:26" ht="12.75" customHeight="1">
      <c r="A542" s="209"/>
      <c r="B542" s="200"/>
      <c r="C542" s="200"/>
      <c r="D542" s="200"/>
      <c r="E542" s="200"/>
      <c r="F542" s="200"/>
      <c r="G542" s="200"/>
      <c r="H542" s="210"/>
      <c r="I542" s="200"/>
      <c r="J542" s="200"/>
      <c r="K542" s="200"/>
      <c r="L542" s="200"/>
      <c r="M542" s="200"/>
      <c r="N542" s="200"/>
      <c r="O542" s="200"/>
      <c r="P542" s="200"/>
      <c r="Q542" s="200"/>
      <c r="R542" s="200"/>
      <c r="S542" s="200"/>
      <c r="T542" s="200"/>
      <c r="U542" s="200"/>
      <c r="V542" s="200"/>
      <c r="W542" s="200"/>
      <c r="X542" s="200"/>
      <c r="Y542" s="200"/>
      <c r="Z542" s="200"/>
    </row>
    <row r="543" spans="1:26" ht="12.75" customHeight="1">
      <c r="A543" s="209"/>
      <c r="B543" s="200"/>
      <c r="C543" s="200"/>
      <c r="D543" s="200"/>
      <c r="E543" s="200"/>
      <c r="F543" s="200"/>
      <c r="G543" s="200"/>
      <c r="H543" s="210"/>
      <c r="I543" s="200"/>
      <c r="J543" s="200"/>
      <c r="K543" s="200"/>
      <c r="L543" s="200"/>
      <c r="M543" s="200"/>
      <c r="N543" s="200"/>
      <c r="O543" s="200"/>
      <c r="P543" s="200"/>
      <c r="Q543" s="200"/>
      <c r="R543" s="200"/>
      <c r="S543" s="200"/>
      <c r="T543" s="200"/>
      <c r="U543" s="200"/>
      <c r="V543" s="200"/>
      <c r="W543" s="200"/>
      <c r="X543" s="200"/>
      <c r="Y543" s="200"/>
      <c r="Z543" s="200"/>
    </row>
    <row r="544" spans="1:26" ht="12.75" customHeight="1">
      <c r="A544" s="209"/>
      <c r="B544" s="200"/>
      <c r="C544" s="200"/>
      <c r="D544" s="200"/>
      <c r="E544" s="200"/>
      <c r="F544" s="200"/>
      <c r="G544" s="200"/>
      <c r="H544" s="210"/>
      <c r="I544" s="200"/>
      <c r="J544" s="200"/>
      <c r="K544" s="200"/>
      <c r="L544" s="200"/>
      <c r="M544" s="200"/>
      <c r="N544" s="200"/>
      <c r="O544" s="200"/>
      <c r="P544" s="200"/>
      <c r="Q544" s="200"/>
      <c r="R544" s="200"/>
      <c r="S544" s="200"/>
      <c r="T544" s="200"/>
      <c r="U544" s="200"/>
      <c r="V544" s="200"/>
      <c r="W544" s="200"/>
      <c r="X544" s="200"/>
      <c r="Y544" s="200"/>
      <c r="Z544" s="200"/>
    </row>
    <row r="545" spans="1:26" ht="12.75" customHeight="1">
      <c r="A545" s="209"/>
      <c r="B545" s="200"/>
      <c r="C545" s="200"/>
      <c r="D545" s="200"/>
      <c r="E545" s="200"/>
      <c r="F545" s="200"/>
      <c r="G545" s="200"/>
      <c r="H545" s="210"/>
      <c r="I545" s="200"/>
      <c r="J545" s="200"/>
      <c r="K545" s="200"/>
      <c r="L545" s="200"/>
      <c r="M545" s="200"/>
      <c r="N545" s="200"/>
      <c r="O545" s="200"/>
      <c r="P545" s="200"/>
      <c r="Q545" s="200"/>
      <c r="R545" s="200"/>
      <c r="S545" s="200"/>
      <c r="T545" s="200"/>
      <c r="U545" s="200"/>
      <c r="V545" s="200"/>
      <c r="W545" s="200"/>
      <c r="X545" s="200"/>
      <c r="Y545" s="200"/>
      <c r="Z545" s="200"/>
    </row>
    <row r="546" spans="1:26" ht="12.75" customHeight="1">
      <c r="A546" s="209"/>
      <c r="B546" s="200"/>
      <c r="C546" s="200"/>
      <c r="D546" s="200"/>
      <c r="E546" s="200"/>
      <c r="F546" s="200"/>
      <c r="G546" s="200"/>
      <c r="H546" s="210"/>
      <c r="I546" s="200"/>
      <c r="J546" s="200"/>
      <c r="K546" s="200"/>
      <c r="L546" s="200"/>
      <c r="M546" s="200"/>
      <c r="N546" s="200"/>
      <c r="O546" s="200"/>
      <c r="P546" s="200"/>
      <c r="Q546" s="200"/>
      <c r="R546" s="200"/>
      <c r="S546" s="200"/>
      <c r="T546" s="200"/>
      <c r="U546" s="200"/>
      <c r="V546" s="200"/>
      <c r="W546" s="200"/>
      <c r="X546" s="200"/>
      <c r="Y546" s="200"/>
      <c r="Z546" s="200"/>
    </row>
    <row r="547" spans="1:26" ht="12.75" customHeight="1">
      <c r="A547" s="209"/>
      <c r="B547" s="200"/>
      <c r="C547" s="200"/>
      <c r="D547" s="200"/>
      <c r="E547" s="200"/>
      <c r="F547" s="200"/>
      <c r="G547" s="200"/>
      <c r="H547" s="210"/>
      <c r="I547" s="200"/>
      <c r="J547" s="200"/>
      <c r="K547" s="200"/>
      <c r="L547" s="200"/>
      <c r="M547" s="200"/>
      <c r="N547" s="200"/>
      <c r="O547" s="200"/>
      <c r="P547" s="200"/>
      <c r="Q547" s="200"/>
      <c r="R547" s="200"/>
      <c r="S547" s="200"/>
      <c r="T547" s="200"/>
      <c r="U547" s="200"/>
      <c r="V547" s="200"/>
      <c r="W547" s="200"/>
      <c r="X547" s="200"/>
      <c r="Y547" s="200"/>
      <c r="Z547" s="200"/>
    </row>
    <row r="548" spans="1:26" ht="12.75" customHeight="1">
      <c r="A548" s="209"/>
      <c r="B548" s="200"/>
      <c r="C548" s="200"/>
      <c r="D548" s="200"/>
      <c r="E548" s="200"/>
      <c r="F548" s="200"/>
      <c r="G548" s="200"/>
      <c r="H548" s="210"/>
      <c r="I548" s="200"/>
      <c r="J548" s="200"/>
      <c r="K548" s="200"/>
      <c r="L548" s="200"/>
      <c r="M548" s="200"/>
      <c r="N548" s="200"/>
      <c r="O548" s="200"/>
      <c r="P548" s="200"/>
      <c r="Q548" s="200"/>
      <c r="R548" s="200"/>
      <c r="S548" s="200"/>
      <c r="T548" s="200"/>
      <c r="U548" s="200"/>
      <c r="V548" s="200"/>
      <c r="W548" s="200"/>
      <c r="X548" s="200"/>
      <c r="Y548" s="200"/>
      <c r="Z548" s="200"/>
    </row>
    <row r="549" spans="1:26" ht="12.75" customHeight="1">
      <c r="A549" s="209"/>
      <c r="B549" s="200"/>
      <c r="C549" s="200"/>
      <c r="D549" s="200"/>
      <c r="E549" s="200"/>
      <c r="F549" s="200"/>
      <c r="G549" s="200"/>
      <c r="H549" s="210"/>
      <c r="I549" s="200"/>
      <c r="J549" s="200"/>
      <c r="K549" s="200"/>
      <c r="L549" s="200"/>
      <c r="M549" s="200"/>
      <c r="N549" s="200"/>
      <c r="O549" s="200"/>
      <c r="P549" s="200"/>
      <c r="Q549" s="200"/>
      <c r="R549" s="200"/>
      <c r="S549" s="200"/>
      <c r="T549" s="200"/>
      <c r="U549" s="200"/>
      <c r="V549" s="200"/>
      <c r="W549" s="200"/>
      <c r="X549" s="200"/>
      <c r="Y549" s="200"/>
      <c r="Z549" s="200"/>
    </row>
    <row r="550" spans="1:26" ht="12.75" customHeight="1">
      <c r="A550" s="209"/>
      <c r="B550" s="200"/>
      <c r="C550" s="200"/>
      <c r="D550" s="200"/>
      <c r="E550" s="200"/>
      <c r="F550" s="200"/>
      <c r="G550" s="200"/>
      <c r="H550" s="210"/>
      <c r="I550" s="200"/>
      <c r="J550" s="200"/>
      <c r="K550" s="200"/>
      <c r="L550" s="200"/>
      <c r="M550" s="200"/>
      <c r="N550" s="200"/>
      <c r="O550" s="200"/>
      <c r="P550" s="200"/>
      <c r="Q550" s="200"/>
      <c r="R550" s="200"/>
      <c r="S550" s="200"/>
      <c r="T550" s="200"/>
      <c r="U550" s="200"/>
      <c r="V550" s="200"/>
      <c r="W550" s="200"/>
      <c r="X550" s="200"/>
      <c r="Y550" s="200"/>
      <c r="Z550" s="200"/>
    </row>
    <row r="551" spans="1:26" ht="12.75" customHeight="1">
      <c r="A551" s="209"/>
      <c r="B551" s="200"/>
      <c r="C551" s="200"/>
      <c r="D551" s="200"/>
      <c r="E551" s="200"/>
      <c r="F551" s="200"/>
      <c r="G551" s="200"/>
      <c r="H551" s="210"/>
      <c r="I551" s="200"/>
      <c r="J551" s="200"/>
      <c r="K551" s="200"/>
      <c r="L551" s="200"/>
      <c r="M551" s="200"/>
      <c r="N551" s="200"/>
      <c r="O551" s="200"/>
      <c r="P551" s="200"/>
      <c r="Q551" s="200"/>
      <c r="R551" s="200"/>
      <c r="S551" s="200"/>
      <c r="T551" s="200"/>
      <c r="U551" s="200"/>
      <c r="V551" s="200"/>
      <c r="W551" s="200"/>
      <c r="X551" s="200"/>
      <c r="Y551" s="200"/>
      <c r="Z551" s="200"/>
    </row>
    <row r="552" spans="1:26" ht="12.75" customHeight="1">
      <c r="A552" s="209"/>
      <c r="B552" s="200"/>
      <c r="C552" s="200"/>
      <c r="D552" s="200"/>
      <c r="E552" s="200"/>
      <c r="F552" s="200"/>
      <c r="G552" s="200"/>
      <c r="H552" s="210"/>
      <c r="I552" s="200"/>
      <c r="J552" s="200"/>
      <c r="K552" s="200"/>
      <c r="L552" s="200"/>
      <c r="M552" s="200"/>
      <c r="N552" s="200"/>
      <c r="O552" s="200"/>
      <c r="P552" s="200"/>
      <c r="Q552" s="200"/>
      <c r="R552" s="200"/>
      <c r="S552" s="200"/>
      <c r="T552" s="200"/>
      <c r="U552" s="200"/>
      <c r="V552" s="200"/>
      <c r="W552" s="200"/>
      <c r="X552" s="200"/>
      <c r="Y552" s="200"/>
      <c r="Z552" s="200"/>
    </row>
    <row r="553" spans="1:26" ht="12.75" customHeight="1">
      <c r="A553" s="209"/>
      <c r="B553" s="200"/>
      <c r="C553" s="200"/>
      <c r="D553" s="200"/>
      <c r="E553" s="200"/>
      <c r="F553" s="200"/>
      <c r="G553" s="200"/>
      <c r="H553" s="210"/>
      <c r="I553" s="200"/>
      <c r="J553" s="200"/>
      <c r="K553" s="200"/>
      <c r="L553" s="200"/>
      <c r="M553" s="200"/>
      <c r="N553" s="200"/>
      <c r="O553" s="200"/>
      <c r="P553" s="200"/>
      <c r="Q553" s="200"/>
      <c r="R553" s="200"/>
      <c r="S553" s="200"/>
      <c r="T553" s="200"/>
      <c r="U553" s="200"/>
      <c r="V553" s="200"/>
      <c r="W553" s="200"/>
      <c r="X553" s="200"/>
      <c r="Y553" s="200"/>
      <c r="Z553" s="200"/>
    </row>
    <row r="554" spans="1:26" ht="12.75" customHeight="1">
      <c r="A554" s="209"/>
      <c r="B554" s="200"/>
      <c r="C554" s="200"/>
      <c r="D554" s="200"/>
      <c r="E554" s="200"/>
      <c r="F554" s="200"/>
      <c r="G554" s="200"/>
      <c r="H554" s="210"/>
      <c r="I554" s="200"/>
      <c r="J554" s="200"/>
      <c r="K554" s="200"/>
      <c r="L554" s="200"/>
      <c r="M554" s="200"/>
      <c r="N554" s="200"/>
      <c r="O554" s="200"/>
      <c r="P554" s="200"/>
      <c r="Q554" s="200"/>
      <c r="R554" s="200"/>
      <c r="S554" s="200"/>
      <c r="T554" s="200"/>
      <c r="U554" s="200"/>
      <c r="V554" s="200"/>
      <c r="W554" s="200"/>
      <c r="X554" s="200"/>
      <c r="Y554" s="200"/>
      <c r="Z554" s="200"/>
    </row>
    <row r="555" spans="1:26" ht="12.75" customHeight="1">
      <c r="A555" s="209"/>
      <c r="B555" s="200"/>
      <c r="C555" s="200"/>
      <c r="D555" s="200"/>
      <c r="E555" s="200"/>
      <c r="F555" s="200"/>
      <c r="G555" s="200"/>
      <c r="H555" s="210"/>
      <c r="I555" s="200"/>
      <c r="J555" s="200"/>
      <c r="K555" s="200"/>
      <c r="L555" s="200"/>
      <c r="M555" s="200"/>
      <c r="N555" s="200"/>
      <c r="O555" s="200"/>
      <c r="P555" s="200"/>
      <c r="Q555" s="200"/>
      <c r="R555" s="200"/>
      <c r="S555" s="200"/>
      <c r="T555" s="200"/>
      <c r="U555" s="200"/>
      <c r="V555" s="200"/>
      <c r="W555" s="200"/>
      <c r="X555" s="200"/>
      <c r="Y555" s="200"/>
      <c r="Z555" s="200"/>
    </row>
    <row r="556" spans="1:26" ht="12.75" customHeight="1">
      <c r="A556" s="209"/>
      <c r="B556" s="200"/>
      <c r="C556" s="200"/>
      <c r="D556" s="200"/>
      <c r="E556" s="200"/>
      <c r="F556" s="200"/>
      <c r="G556" s="200"/>
      <c r="H556" s="210"/>
      <c r="I556" s="200"/>
      <c r="J556" s="200"/>
      <c r="K556" s="200"/>
      <c r="L556" s="200"/>
      <c r="M556" s="200"/>
      <c r="N556" s="200"/>
      <c r="O556" s="200"/>
      <c r="P556" s="200"/>
      <c r="Q556" s="200"/>
      <c r="R556" s="200"/>
      <c r="S556" s="200"/>
      <c r="T556" s="200"/>
      <c r="U556" s="200"/>
      <c r="V556" s="200"/>
      <c r="W556" s="200"/>
      <c r="X556" s="200"/>
      <c r="Y556" s="200"/>
      <c r="Z556" s="200"/>
    </row>
    <row r="557" spans="1:26" ht="12.75" customHeight="1">
      <c r="A557" s="209"/>
      <c r="B557" s="200"/>
      <c r="C557" s="200"/>
      <c r="D557" s="200"/>
      <c r="E557" s="200"/>
      <c r="F557" s="200"/>
      <c r="G557" s="200"/>
      <c r="H557" s="210"/>
      <c r="I557" s="200"/>
      <c r="J557" s="200"/>
      <c r="K557" s="200"/>
      <c r="L557" s="200"/>
      <c r="M557" s="200"/>
      <c r="N557" s="200"/>
      <c r="O557" s="200"/>
      <c r="P557" s="200"/>
      <c r="Q557" s="200"/>
      <c r="R557" s="200"/>
      <c r="S557" s="200"/>
      <c r="T557" s="200"/>
      <c r="U557" s="200"/>
      <c r="V557" s="200"/>
      <c r="W557" s="200"/>
      <c r="X557" s="200"/>
      <c r="Y557" s="200"/>
      <c r="Z557" s="200"/>
    </row>
    <row r="558" spans="1:26" ht="12.75" customHeight="1">
      <c r="A558" s="209"/>
      <c r="B558" s="200"/>
      <c r="C558" s="200"/>
      <c r="D558" s="200"/>
      <c r="E558" s="200"/>
      <c r="F558" s="200"/>
      <c r="G558" s="200"/>
      <c r="H558" s="210"/>
      <c r="I558" s="200"/>
      <c r="J558" s="200"/>
      <c r="K558" s="200"/>
      <c r="L558" s="200"/>
      <c r="M558" s="200"/>
      <c r="N558" s="200"/>
      <c r="O558" s="200"/>
      <c r="P558" s="200"/>
      <c r="Q558" s="200"/>
      <c r="R558" s="200"/>
      <c r="S558" s="200"/>
      <c r="T558" s="200"/>
      <c r="U558" s="200"/>
      <c r="V558" s="200"/>
      <c r="W558" s="200"/>
      <c r="X558" s="200"/>
      <c r="Y558" s="200"/>
      <c r="Z558" s="200"/>
    </row>
    <row r="559" spans="1:26" ht="12.75" customHeight="1">
      <c r="A559" s="209"/>
      <c r="B559" s="200"/>
      <c r="C559" s="200"/>
      <c r="D559" s="200"/>
      <c r="E559" s="200"/>
      <c r="F559" s="200"/>
      <c r="G559" s="200"/>
      <c r="H559" s="210"/>
      <c r="I559" s="200"/>
      <c r="J559" s="200"/>
      <c r="K559" s="200"/>
      <c r="L559" s="200"/>
      <c r="M559" s="200"/>
      <c r="N559" s="200"/>
      <c r="O559" s="200"/>
      <c r="P559" s="200"/>
      <c r="Q559" s="200"/>
      <c r="R559" s="200"/>
      <c r="S559" s="200"/>
      <c r="T559" s="200"/>
      <c r="U559" s="200"/>
      <c r="V559" s="200"/>
      <c r="W559" s="200"/>
      <c r="X559" s="200"/>
      <c r="Y559" s="200"/>
      <c r="Z559" s="200"/>
    </row>
    <row r="560" spans="1:26" ht="12.75" customHeight="1">
      <c r="A560" s="209"/>
      <c r="B560" s="200"/>
      <c r="C560" s="200"/>
      <c r="D560" s="200"/>
      <c r="E560" s="200"/>
      <c r="F560" s="200"/>
      <c r="G560" s="200"/>
      <c r="H560" s="210"/>
      <c r="I560" s="200"/>
      <c r="J560" s="200"/>
      <c r="K560" s="200"/>
      <c r="L560" s="200"/>
      <c r="M560" s="200"/>
      <c r="N560" s="200"/>
      <c r="O560" s="200"/>
      <c r="P560" s="200"/>
      <c r="Q560" s="200"/>
      <c r="R560" s="200"/>
      <c r="S560" s="200"/>
      <c r="T560" s="200"/>
      <c r="U560" s="200"/>
      <c r="V560" s="200"/>
      <c r="W560" s="200"/>
      <c r="X560" s="200"/>
      <c r="Y560" s="200"/>
      <c r="Z560" s="200"/>
    </row>
    <row r="561" spans="1:26" ht="12.75" customHeight="1">
      <c r="A561" s="209"/>
      <c r="B561" s="200"/>
      <c r="C561" s="200"/>
      <c r="D561" s="200"/>
      <c r="E561" s="200"/>
      <c r="F561" s="200"/>
      <c r="G561" s="200"/>
      <c r="H561" s="210"/>
      <c r="I561" s="200"/>
      <c r="J561" s="200"/>
      <c r="K561" s="200"/>
      <c r="L561" s="200"/>
      <c r="M561" s="200"/>
      <c r="N561" s="200"/>
      <c r="O561" s="200"/>
      <c r="P561" s="200"/>
      <c r="Q561" s="200"/>
      <c r="R561" s="200"/>
      <c r="S561" s="200"/>
      <c r="T561" s="200"/>
      <c r="U561" s="200"/>
      <c r="V561" s="200"/>
      <c r="W561" s="200"/>
      <c r="X561" s="200"/>
      <c r="Y561" s="200"/>
      <c r="Z561" s="200"/>
    </row>
    <row r="562" spans="1:26" ht="12.75" customHeight="1">
      <c r="A562" s="209"/>
      <c r="B562" s="200"/>
      <c r="C562" s="200"/>
      <c r="D562" s="200"/>
      <c r="E562" s="200"/>
      <c r="F562" s="200"/>
      <c r="G562" s="200"/>
      <c r="H562" s="210"/>
      <c r="I562" s="200"/>
      <c r="J562" s="200"/>
      <c r="K562" s="200"/>
      <c r="L562" s="200"/>
      <c r="M562" s="200"/>
      <c r="N562" s="200"/>
      <c r="O562" s="200"/>
      <c r="P562" s="200"/>
      <c r="Q562" s="200"/>
      <c r="R562" s="200"/>
      <c r="S562" s="200"/>
      <c r="T562" s="200"/>
      <c r="U562" s="200"/>
      <c r="V562" s="200"/>
      <c r="W562" s="200"/>
      <c r="X562" s="200"/>
      <c r="Y562" s="200"/>
      <c r="Z562" s="200"/>
    </row>
    <row r="563" spans="1:26" ht="12.75" customHeight="1">
      <c r="A563" s="209"/>
      <c r="B563" s="200"/>
      <c r="C563" s="200"/>
      <c r="D563" s="200"/>
      <c r="E563" s="200"/>
      <c r="F563" s="200"/>
      <c r="G563" s="200"/>
      <c r="H563" s="210"/>
      <c r="I563" s="200"/>
      <c r="J563" s="200"/>
      <c r="K563" s="200"/>
      <c r="L563" s="200"/>
      <c r="M563" s="200"/>
      <c r="N563" s="200"/>
      <c r="O563" s="200"/>
      <c r="P563" s="200"/>
      <c r="Q563" s="200"/>
      <c r="R563" s="200"/>
      <c r="S563" s="200"/>
      <c r="T563" s="200"/>
      <c r="U563" s="200"/>
      <c r="V563" s="200"/>
      <c r="W563" s="200"/>
      <c r="X563" s="200"/>
      <c r="Y563" s="200"/>
      <c r="Z563" s="200"/>
    </row>
    <row r="564" spans="1:26" ht="12.75" customHeight="1">
      <c r="A564" s="209"/>
      <c r="B564" s="200"/>
      <c r="C564" s="200"/>
      <c r="D564" s="200"/>
      <c r="E564" s="200"/>
      <c r="F564" s="200"/>
      <c r="G564" s="200"/>
      <c r="H564" s="210"/>
      <c r="I564" s="200"/>
      <c r="J564" s="200"/>
      <c r="K564" s="200"/>
      <c r="L564" s="200"/>
      <c r="M564" s="200"/>
      <c r="N564" s="200"/>
      <c r="O564" s="200"/>
      <c r="P564" s="200"/>
      <c r="Q564" s="200"/>
      <c r="R564" s="200"/>
      <c r="S564" s="200"/>
      <c r="T564" s="200"/>
      <c r="U564" s="200"/>
      <c r="V564" s="200"/>
      <c r="W564" s="200"/>
      <c r="X564" s="200"/>
      <c r="Y564" s="200"/>
      <c r="Z564" s="200"/>
    </row>
    <row r="565" spans="1:26" ht="12.75" customHeight="1">
      <c r="A565" s="209"/>
      <c r="B565" s="200"/>
      <c r="C565" s="200"/>
      <c r="D565" s="200"/>
      <c r="E565" s="200"/>
      <c r="F565" s="200"/>
      <c r="G565" s="200"/>
      <c r="H565" s="210"/>
      <c r="I565" s="200"/>
      <c r="J565" s="200"/>
      <c r="K565" s="200"/>
      <c r="L565" s="200"/>
      <c r="M565" s="200"/>
      <c r="N565" s="200"/>
      <c r="O565" s="200"/>
      <c r="P565" s="200"/>
      <c r="Q565" s="200"/>
      <c r="R565" s="200"/>
      <c r="S565" s="200"/>
      <c r="T565" s="200"/>
      <c r="U565" s="200"/>
      <c r="V565" s="200"/>
      <c r="W565" s="200"/>
      <c r="X565" s="200"/>
      <c r="Y565" s="200"/>
      <c r="Z565" s="200"/>
    </row>
    <row r="566" spans="1:26" ht="12.75" customHeight="1">
      <c r="A566" s="209"/>
      <c r="B566" s="200"/>
      <c r="C566" s="200"/>
      <c r="D566" s="200"/>
      <c r="E566" s="200"/>
      <c r="F566" s="200"/>
      <c r="G566" s="200"/>
      <c r="H566" s="210"/>
      <c r="I566" s="200"/>
      <c r="J566" s="200"/>
      <c r="K566" s="200"/>
      <c r="L566" s="200"/>
      <c r="M566" s="200"/>
      <c r="N566" s="200"/>
      <c r="O566" s="200"/>
      <c r="P566" s="200"/>
      <c r="Q566" s="200"/>
      <c r="R566" s="200"/>
      <c r="S566" s="200"/>
      <c r="T566" s="200"/>
      <c r="U566" s="200"/>
      <c r="V566" s="200"/>
      <c r="W566" s="200"/>
      <c r="X566" s="200"/>
      <c r="Y566" s="200"/>
      <c r="Z566" s="200"/>
    </row>
    <row r="567" spans="1:26" ht="12.75" customHeight="1">
      <c r="A567" s="209"/>
      <c r="B567" s="200"/>
      <c r="C567" s="200"/>
      <c r="D567" s="200"/>
      <c r="E567" s="200"/>
      <c r="F567" s="200"/>
      <c r="G567" s="200"/>
      <c r="H567" s="210"/>
      <c r="I567" s="200"/>
      <c r="J567" s="200"/>
      <c r="K567" s="200"/>
      <c r="L567" s="200"/>
      <c r="M567" s="200"/>
      <c r="N567" s="200"/>
      <c r="O567" s="200"/>
      <c r="P567" s="200"/>
      <c r="Q567" s="200"/>
      <c r="R567" s="200"/>
      <c r="S567" s="200"/>
      <c r="T567" s="200"/>
      <c r="U567" s="200"/>
      <c r="V567" s="200"/>
      <c r="W567" s="200"/>
      <c r="X567" s="200"/>
      <c r="Y567" s="200"/>
      <c r="Z567" s="200"/>
    </row>
    <row r="568" spans="1:26" ht="12.75" customHeight="1">
      <c r="A568" s="209"/>
      <c r="B568" s="200"/>
      <c r="C568" s="200"/>
      <c r="D568" s="200"/>
      <c r="E568" s="200"/>
      <c r="F568" s="200"/>
      <c r="G568" s="200"/>
      <c r="H568" s="210"/>
      <c r="I568" s="200"/>
      <c r="J568" s="200"/>
      <c r="K568" s="200"/>
      <c r="L568" s="200"/>
      <c r="M568" s="200"/>
      <c r="N568" s="200"/>
      <c r="O568" s="200"/>
      <c r="P568" s="200"/>
      <c r="Q568" s="200"/>
      <c r="R568" s="200"/>
      <c r="S568" s="200"/>
      <c r="T568" s="200"/>
      <c r="U568" s="200"/>
      <c r="V568" s="200"/>
      <c r="W568" s="200"/>
      <c r="X568" s="200"/>
      <c r="Y568" s="200"/>
      <c r="Z568" s="200"/>
    </row>
    <row r="569" spans="1:26" ht="12.75" customHeight="1">
      <c r="A569" s="209"/>
      <c r="B569" s="200"/>
      <c r="C569" s="200"/>
      <c r="D569" s="200"/>
      <c r="E569" s="200"/>
      <c r="F569" s="200"/>
      <c r="G569" s="200"/>
      <c r="H569" s="210"/>
      <c r="I569" s="200"/>
      <c r="J569" s="200"/>
      <c r="K569" s="200"/>
      <c r="L569" s="200"/>
      <c r="M569" s="200"/>
      <c r="N569" s="200"/>
      <c r="O569" s="200"/>
      <c r="P569" s="200"/>
      <c r="Q569" s="200"/>
      <c r="R569" s="200"/>
      <c r="S569" s="200"/>
      <c r="T569" s="200"/>
      <c r="U569" s="200"/>
      <c r="V569" s="200"/>
      <c r="W569" s="200"/>
      <c r="X569" s="200"/>
      <c r="Y569" s="200"/>
      <c r="Z569" s="200"/>
    </row>
    <row r="570" spans="1:26" ht="12.75" customHeight="1">
      <c r="A570" s="209"/>
      <c r="B570" s="200"/>
      <c r="C570" s="200"/>
      <c r="D570" s="200"/>
      <c r="E570" s="200"/>
      <c r="F570" s="200"/>
      <c r="G570" s="200"/>
      <c r="H570" s="210"/>
      <c r="I570" s="200"/>
      <c r="J570" s="200"/>
      <c r="K570" s="200"/>
      <c r="L570" s="200"/>
      <c r="M570" s="200"/>
      <c r="N570" s="200"/>
      <c r="O570" s="200"/>
      <c r="P570" s="200"/>
      <c r="Q570" s="200"/>
      <c r="R570" s="200"/>
      <c r="S570" s="200"/>
      <c r="T570" s="200"/>
      <c r="U570" s="200"/>
      <c r="V570" s="200"/>
      <c r="W570" s="200"/>
      <c r="X570" s="200"/>
      <c r="Y570" s="200"/>
      <c r="Z570" s="200"/>
    </row>
    <row r="571" spans="1:26" ht="12.75" customHeight="1">
      <c r="A571" s="209"/>
      <c r="B571" s="200"/>
      <c r="C571" s="200"/>
      <c r="D571" s="200"/>
      <c r="E571" s="200"/>
      <c r="F571" s="200"/>
      <c r="G571" s="200"/>
      <c r="H571" s="210"/>
      <c r="I571" s="200"/>
      <c r="J571" s="200"/>
      <c r="K571" s="200"/>
      <c r="L571" s="200"/>
      <c r="M571" s="200"/>
      <c r="N571" s="200"/>
      <c r="O571" s="200"/>
      <c r="P571" s="200"/>
      <c r="Q571" s="200"/>
      <c r="R571" s="200"/>
      <c r="S571" s="200"/>
      <c r="T571" s="200"/>
      <c r="U571" s="200"/>
      <c r="V571" s="200"/>
      <c r="W571" s="200"/>
      <c r="X571" s="200"/>
      <c r="Y571" s="200"/>
      <c r="Z571" s="200"/>
    </row>
    <row r="572" spans="1:26" ht="12.75" customHeight="1">
      <c r="A572" s="209"/>
      <c r="B572" s="200"/>
      <c r="C572" s="200"/>
      <c r="D572" s="200"/>
      <c r="E572" s="200"/>
      <c r="F572" s="200"/>
      <c r="G572" s="200"/>
      <c r="H572" s="210"/>
      <c r="I572" s="200"/>
      <c r="J572" s="200"/>
      <c r="K572" s="200"/>
      <c r="L572" s="200"/>
      <c r="M572" s="200"/>
      <c r="N572" s="200"/>
      <c r="O572" s="200"/>
      <c r="P572" s="200"/>
      <c r="Q572" s="200"/>
      <c r="R572" s="200"/>
      <c r="S572" s="200"/>
      <c r="T572" s="200"/>
      <c r="U572" s="200"/>
      <c r="V572" s="200"/>
      <c r="W572" s="200"/>
      <c r="X572" s="200"/>
      <c r="Y572" s="200"/>
      <c r="Z572" s="200"/>
    </row>
    <row r="573" spans="1:26" ht="12.75" customHeight="1">
      <c r="A573" s="209"/>
      <c r="B573" s="200"/>
      <c r="C573" s="200"/>
      <c r="D573" s="200"/>
      <c r="E573" s="200"/>
      <c r="F573" s="200"/>
      <c r="G573" s="200"/>
      <c r="H573" s="210"/>
      <c r="I573" s="200"/>
      <c r="J573" s="200"/>
      <c r="K573" s="200"/>
      <c r="L573" s="200"/>
      <c r="M573" s="200"/>
      <c r="N573" s="200"/>
      <c r="O573" s="200"/>
      <c r="P573" s="200"/>
      <c r="Q573" s="200"/>
      <c r="R573" s="200"/>
      <c r="S573" s="200"/>
      <c r="T573" s="200"/>
      <c r="U573" s="200"/>
      <c r="V573" s="200"/>
      <c r="W573" s="200"/>
      <c r="X573" s="200"/>
      <c r="Y573" s="200"/>
      <c r="Z573" s="200"/>
    </row>
    <row r="574" spans="1:26" ht="12.75" customHeight="1">
      <c r="A574" s="209"/>
      <c r="B574" s="200"/>
      <c r="C574" s="200"/>
      <c r="D574" s="200"/>
      <c r="E574" s="200"/>
      <c r="F574" s="200"/>
      <c r="G574" s="200"/>
      <c r="H574" s="210"/>
      <c r="I574" s="200"/>
      <c r="J574" s="200"/>
      <c r="K574" s="200"/>
      <c r="L574" s="200"/>
      <c r="M574" s="200"/>
      <c r="N574" s="200"/>
      <c r="O574" s="200"/>
      <c r="P574" s="200"/>
      <c r="Q574" s="200"/>
      <c r="R574" s="200"/>
      <c r="S574" s="200"/>
      <c r="T574" s="200"/>
      <c r="U574" s="200"/>
      <c r="V574" s="200"/>
      <c r="W574" s="200"/>
      <c r="X574" s="200"/>
      <c r="Y574" s="200"/>
      <c r="Z574" s="200"/>
    </row>
    <row r="575" spans="1:26" ht="12.75" customHeight="1">
      <c r="A575" s="209"/>
      <c r="B575" s="200"/>
      <c r="C575" s="200"/>
      <c r="D575" s="200"/>
      <c r="E575" s="200"/>
      <c r="F575" s="200"/>
      <c r="G575" s="200"/>
      <c r="H575" s="210"/>
      <c r="I575" s="200"/>
      <c r="J575" s="200"/>
      <c r="K575" s="200"/>
      <c r="L575" s="200"/>
      <c r="M575" s="200"/>
      <c r="N575" s="200"/>
      <c r="O575" s="200"/>
      <c r="P575" s="200"/>
      <c r="Q575" s="200"/>
      <c r="R575" s="200"/>
      <c r="S575" s="200"/>
      <c r="T575" s="200"/>
      <c r="U575" s="200"/>
      <c r="V575" s="200"/>
      <c r="W575" s="200"/>
      <c r="X575" s="200"/>
      <c r="Y575" s="200"/>
      <c r="Z575" s="200"/>
    </row>
    <row r="576" spans="1:26" ht="12.75" customHeight="1">
      <c r="A576" s="209"/>
      <c r="B576" s="200"/>
      <c r="C576" s="200"/>
      <c r="D576" s="200"/>
      <c r="E576" s="200"/>
      <c r="F576" s="200"/>
      <c r="G576" s="200"/>
      <c r="H576" s="210"/>
      <c r="I576" s="200"/>
      <c r="J576" s="200"/>
      <c r="K576" s="200"/>
      <c r="L576" s="200"/>
      <c r="M576" s="200"/>
      <c r="N576" s="200"/>
      <c r="O576" s="200"/>
      <c r="P576" s="200"/>
      <c r="Q576" s="200"/>
      <c r="R576" s="200"/>
      <c r="S576" s="200"/>
      <c r="T576" s="200"/>
      <c r="U576" s="200"/>
      <c r="V576" s="200"/>
      <c r="W576" s="200"/>
      <c r="X576" s="200"/>
      <c r="Y576" s="200"/>
      <c r="Z576" s="200"/>
    </row>
    <row r="577" spans="1:26" ht="12.75" customHeight="1">
      <c r="A577" s="209"/>
      <c r="B577" s="200"/>
      <c r="C577" s="200"/>
      <c r="D577" s="200"/>
      <c r="E577" s="200"/>
      <c r="F577" s="200"/>
      <c r="G577" s="200"/>
      <c r="H577" s="210"/>
      <c r="I577" s="200"/>
      <c r="J577" s="200"/>
      <c r="K577" s="200"/>
      <c r="L577" s="200"/>
      <c r="M577" s="200"/>
      <c r="N577" s="200"/>
      <c r="O577" s="200"/>
      <c r="P577" s="200"/>
      <c r="Q577" s="200"/>
      <c r="R577" s="200"/>
      <c r="S577" s="200"/>
      <c r="T577" s="200"/>
      <c r="U577" s="200"/>
      <c r="V577" s="200"/>
      <c r="W577" s="200"/>
      <c r="X577" s="200"/>
      <c r="Y577" s="200"/>
      <c r="Z577" s="200"/>
    </row>
    <row r="578" spans="1:26" ht="12.75" customHeight="1">
      <c r="A578" s="209"/>
      <c r="B578" s="200"/>
      <c r="C578" s="200"/>
      <c r="D578" s="200"/>
      <c r="E578" s="200"/>
      <c r="F578" s="200"/>
      <c r="G578" s="200"/>
      <c r="H578" s="210"/>
      <c r="I578" s="200"/>
      <c r="J578" s="200"/>
      <c r="K578" s="200"/>
      <c r="L578" s="200"/>
      <c r="M578" s="200"/>
      <c r="N578" s="200"/>
      <c r="O578" s="200"/>
      <c r="P578" s="200"/>
      <c r="Q578" s="200"/>
      <c r="R578" s="200"/>
      <c r="S578" s="200"/>
      <c r="T578" s="200"/>
      <c r="U578" s="200"/>
      <c r="V578" s="200"/>
      <c r="W578" s="200"/>
      <c r="X578" s="200"/>
      <c r="Y578" s="200"/>
      <c r="Z578" s="200"/>
    </row>
    <row r="579" spans="1:26" ht="12.75" customHeight="1">
      <c r="A579" s="209"/>
      <c r="B579" s="200"/>
      <c r="C579" s="200"/>
      <c r="D579" s="200"/>
      <c r="E579" s="200"/>
      <c r="F579" s="200"/>
      <c r="G579" s="200"/>
      <c r="H579" s="210"/>
      <c r="I579" s="200"/>
      <c r="J579" s="200"/>
      <c r="K579" s="200"/>
      <c r="L579" s="200"/>
      <c r="M579" s="200"/>
      <c r="N579" s="200"/>
      <c r="O579" s="200"/>
      <c r="P579" s="200"/>
      <c r="Q579" s="200"/>
      <c r="R579" s="200"/>
      <c r="S579" s="200"/>
      <c r="T579" s="200"/>
      <c r="U579" s="200"/>
      <c r="V579" s="200"/>
      <c r="W579" s="200"/>
      <c r="X579" s="200"/>
      <c r="Y579" s="200"/>
      <c r="Z579" s="200"/>
    </row>
    <row r="580" spans="1:26" ht="12.75" customHeight="1">
      <c r="A580" s="209"/>
      <c r="B580" s="200"/>
      <c r="C580" s="200"/>
      <c r="D580" s="200"/>
      <c r="E580" s="200"/>
      <c r="F580" s="200"/>
      <c r="G580" s="200"/>
      <c r="H580" s="210"/>
      <c r="I580" s="200"/>
      <c r="J580" s="200"/>
      <c r="K580" s="200"/>
      <c r="L580" s="200"/>
      <c r="M580" s="200"/>
      <c r="N580" s="200"/>
      <c r="O580" s="200"/>
      <c r="P580" s="200"/>
      <c r="Q580" s="200"/>
      <c r="R580" s="200"/>
      <c r="S580" s="200"/>
      <c r="T580" s="200"/>
      <c r="U580" s="200"/>
      <c r="V580" s="200"/>
      <c r="W580" s="200"/>
      <c r="X580" s="200"/>
      <c r="Y580" s="200"/>
      <c r="Z580" s="200"/>
    </row>
    <row r="581" spans="1:26" ht="12.75" customHeight="1">
      <c r="A581" s="209"/>
      <c r="B581" s="200"/>
      <c r="C581" s="200"/>
      <c r="D581" s="200"/>
      <c r="E581" s="200"/>
      <c r="F581" s="200"/>
      <c r="G581" s="200"/>
      <c r="H581" s="210"/>
      <c r="I581" s="200"/>
      <c r="J581" s="200"/>
      <c r="K581" s="200"/>
      <c r="L581" s="200"/>
      <c r="M581" s="200"/>
      <c r="N581" s="200"/>
      <c r="O581" s="200"/>
      <c r="P581" s="200"/>
      <c r="Q581" s="200"/>
      <c r="R581" s="200"/>
      <c r="S581" s="200"/>
      <c r="T581" s="200"/>
      <c r="U581" s="200"/>
      <c r="V581" s="200"/>
      <c r="W581" s="200"/>
      <c r="X581" s="200"/>
      <c r="Y581" s="200"/>
      <c r="Z581" s="200"/>
    </row>
    <row r="582" spans="1:26" ht="12.75" customHeight="1">
      <c r="A582" s="209"/>
      <c r="B582" s="200"/>
      <c r="C582" s="200"/>
      <c r="D582" s="200"/>
      <c r="E582" s="200"/>
      <c r="F582" s="200"/>
      <c r="G582" s="200"/>
      <c r="H582" s="210"/>
      <c r="I582" s="200"/>
      <c r="J582" s="200"/>
      <c r="K582" s="200"/>
      <c r="L582" s="200"/>
      <c r="M582" s="200"/>
      <c r="N582" s="200"/>
      <c r="O582" s="200"/>
      <c r="P582" s="200"/>
      <c r="Q582" s="200"/>
      <c r="R582" s="200"/>
      <c r="S582" s="200"/>
      <c r="T582" s="200"/>
      <c r="U582" s="200"/>
      <c r="V582" s="200"/>
      <c r="W582" s="200"/>
      <c r="X582" s="200"/>
      <c r="Y582" s="200"/>
      <c r="Z582" s="200"/>
    </row>
    <row r="583" spans="1:26" ht="12.75" customHeight="1">
      <c r="A583" s="209"/>
      <c r="B583" s="200"/>
      <c r="C583" s="200"/>
      <c r="D583" s="200"/>
      <c r="E583" s="200"/>
      <c r="F583" s="200"/>
      <c r="G583" s="200"/>
      <c r="H583" s="210"/>
      <c r="I583" s="200"/>
      <c r="J583" s="200"/>
      <c r="K583" s="200"/>
      <c r="L583" s="200"/>
      <c r="M583" s="200"/>
      <c r="N583" s="200"/>
      <c r="O583" s="200"/>
      <c r="P583" s="200"/>
      <c r="Q583" s="200"/>
      <c r="R583" s="200"/>
      <c r="S583" s="200"/>
      <c r="T583" s="200"/>
      <c r="U583" s="200"/>
      <c r="V583" s="200"/>
      <c r="W583" s="200"/>
      <c r="X583" s="200"/>
      <c r="Y583" s="200"/>
      <c r="Z583" s="200"/>
    </row>
    <row r="584" spans="1:26" ht="12.75" customHeight="1">
      <c r="A584" s="209"/>
      <c r="B584" s="200"/>
      <c r="C584" s="200"/>
      <c r="D584" s="200"/>
      <c r="E584" s="200"/>
      <c r="F584" s="200"/>
      <c r="G584" s="200"/>
      <c r="H584" s="210"/>
      <c r="I584" s="200"/>
      <c r="J584" s="200"/>
      <c r="K584" s="200"/>
      <c r="L584" s="200"/>
      <c r="M584" s="200"/>
      <c r="N584" s="200"/>
      <c r="O584" s="200"/>
      <c r="P584" s="200"/>
      <c r="Q584" s="200"/>
      <c r="R584" s="200"/>
      <c r="S584" s="200"/>
      <c r="T584" s="200"/>
      <c r="U584" s="200"/>
      <c r="V584" s="200"/>
      <c r="W584" s="200"/>
      <c r="X584" s="200"/>
      <c r="Y584" s="200"/>
      <c r="Z584" s="200"/>
    </row>
    <row r="585" spans="1:26" ht="12.75" customHeight="1">
      <c r="A585" s="209"/>
      <c r="B585" s="200"/>
      <c r="C585" s="200"/>
      <c r="D585" s="200"/>
      <c r="E585" s="200"/>
      <c r="F585" s="200"/>
      <c r="G585" s="200"/>
      <c r="H585" s="210"/>
      <c r="I585" s="200"/>
      <c r="J585" s="200"/>
      <c r="K585" s="200"/>
      <c r="L585" s="200"/>
      <c r="M585" s="200"/>
      <c r="N585" s="200"/>
      <c r="O585" s="200"/>
      <c r="P585" s="200"/>
      <c r="Q585" s="200"/>
      <c r="R585" s="200"/>
      <c r="S585" s="200"/>
      <c r="T585" s="200"/>
      <c r="U585" s="200"/>
      <c r="V585" s="200"/>
      <c r="W585" s="200"/>
      <c r="X585" s="200"/>
      <c r="Y585" s="200"/>
      <c r="Z585" s="200"/>
    </row>
    <row r="586" spans="1:26" ht="12.75" customHeight="1">
      <c r="A586" s="209"/>
      <c r="B586" s="200"/>
      <c r="C586" s="200"/>
      <c r="D586" s="200"/>
      <c r="E586" s="200"/>
      <c r="F586" s="200"/>
      <c r="G586" s="200"/>
      <c r="H586" s="210"/>
      <c r="I586" s="200"/>
      <c r="J586" s="200"/>
      <c r="K586" s="200"/>
      <c r="L586" s="200"/>
      <c r="M586" s="200"/>
      <c r="N586" s="200"/>
      <c r="O586" s="200"/>
      <c r="P586" s="200"/>
      <c r="Q586" s="200"/>
      <c r="R586" s="200"/>
      <c r="S586" s="200"/>
      <c r="T586" s="200"/>
      <c r="U586" s="200"/>
      <c r="V586" s="200"/>
      <c r="W586" s="200"/>
      <c r="X586" s="200"/>
      <c r="Y586" s="200"/>
      <c r="Z586" s="200"/>
    </row>
    <row r="587" spans="1:26" ht="12.75" customHeight="1">
      <c r="A587" s="209"/>
      <c r="B587" s="200"/>
      <c r="C587" s="200"/>
      <c r="D587" s="200"/>
      <c r="E587" s="200"/>
      <c r="F587" s="200"/>
      <c r="G587" s="200"/>
      <c r="H587" s="210"/>
      <c r="I587" s="200"/>
      <c r="J587" s="200"/>
      <c r="K587" s="200"/>
      <c r="L587" s="200"/>
      <c r="M587" s="200"/>
      <c r="N587" s="200"/>
      <c r="O587" s="200"/>
      <c r="P587" s="200"/>
      <c r="Q587" s="200"/>
      <c r="R587" s="200"/>
      <c r="S587" s="200"/>
      <c r="T587" s="200"/>
      <c r="U587" s="200"/>
      <c r="V587" s="200"/>
      <c r="W587" s="200"/>
      <c r="X587" s="200"/>
      <c r="Y587" s="200"/>
      <c r="Z587" s="200"/>
    </row>
    <row r="588" spans="1:26" ht="12.75" customHeight="1">
      <c r="A588" s="209"/>
      <c r="B588" s="200"/>
      <c r="C588" s="200"/>
      <c r="D588" s="200"/>
      <c r="E588" s="200"/>
      <c r="F588" s="200"/>
      <c r="G588" s="200"/>
      <c r="H588" s="210"/>
      <c r="I588" s="200"/>
      <c r="J588" s="200"/>
      <c r="K588" s="200"/>
      <c r="L588" s="200"/>
      <c r="M588" s="200"/>
      <c r="N588" s="200"/>
      <c r="O588" s="200"/>
      <c r="P588" s="200"/>
      <c r="Q588" s="200"/>
      <c r="R588" s="200"/>
      <c r="S588" s="200"/>
      <c r="T588" s="200"/>
      <c r="U588" s="200"/>
      <c r="V588" s="200"/>
      <c r="W588" s="200"/>
      <c r="X588" s="200"/>
      <c r="Y588" s="200"/>
      <c r="Z588" s="200"/>
    </row>
    <row r="589" spans="1:26" ht="12.75" customHeight="1">
      <c r="A589" s="209"/>
      <c r="B589" s="200"/>
      <c r="C589" s="200"/>
      <c r="D589" s="200"/>
      <c r="E589" s="200"/>
      <c r="F589" s="200"/>
      <c r="G589" s="200"/>
      <c r="H589" s="210"/>
      <c r="I589" s="200"/>
      <c r="J589" s="200"/>
      <c r="K589" s="200"/>
      <c r="L589" s="200"/>
      <c r="M589" s="200"/>
      <c r="N589" s="200"/>
      <c r="O589" s="200"/>
      <c r="P589" s="200"/>
      <c r="Q589" s="200"/>
      <c r="R589" s="200"/>
      <c r="S589" s="200"/>
      <c r="T589" s="200"/>
      <c r="U589" s="200"/>
      <c r="V589" s="200"/>
      <c r="W589" s="200"/>
      <c r="X589" s="200"/>
      <c r="Y589" s="200"/>
      <c r="Z589" s="200"/>
    </row>
    <row r="590" spans="1:26" ht="12.75" customHeight="1">
      <c r="A590" s="209"/>
      <c r="B590" s="200"/>
      <c r="C590" s="200"/>
      <c r="D590" s="200"/>
      <c r="E590" s="200"/>
      <c r="F590" s="200"/>
      <c r="G590" s="200"/>
      <c r="H590" s="210"/>
      <c r="I590" s="200"/>
      <c r="J590" s="200"/>
      <c r="K590" s="200"/>
      <c r="L590" s="200"/>
      <c r="M590" s="200"/>
      <c r="N590" s="200"/>
      <c r="O590" s="200"/>
      <c r="P590" s="200"/>
      <c r="Q590" s="200"/>
      <c r="R590" s="200"/>
      <c r="S590" s="200"/>
      <c r="T590" s="200"/>
      <c r="U590" s="200"/>
      <c r="V590" s="200"/>
      <c r="W590" s="200"/>
      <c r="X590" s="200"/>
      <c r="Y590" s="200"/>
      <c r="Z590" s="200"/>
    </row>
    <row r="591" spans="1:26" ht="12.75" customHeight="1">
      <c r="A591" s="209"/>
      <c r="B591" s="200"/>
      <c r="C591" s="200"/>
      <c r="D591" s="200"/>
      <c r="E591" s="200"/>
      <c r="F591" s="200"/>
      <c r="G591" s="200"/>
      <c r="H591" s="210"/>
      <c r="I591" s="200"/>
      <c r="J591" s="200"/>
      <c r="K591" s="200"/>
      <c r="L591" s="200"/>
      <c r="M591" s="200"/>
      <c r="N591" s="200"/>
      <c r="O591" s="200"/>
      <c r="P591" s="200"/>
      <c r="Q591" s="200"/>
      <c r="R591" s="200"/>
      <c r="S591" s="200"/>
      <c r="T591" s="200"/>
      <c r="U591" s="200"/>
      <c r="V591" s="200"/>
      <c r="W591" s="200"/>
      <c r="X591" s="200"/>
      <c r="Y591" s="200"/>
      <c r="Z591" s="200"/>
    </row>
    <row r="592" spans="1:26" ht="12.75" customHeight="1">
      <c r="A592" s="209"/>
      <c r="B592" s="200"/>
      <c r="C592" s="200"/>
      <c r="D592" s="200"/>
      <c r="E592" s="200"/>
      <c r="F592" s="200"/>
      <c r="G592" s="200"/>
      <c r="H592" s="210"/>
      <c r="I592" s="200"/>
      <c r="J592" s="200"/>
      <c r="K592" s="200"/>
      <c r="L592" s="200"/>
      <c r="M592" s="200"/>
      <c r="N592" s="200"/>
      <c r="O592" s="200"/>
      <c r="P592" s="200"/>
      <c r="Q592" s="200"/>
      <c r="R592" s="200"/>
      <c r="S592" s="200"/>
      <c r="T592" s="200"/>
      <c r="U592" s="200"/>
      <c r="V592" s="200"/>
      <c r="W592" s="200"/>
      <c r="X592" s="200"/>
      <c r="Y592" s="200"/>
      <c r="Z592" s="200"/>
    </row>
    <row r="593" spans="1:26" ht="12.75" customHeight="1">
      <c r="A593" s="209"/>
      <c r="B593" s="200"/>
      <c r="C593" s="200"/>
      <c r="D593" s="200"/>
      <c r="E593" s="200"/>
      <c r="F593" s="200"/>
      <c r="G593" s="200"/>
      <c r="H593" s="210"/>
      <c r="I593" s="200"/>
      <c r="J593" s="200"/>
      <c r="K593" s="200"/>
      <c r="L593" s="200"/>
      <c r="M593" s="200"/>
      <c r="N593" s="200"/>
      <c r="O593" s="200"/>
      <c r="P593" s="200"/>
      <c r="Q593" s="200"/>
      <c r="R593" s="200"/>
      <c r="S593" s="200"/>
      <c r="T593" s="200"/>
      <c r="U593" s="200"/>
      <c r="V593" s="200"/>
      <c r="W593" s="200"/>
      <c r="X593" s="200"/>
      <c r="Y593" s="200"/>
      <c r="Z593" s="200"/>
    </row>
    <row r="594" spans="1:26" ht="12.75" customHeight="1">
      <c r="A594" s="209"/>
      <c r="B594" s="200"/>
      <c r="C594" s="200"/>
      <c r="D594" s="200"/>
      <c r="E594" s="200"/>
      <c r="F594" s="200"/>
      <c r="G594" s="200"/>
      <c r="H594" s="210"/>
      <c r="I594" s="200"/>
      <c r="J594" s="200"/>
      <c r="K594" s="200"/>
      <c r="L594" s="200"/>
      <c r="M594" s="200"/>
      <c r="N594" s="200"/>
      <c r="O594" s="200"/>
      <c r="P594" s="200"/>
      <c r="Q594" s="200"/>
      <c r="R594" s="200"/>
      <c r="S594" s="200"/>
      <c r="T594" s="200"/>
      <c r="U594" s="200"/>
      <c r="V594" s="200"/>
      <c r="W594" s="200"/>
      <c r="X594" s="200"/>
      <c r="Y594" s="200"/>
      <c r="Z594" s="200"/>
    </row>
    <row r="595" spans="1:26" ht="12.75" customHeight="1">
      <c r="A595" s="209"/>
      <c r="B595" s="200"/>
      <c r="C595" s="200"/>
      <c r="D595" s="200"/>
      <c r="E595" s="200"/>
      <c r="F595" s="200"/>
      <c r="G595" s="200"/>
      <c r="H595" s="210"/>
      <c r="I595" s="200"/>
      <c r="J595" s="200"/>
      <c r="K595" s="200"/>
      <c r="L595" s="200"/>
      <c r="M595" s="200"/>
      <c r="N595" s="200"/>
      <c r="O595" s="200"/>
      <c r="P595" s="200"/>
      <c r="Q595" s="200"/>
      <c r="R595" s="200"/>
      <c r="S595" s="200"/>
      <c r="T595" s="200"/>
      <c r="U595" s="200"/>
      <c r="V595" s="200"/>
      <c r="W595" s="200"/>
      <c r="X595" s="200"/>
      <c r="Y595" s="200"/>
      <c r="Z595" s="200"/>
    </row>
    <row r="596" spans="1:26" ht="12.75" customHeight="1">
      <c r="A596" s="209"/>
      <c r="B596" s="200"/>
      <c r="C596" s="200"/>
      <c r="D596" s="200"/>
      <c r="E596" s="200"/>
      <c r="F596" s="200"/>
      <c r="G596" s="200"/>
      <c r="H596" s="210"/>
      <c r="I596" s="200"/>
      <c r="J596" s="200"/>
      <c r="K596" s="200"/>
      <c r="L596" s="200"/>
      <c r="M596" s="200"/>
      <c r="N596" s="200"/>
      <c r="O596" s="200"/>
      <c r="P596" s="200"/>
      <c r="Q596" s="200"/>
      <c r="R596" s="200"/>
      <c r="S596" s="200"/>
      <c r="T596" s="200"/>
      <c r="U596" s="200"/>
      <c r="V596" s="200"/>
      <c r="W596" s="200"/>
      <c r="X596" s="200"/>
      <c r="Y596" s="200"/>
      <c r="Z596" s="200"/>
    </row>
    <row r="597" spans="1:26" ht="12.75" customHeight="1">
      <c r="A597" s="209"/>
      <c r="B597" s="200"/>
      <c r="C597" s="200"/>
      <c r="D597" s="200"/>
      <c r="E597" s="200"/>
      <c r="F597" s="200"/>
      <c r="G597" s="200"/>
      <c r="H597" s="210"/>
      <c r="I597" s="200"/>
      <c r="J597" s="200"/>
      <c r="K597" s="200"/>
      <c r="L597" s="200"/>
      <c r="M597" s="200"/>
      <c r="N597" s="200"/>
      <c r="O597" s="200"/>
      <c r="P597" s="200"/>
      <c r="Q597" s="200"/>
      <c r="R597" s="200"/>
      <c r="S597" s="200"/>
      <c r="T597" s="200"/>
      <c r="U597" s="200"/>
      <c r="V597" s="200"/>
      <c r="W597" s="200"/>
      <c r="X597" s="200"/>
      <c r="Y597" s="200"/>
      <c r="Z597" s="200"/>
    </row>
    <row r="598" spans="1:26" ht="12.75" customHeight="1">
      <c r="A598" s="209"/>
      <c r="B598" s="200"/>
      <c r="C598" s="200"/>
      <c r="D598" s="200"/>
      <c r="E598" s="200"/>
      <c r="F598" s="200"/>
      <c r="G598" s="200"/>
      <c r="H598" s="210"/>
      <c r="I598" s="200"/>
      <c r="J598" s="200"/>
      <c r="K598" s="200"/>
      <c r="L598" s="200"/>
      <c r="M598" s="200"/>
      <c r="N598" s="200"/>
      <c r="O598" s="200"/>
      <c r="P598" s="200"/>
      <c r="Q598" s="200"/>
      <c r="R598" s="200"/>
      <c r="S598" s="200"/>
      <c r="T598" s="200"/>
      <c r="U598" s="200"/>
      <c r="V598" s="200"/>
      <c r="W598" s="200"/>
      <c r="X598" s="200"/>
      <c r="Y598" s="200"/>
      <c r="Z598" s="200"/>
    </row>
    <row r="599" spans="1:26" ht="12.75" customHeight="1">
      <c r="A599" s="209"/>
      <c r="B599" s="200"/>
      <c r="C599" s="200"/>
      <c r="D599" s="200"/>
      <c r="E599" s="200"/>
      <c r="F599" s="200"/>
      <c r="G599" s="200"/>
      <c r="H599" s="210"/>
      <c r="I599" s="200"/>
      <c r="J599" s="200"/>
      <c r="K599" s="200"/>
      <c r="L599" s="200"/>
      <c r="M599" s="200"/>
      <c r="N599" s="200"/>
      <c r="O599" s="200"/>
      <c r="P599" s="200"/>
      <c r="Q599" s="200"/>
      <c r="R599" s="200"/>
      <c r="S599" s="200"/>
      <c r="T599" s="200"/>
      <c r="U599" s="200"/>
      <c r="V599" s="200"/>
      <c r="W599" s="200"/>
      <c r="X599" s="200"/>
      <c r="Y599" s="200"/>
      <c r="Z599" s="200"/>
    </row>
    <row r="600" spans="1:26" ht="12.75" customHeight="1">
      <c r="A600" s="209"/>
      <c r="B600" s="200"/>
      <c r="C600" s="200"/>
      <c r="D600" s="200"/>
      <c r="E600" s="200"/>
      <c r="F600" s="200"/>
      <c r="G600" s="200"/>
      <c r="H600" s="210"/>
      <c r="I600" s="200"/>
      <c r="J600" s="200"/>
      <c r="K600" s="200"/>
      <c r="L600" s="200"/>
      <c r="M600" s="200"/>
      <c r="N600" s="200"/>
      <c r="O600" s="200"/>
      <c r="P600" s="200"/>
      <c r="Q600" s="200"/>
      <c r="R600" s="200"/>
      <c r="S600" s="200"/>
      <c r="T600" s="200"/>
      <c r="U600" s="200"/>
      <c r="V600" s="200"/>
      <c r="W600" s="200"/>
      <c r="X600" s="200"/>
      <c r="Y600" s="200"/>
      <c r="Z600" s="200"/>
    </row>
    <row r="601" spans="1:26" ht="12.75" customHeight="1">
      <c r="A601" s="209"/>
      <c r="B601" s="200"/>
      <c r="C601" s="200"/>
      <c r="D601" s="200"/>
      <c r="E601" s="200"/>
      <c r="F601" s="200"/>
      <c r="G601" s="200"/>
      <c r="H601" s="210"/>
      <c r="I601" s="200"/>
      <c r="J601" s="200"/>
      <c r="K601" s="200"/>
      <c r="L601" s="200"/>
      <c r="M601" s="200"/>
      <c r="N601" s="200"/>
      <c r="O601" s="200"/>
      <c r="P601" s="200"/>
      <c r="Q601" s="200"/>
      <c r="R601" s="200"/>
      <c r="S601" s="200"/>
      <c r="T601" s="200"/>
      <c r="U601" s="200"/>
      <c r="V601" s="200"/>
      <c r="W601" s="200"/>
      <c r="X601" s="200"/>
      <c r="Y601" s="200"/>
      <c r="Z601" s="200"/>
    </row>
    <row r="602" spans="1:26" ht="12.75" customHeight="1">
      <c r="A602" s="209"/>
      <c r="B602" s="200"/>
      <c r="C602" s="200"/>
      <c r="D602" s="200"/>
      <c r="E602" s="200"/>
      <c r="F602" s="200"/>
      <c r="G602" s="200"/>
      <c r="H602" s="210"/>
      <c r="I602" s="200"/>
      <c r="J602" s="200"/>
      <c r="K602" s="200"/>
      <c r="L602" s="200"/>
      <c r="M602" s="200"/>
      <c r="N602" s="200"/>
      <c r="O602" s="200"/>
      <c r="P602" s="200"/>
      <c r="Q602" s="200"/>
      <c r="R602" s="200"/>
      <c r="S602" s="200"/>
      <c r="T602" s="200"/>
      <c r="U602" s="200"/>
      <c r="V602" s="200"/>
      <c r="W602" s="200"/>
      <c r="X602" s="200"/>
      <c r="Y602" s="200"/>
      <c r="Z602" s="200"/>
    </row>
    <row r="603" spans="1:26" ht="12.75" customHeight="1">
      <c r="A603" s="209"/>
      <c r="B603" s="200"/>
      <c r="C603" s="200"/>
      <c r="D603" s="200"/>
      <c r="E603" s="200"/>
      <c r="F603" s="200"/>
      <c r="G603" s="200"/>
      <c r="H603" s="210"/>
      <c r="I603" s="200"/>
      <c r="J603" s="200"/>
      <c r="K603" s="200"/>
      <c r="L603" s="200"/>
      <c r="M603" s="200"/>
      <c r="N603" s="200"/>
      <c r="O603" s="200"/>
      <c r="P603" s="200"/>
      <c r="Q603" s="200"/>
      <c r="R603" s="200"/>
      <c r="S603" s="200"/>
      <c r="T603" s="200"/>
      <c r="U603" s="200"/>
      <c r="V603" s="200"/>
      <c r="W603" s="200"/>
      <c r="X603" s="200"/>
      <c r="Y603" s="200"/>
      <c r="Z603" s="200"/>
    </row>
    <row r="604" spans="1:26" ht="12.75" customHeight="1">
      <c r="A604" s="209"/>
      <c r="B604" s="200"/>
      <c r="C604" s="200"/>
      <c r="D604" s="200"/>
      <c r="E604" s="200"/>
      <c r="F604" s="200"/>
      <c r="G604" s="200"/>
      <c r="H604" s="210"/>
      <c r="I604" s="200"/>
      <c r="J604" s="200"/>
      <c r="K604" s="200"/>
      <c r="L604" s="200"/>
      <c r="M604" s="200"/>
      <c r="N604" s="200"/>
      <c r="O604" s="200"/>
      <c r="P604" s="200"/>
      <c r="Q604" s="200"/>
      <c r="R604" s="200"/>
      <c r="S604" s="200"/>
      <c r="T604" s="200"/>
      <c r="U604" s="200"/>
      <c r="V604" s="200"/>
      <c r="W604" s="200"/>
      <c r="X604" s="200"/>
      <c r="Y604" s="200"/>
      <c r="Z604" s="200"/>
    </row>
    <row r="605" spans="1:26" ht="12.75" customHeight="1">
      <c r="A605" s="209"/>
      <c r="B605" s="200"/>
      <c r="C605" s="200"/>
      <c r="D605" s="200"/>
      <c r="E605" s="200"/>
      <c r="F605" s="200"/>
      <c r="G605" s="200"/>
      <c r="H605" s="210"/>
      <c r="I605" s="200"/>
      <c r="J605" s="200"/>
      <c r="K605" s="200"/>
      <c r="L605" s="200"/>
      <c r="M605" s="200"/>
      <c r="N605" s="200"/>
      <c r="O605" s="200"/>
      <c r="P605" s="200"/>
      <c r="Q605" s="200"/>
      <c r="R605" s="200"/>
      <c r="S605" s="200"/>
      <c r="T605" s="200"/>
      <c r="U605" s="200"/>
      <c r="V605" s="200"/>
      <c r="W605" s="200"/>
      <c r="X605" s="200"/>
      <c r="Y605" s="200"/>
      <c r="Z605" s="200"/>
    </row>
    <row r="606" spans="1:26" ht="12.75" customHeight="1">
      <c r="A606" s="209"/>
      <c r="B606" s="200"/>
      <c r="C606" s="200"/>
      <c r="D606" s="200"/>
      <c r="E606" s="200"/>
      <c r="F606" s="200"/>
      <c r="G606" s="200"/>
      <c r="H606" s="210"/>
      <c r="I606" s="200"/>
      <c r="J606" s="200"/>
      <c r="K606" s="200"/>
      <c r="L606" s="200"/>
      <c r="M606" s="200"/>
      <c r="N606" s="200"/>
      <c r="O606" s="200"/>
      <c r="P606" s="200"/>
      <c r="Q606" s="200"/>
      <c r="R606" s="200"/>
      <c r="S606" s="200"/>
      <c r="T606" s="200"/>
      <c r="U606" s="200"/>
      <c r="V606" s="200"/>
      <c r="W606" s="200"/>
      <c r="X606" s="200"/>
      <c r="Y606" s="200"/>
      <c r="Z606" s="200"/>
    </row>
    <row r="607" spans="1:26" ht="12.75" customHeight="1">
      <c r="A607" s="209"/>
      <c r="B607" s="200"/>
      <c r="C607" s="200"/>
      <c r="D607" s="200"/>
      <c r="E607" s="200"/>
      <c r="F607" s="200"/>
      <c r="G607" s="200"/>
      <c r="H607" s="210"/>
      <c r="I607" s="200"/>
      <c r="J607" s="200"/>
      <c r="K607" s="200"/>
      <c r="L607" s="200"/>
      <c r="M607" s="200"/>
      <c r="N607" s="200"/>
      <c r="O607" s="200"/>
      <c r="P607" s="200"/>
      <c r="Q607" s="200"/>
      <c r="R607" s="200"/>
      <c r="S607" s="200"/>
      <c r="T607" s="200"/>
      <c r="U607" s="200"/>
      <c r="V607" s="200"/>
      <c r="W607" s="200"/>
      <c r="X607" s="200"/>
      <c r="Y607" s="200"/>
      <c r="Z607" s="200"/>
    </row>
    <row r="608" spans="1:26" ht="12.75" customHeight="1">
      <c r="A608" s="209"/>
      <c r="B608" s="200"/>
      <c r="C608" s="200"/>
      <c r="D608" s="200"/>
      <c r="E608" s="200"/>
      <c r="F608" s="200"/>
      <c r="G608" s="200"/>
      <c r="H608" s="210"/>
      <c r="I608" s="200"/>
      <c r="J608" s="200"/>
      <c r="K608" s="200"/>
      <c r="L608" s="200"/>
      <c r="M608" s="200"/>
      <c r="N608" s="200"/>
      <c r="O608" s="200"/>
      <c r="P608" s="200"/>
      <c r="Q608" s="200"/>
      <c r="R608" s="200"/>
      <c r="S608" s="200"/>
      <c r="T608" s="200"/>
      <c r="U608" s="200"/>
      <c r="V608" s="200"/>
      <c r="W608" s="200"/>
      <c r="X608" s="200"/>
      <c r="Y608" s="200"/>
      <c r="Z608" s="200"/>
    </row>
    <row r="609" spans="1:26" ht="12.75" customHeight="1">
      <c r="A609" s="209"/>
      <c r="B609" s="200"/>
      <c r="C609" s="200"/>
      <c r="D609" s="200"/>
      <c r="E609" s="200"/>
      <c r="F609" s="200"/>
      <c r="G609" s="200"/>
      <c r="H609" s="210"/>
      <c r="I609" s="200"/>
      <c r="J609" s="200"/>
      <c r="K609" s="200"/>
      <c r="L609" s="200"/>
      <c r="M609" s="200"/>
      <c r="N609" s="200"/>
      <c r="O609" s="200"/>
      <c r="P609" s="200"/>
      <c r="Q609" s="200"/>
      <c r="R609" s="200"/>
      <c r="S609" s="200"/>
      <c r="T609" s="200"/>
      <c r="U609" s="200"/>
      <c r="V609" s="200"/>
      <c r="W609" s="200"/>
      <c r="X609" s="200"/>
      <c r="Y609" s="200"/>
      <c r="Z609" s="200"/>
    </row>
    <row r="610" spans="1:26" ht="12.75" customHeight="1">
      <c r="A610" s="209"/>
      <c r="B610" s="200"/>
      <c r="C610" s="200"/>
      <c r="D610" s="200"/>
      <c r="E610" s="200"/>
      <c r="F610" s="200"/>
      <c r="G610" s="200"/>
      <c r="H610" s="210"/>
      <c r="I610" s="200"/>
      <c r="J610" s="200"/>
      <c r="K610" s="200"/>
      <c r="L610" s="200"/>
      <c r="M610" s="200"/>
      <c r="N610" s="200"/>
      <c r="O610" s="200"/>
      <c r="P610" s="200"/>
      <c r="Q610" s="200"/>
      <c r="R610" s="200"/>
      <c r="S610" s="200"/>
      <c r="T610" s="200"/>
      <c r="U610" s="200"/>
      <c r="V610" s="200"/>
      <c r="W610" s="200"/>
      <c r="X610" s="200"/>
      <c r="Y610" s="200"/>
      <c r="Z610" s="200"/>
    </row>
    <row r="611" spans="1:26" ht="12.75" customHeight="1">
      <c r="A611" s="209"/>
      <c r="B611" s="200"/>
      <c r="C611" s="200"/>
      <c r="D611" s="200"/>
      <c r="E611" s="200"/>
      <c r="F611" s="200"/>
      <c r="G611" s="200"/>
      <c r="H611" s="210"/>
      <c r="I611" s="200"/>
      <c r="J611" s="200"/>
      <c r="K611" s="200"/>
      <c r="L611" s="200"/>
      <c r="M611" s="200"/>
      <c r="N611" s="200"/>
      <c r="O611" s="200"/>
      <c r="P611" s="200"/>
      <c r="Q611" s="200"/>
      <c r="R611" s="200"/>
      <c r="S611" s="200"/>
      <c r="T611" s="200"/>
      <c r="U611" s="200"/>
      <c r="V611" s="200"/>
      <c r="W611" s="200"/>
      <c r="X611" s="200"/>
      <c r="Y611" s="200"/>
      <c r="Z611" s="200"/>
    </row>
    <row r="612" spans="1:26" ht="12.75" customHeight="1">
      <c r="A612" s="209"/>
      <c r="B612" s="200"/>
      <c r="C612" s="200"/>
      <c r="D612" s="200"/>
      <c r="E612" s="200"/>
      <c r="F612" s="200"/>
      <c r="G612" s="200"/>
      <c r="H612" s="210"/>
      <c r="I612" s="200"/>
      <c r="J612" s="200"/>
      <c r="K612" s="200"/>
      <c r="L612" s="200"/>
      <c r="M612" s="200"/>
      <c r="N612" s="200"/>
      <c r="O612" s="200"/>
      <c r="P612" s="200"/>
      <c r="Q612" s="200"/>
      <c r="R612" s="200"/>
      <c r="S612" s="200"/>
      <c r="T612" s="200"/>
      <c r="U612" s="200"/>
      <c r="V612" s="200"/>
      <c r="W612" s="200"/>
      <c r="X612" s="200"/>
      <c r="Y612" s="200"/>
      <c r="Z612" s="200"/>
    </row>
    <row r="613" spans="1:26" ht="12.75" customHeight="1">
      <c r="A613" s="209"/>
      <c r="B613" s="200"/>
      <c r="C613" s="200"/>
      <c r="D613" s="200"/>
      <c r="E613" s="200"/>
      <c r="F613" s="200"/>
      <c r="G613" s="200"/>
      <c r="H613" s="210"/>
      <c r="I613" s="200"/>
      <c r="J613" s="200"/>
      <c r="K613" s="200"/>
      <c r="L613" s="200"/>
      <c r="M613" s="200"/>
      <c r="N613" s="200"/>
      <c r="O613" s="200"/>
      <c r="P613" s="200"/>
      <c r="Q613" s="200"/>
      <c r="R613" s="200"/>
      <c r="S613" s="200"/>
      <c r="T613" s="200"/>
      <c r="U613" s="200"/>
      <c r="V613" s="200"/>
      <c r="W613" s="200"/>
      <c r="X613" s="200"/>
      <c r="Y613" s="200"/>
      <c r="Z613" s="200"/>
    </row>
    <row r="614" spans="1:26" ht="12.75" customHeight="1">
      <c r="A614" s="209"/>
      <c r="B614" s="200"/>
      <c r="C614" s="200"/>
      <c r="D614" s="200"/>
      <c r="E614" s="200"/>
      <c r="F614" s="200"/>
      <c r="G614" s="200"/>
      <c r="H614" s="210"/>
      <c r="I614" s="200"/>
      <c r="J614" s="200"/>
      <c r="K614" s="200"/>
      <c r="L614" s="200"/>
      <c r="M614" s="200"/>
      <c r="N614" s="200"/>
      <c r="O614" s="200"/>
      <c r="P614" s="200"/>
      <c r="Q614" s="200"/>
      <c r="R614" s="200"/>
      <c r="S614" s="200"/>
      <c r="T614" s="200"/>
      <c r="U614" s="200"/>
      <c r="V614" s="200"/>
      <c r="W614" s="200"/>
      <c r="X614" s="200"/>
      <c r="Y614" s="200"/>
      <c r="Z614" s="200"/>
    </row>
    <row r="615" spans="1:26" ht="12.75" customHeight="1">
      <c r="A615" s="209"/>
      <c r="B615" s="200"/>
      <c r="C615" s="200"/>
      <c r="D615" s="200"/>
      <c r="E615" s="200"/>
      <c r="F615" s="200"/>
      <c r="G615" s="200"/>
      <c r="H615" s="210"/>
      <c r="I615" s="200"/>
      <c r="J615" s="200"/>
      <c r="K615" s="200"/>
      <c r="L615" s="200"/>
      <c r="M615" s="200"/>
      <c r="N615" s="200"/>
      <c r="O615" s="200"/>
      <c r="P615" s="200"/>
      <c r="Q615" s="200"/>
      <c r="R615" s="200"/>
      <c r="S615" s="200"/>
      <c r="T615" s="200"/>
      <c r="U615" s="200"/>
      <c r="V615" s="200"/>
      <c r="W615" s="200"/>
      <c r="X615" s="200"/>
      <c r="Y615" s="200"/>
      <c r="Z615" s="200"/>
    </row>
    <row r="616" spans="1:26" ht="12.75" customHeight="1">
      <c r="A616" s="209"/>
      <c r="B616" s="200"/>
      <c r="C616" s="200"/>
      <c r="D616" s="200"/>
      <c r="E616" s="200"/>
      <c r="F616" s="200"/>
      <c r="G616" s="200"/>
      <c r="H616" s="210"/>
      <c r="I616" s="200"/>
      <c r="J616" s="200"/>
      <c r="K616" s="200"/>
      <c r="L616" s="200"/>
      <c r="M616" s="200"/>
      <c r="N616" s="200"/>
      <c r="O616" s="200"/>
      <c r="P616" s="200"/>
      <c r="Q616" s="200"/>
      <c r="R616" s="200"/>
      <c r="S616" s="200"/>
      <c r="T616" s="200"/>
      <c r="U616" s="200"/>
      <c r="V616" s="200"/>
      <c r="W616" s="200"/>
      <c r="X616" s="200"/>
      <c r="Y616" s="200"/>
      <c r="Z616" s="200"/>
    </row>
    <row r="617" spans="1:26" ht="12.75" customHeight="1">
      <c r="A617" s="209"/>
      <c r="B617" s="200"/>
      <c r="C617" s="200"/>
      <c r="D617" s="200"/>
      <c r="E617" s="200"/>
      <c r="F617" s="200"/>
      <c r="G617" s="200"/>
      <c r="H617" s="210"/>
      <c r="I617" s="200"/>
      <c r="J617" s="200"/>
      <c r="K617" s="200"/>
      <c r="L617" s="200"/>
      <c r="M617" s="200"/>
      <c r="N617" s="200"/>
      <c r="O617" s="200"/>
      <c r="P617" s="200"/>
      <c r="Q617" s="200"/>
      <c r="R617" s="200"/>
      <c r="S617" s="200"/>
      <c r="T617" s="200"/>
      <c r="U617" s="200"/>
      <c r="V617" s="200"/>
      <c r="W617" s="200"/>
      <c r="X617" s="200"/>
      <c r="Y617" s="200"/>
      <c r="Z617" s="200"/>
    </row>
    <row r="618" spans="1:26" ht="12.75" customHeight="1">
      <c r="A618" s="209"/>
      <c r="B618" s="200"/>
      <c r="C618" s="200"/>
      <c r="D618" s="200"/>
      <c r="E618" s="200"/>
      <c r="F618" s="200"/>
      <c r="G618" s="200"/>
      <c r="H618" s="210"/>
      <c r="I618" s="200"/>
      <c r="J618" s="200"/>
      <c r="K618" s="200"/>
      <c r="L618" s="200"/>
      <c r="M618" s="200"/>
      <c r="N618" s="200"/>
      <c r="O618" s="200"/>
      <c r="P618" s="200"/>
      <c r="Q618" s="200"/>
      <c r="R618" s="200"/>
      <c r="S618" s="200"/>
      <c r="T618" s="200"/>
      <c r="U618" s="200"/>
      <c r="V618" s="200"/>
      <c r="W618" s="200"/>
      <c r="X618" s="200"/>
      <c r="Y618" s="200"/>
      <c r="Z618" s="200"/>
    </row>
    <row r="619" spans="1:26" ht="12.75" customHeight="1">
      <c r="A619" s="209"/>
      <c r="B619" s="200"/>
      <c r="C619" s="200"/>
      <c r="D619" s="200"/>
      <c r="E619" s="200"/>
      <c r="F619" s="200"/>
      <c r="G619" s="200"/>
      <c r="H619" s="210"/>
      <c r="I619" s="200"/>
      <c r="J619" s="200"/>
      <c r="K619" s="200"/>
      <c r="L619" s="200"/>
      <c r="M619" s="200"/>
      <c r="N619" s="200"/>
      <c r="O619" s="200"/>
      <c r="P619" s="200"/>
      <c r="Q619" s="200"/>
      <c r="R619" s="200"/>
      <c r="S619" s="200"/>
      <c r="T619" s="200"/>
      <c r="U619" s="200"/>
      <c r="V619" s="200"/>
      <c r="W619" s="200"/>
      <c r="X619" s="200"/>
      <c r="Y619" s="200"/>
      <c r="Z619" s="200"/>
    </row>
    <row r="620" spans="1:26" ht="12.75" customHeight="1">
      <c r="A620" s="209"/>
      <c r="B620" s="200"/>
      <c r="C620" s="200"/>
      <c r="D620" s="200"/>
      <c r="E620" s="200"/>
      <c r="F620" s="200"/>
      <c r="G620" s="200"/>
      <c r="H620" s="210"/>
      <c r="I620" s="200"/>
      <c r="J620" s="200"/>
      <c r="K620" s="200"/>
      <c r="L620" s="200"/>
      <c r="M620" s="200"/>
      <c r="N620" s="200"/>
      <c r="O620" s="200"/>
      <c r="P620" s="200"/>
      <c r="Q620" s="200"/>
      <c r="R620" s="200"/>
      <c r="S620" s="200"/>
      <c r="T620" s="200"/>
      <c r="U620" s="200"/>
      <c r="V620" s="200"/>
      <c r="W620" s="200"/>
      <c r="X620" s="200"/>
      <c r="Y620" s="200"/>
      <c r="Z620" s="200"/>
    </row>
    <row r="621" spans="1:26" ht="12.75" customHeight="1">
      <c r="A621" s="209"/>
      <c r="B621" s="200"/>
      <c r="C621" s="200"/>
      <c r="D621" s="200"/>
      <c r="E621" s="200"/>
      <c r="F621" s="200"/>
      <c r="G621" s="200"/>
      <c r="H621" s="210"/>
      <c r="I621" s="200"/>
      <c r="J621" s="200"/>
      <c r="K621" s="200"/>
      <c r="L621" s="200"/>
      <c r="M621" s="200"/>
      <c r="N621" s="200"/>
      <c r="O621" s="200"/>
      <c r="P621" s="200"/>
      <c r="Q621" s="200"/>
      <c r="R621" s="200"/>
      <c r="S621" s="200"/>
      <c r="T621" s="200"/>
      <c r="U621" s="200"/>
      <c r="V621" s="200"/>
      <c r="W621" s="200"/>
      <c r="X621" s="200"/>
      <c r="Y621" s="200"/>
      <c r="Z621" s="200"/>
    </row>
    <row r="622" spans="1:26" ht="12.75" customHeight="1">
      <c r="A622" s="209"/>
      <c r="B622" s="200"/>
      <c r="C622" s="200"/>
      <c r="D622" s="200"/>
      <c r="E622" s="200"/>
      <c r="F622" s="200"/>
      <c r="G622" s="200"/>
      <c r="H622" s="210"/>
      <c r="I622" s="200"/>
      <c r="J622" s="200"/>
      <c r="K622" s="200"/>
      <c r="L622" s="200"/>
      <c r="M622" s="200"/>
      <c r="N622" s="200"/>
      <c r="O622" s="200"/>
      <c r="P622" s="200"/>
      <c r="Q622" s="200"/>
      <c r="R622" s="200"/>
      <c r="S622" s="200"/>
      <c r="T622" s="200"/>
      <c r="U622" s="200"/>
      <c r="V622" s="200"/>
      <c r="W622" s="200"/>
      <c r="X622" s="200"/>
      <c r="Y622" s="200"/>
      <c r="Z622" s="200"/>
    </row>
    <row r="623" spans="1:26" ht="12.75" customHeight="1">
      <c r="A623" s="209"/>
      <c r="B623" s="200"/>
      <c r="C623" s="200"/>
      <c r="D623" s="200"/>
      <c r="E623" s="200"/>
      <c r="F623" s="200"/>
      <c r="G623" s="200"/>
      <c r="H623" s="210"/>
      <c r="I623" s="200"/>
      <c r="J623" s="200"/>
      <c r="K623" s="200"/>
      <c r="L623" s="200"/>
      <c r="M623" s="200"/>
      <c r="N623" s="200"/>
      <c r="O623" s="200"/>
      <c r="P623" s="200"/>
      <c r="Q623" s="200"/>
      <c r="R623" s="200"/>
      <c r="S623" s="200"/>
      <c r="T623" s="200"/>
      <c r="U623" s="200"/>
      <c r="V623" s="200"/>
      <c r="W623" s="200"/>
      <c r="X623" s="200"/>
      <c r="Y623" s="200"/>
      <c r="Z623" s="200"/>
    </row>
    <row r="624" spans="1:26" ht="12.75" customHeight="1">
      <c r="A624" s="209"/>
      <c r="B624" s="200"/>
      <c r="C624" s="200"/>
      <c r="D624" s="200"/>
      <c r="E624" s="200"/>
      <c r="F624" s="200"/>
      <c r="G624" s="200"/>
      <c r="H624" s="210"/>
      <c r="I624" s="200"/>
      <c r="J624" s="200"/>
      <c r="K624" s="200"/>
      <c r="L624" s="200"/>
      <c r="M624" s="200"/>
      <c r="N624" s="200"/>
      <c r="O624" s="200"/>
      <c r="P624" s="200"/>
      <c r="Q624" s="200"/>
      <c r="R624" s="200"/>
      <c r="S624" s="200"/>
      <c r="T624" s="200"/>
      <c r="U624" s="200"/>
      <c r="V624" s="200"/>
      <c r="W624" s="200"/>
      <c r="X624" s="200"/>
      <c r="Y624" s="200"/>
      <c r="Z624" s="200"/>
    </row>
    <row r="625" spans="1:26" ht="12.75" customHeight="1">
      <c r="A625" s="209"/>
      <c r="B625" s="200"/>
      <c r="C625" s="200"/>
      <c r="D625" s="200"/>
      <c r="E625" s="200"/>
      <c r="F625" s="200"/>
      <c r="G625" s="200"/>
      <c r="H625" s="210"/>
      <c r="I625" s="200"/>
      <c r="J625" s="200"/>
      <c r="K625" s="200"/>
      <c r="L625" s="200"/>
      <c r="M625" s="200"/>
      <c r="N625" s="200"/>
      <c r="O625" s="200"/>
      <c r="P625" s="200"/>
      <c r="Q625" s="200"/>
      <c r="R625" s="200"/>
      <c r="S625" s="200"/>
      <c r="T625" s="200"/>
      <c r="U625" s="200"/>
      <c r="V625" s="200"/>
      <c r="W625" s="200"/>
      <c r="X625" s="200"/>
      <c r="Y625" s="200"/>
      <c r="Z625" s="200"/>
    </row>
    <row r="626" spans="1:26" ht="12.75" customHeight="1">
      <c r="A626" s="209"/>
      <c r="B626" s="200"/>
      <c r="C626" s="200"/>
      <c r="D626" s="200"/>
      <c r="E626" s="200"/>
      <c r="F626" s="200"/>
      <c r="G626" s="200"/>
      <c r="H626" s="210"/>
      <c r="I626" s="200"/>
      <c r="J626" s="200"/>
      <c r="K626" s="200"/>
      <c r="L626" s="200"/>
      <c r="M626" s="200"/>
      <c r="N626" s="200"/>
      <c r="O626" s="200"/>
      <c r="P626" s="200"/>
      <c r="Q626" s="200"/>
      <c r="R626" s="200"/>
      <c r="S626" s="200"/>
      <c r="T626" s="200"/>
      <c r="U626" s="200"/>
      <c r="V626" s="200"/>
      <c r="W626" s="200"/>
      <c r="X626" s="200"/>
      <c r="Y626" s="200"/>
      <c r="Z626" s="200"/>
    </row>
    <row r="627" spans="1:26" ht="12.75" customHeight="1">
      <c r="A627" s="209"/>
      <c r="B627" s="200"/>
      <c r="C627" s="200"/>
      <c r="D627" s="200"/>
      <c r="E627" s="200"/>
      <c r="F627" s="200"/>
      <c r="G627" s="200"/>
      <c r="H627" s="210"/>
      <c r="I627" s="200"/>
      <c r="J627" s="200"/>
      <c r="K627" s="200"/>
      <c r="L627" s="200"/>
      <c r="M627" s="200"/>
      <c r="N627" s="200"/>
      <c r="O627" s="200"/>
      <c r="P627" s="200"/>
      <c r="Q627" s="200"/>
      <c r="R627" s="200"/>
      <c r="S627" s="200"/>
      <c r="T627" s="200"/>
      <c r="U627" s="200"/>
      <c r="V627" s="200"/>
      <c r="W627" s="200"/>
      <c r="X627" s="200"/>
      <c r="Y627" s="200"/>
      <c r="Z627" s="200"/>
    </row>
    <row r="628" spans="1:26" ht="12.75" customHeight="1">
      <c r="A628" s="209"/>
      <c r="B628" s="200"/>
      <c r="C628" s="200"/>
      <c r="D628" s="200"/>
      <c r="E628" s="200"/>
      <c r="F628" s="200"/>
      <c r="G628" s="200"/>
      <c r="H628" s="210"/>
      <c r="I628" s="200"/>
      <c r="J628" s="200"/>
      <c r="K628" s="200"/>
      <c r="L628" s="200"/>
      <c r="M628" s="200"/>
      <c r="N628" s="200"/>
      <c r="O628" s="200"/>
      <c r="P628" s="200"/>
      <c r="Q628" s="200"/>
      <c r="R628" s="200"/>
      <c r="S628" s="200"/>
      <c r="T628" s="200"/>
      <c r="U628" s="200"/>
      <c r="V628" s="200"/>
      <c r="W628" s="200"/>
      <c r="X628" s="200"/>
      <c r="Y628" s="200"/>
      <c r="Z628" s="200"/>
    </row>
    <row r="629" spans="1:26" ht="12.75" customHeight="1">
      <c r="A629" s="209"/>
      <c r="B629" s="200"/>
      <c r="C629" s="200"/>
      <c r="D629" s="200"/>
      <c r="E629" s="200"/>
      <c r="F629" s="200"/>
      <c r="G629" s="200"/>
      <c r="H629" s="210"/>
      <c r="I629" s="200"/>
      <c r="J629" s="200"/>
      <c r="K629" s="200"/>
      <c r="L629" s="200"/>
      <c r="M629" s="200"/>
      <c r="N629" s="200"/>
      <c r="O629" s="200"/>
      <c r="P629" s="200"/>
      <c r="Q629" s="200"/>
      <c r="R629" s="200"/>
      <c r="S629" s="200"/>
      <c r="T629" s="200"/>
      <c r="U629" s="200"/>
      <c r="V629" s="200"/>
      <c r="W629" s="200"/>
      <c r="X629" s="200"/>
      <c r="Y629" s="200"/>
      <c r="Z629" s="200"/>
    </row>
    <row r="630" spans="1:26" ht="12.75" customHeight="1">
      <c r="A630" s="209"/>
      <c r="B630" s="200"/>
      <c r="C630" s="200"/>
      <c r="D630" s="200"/>
      <c r="E630" s="200"/>
      <c r="F630" s="200"/>
      <c r="G630" s="200"/>
      <c r="H630" s="210"/>
      <c r="I630" s="200"/>
      <c r="J630" s="200"/>
      <c r="K630" s="200"/>
      <c r="L630" s="200"/>
      <c r="M630" s="200"/>
      <c r="N630" s="200"/>
      <c r="O630" s="200"/>
      <c r="P630" s="200"/>
      <c r="Q630" s="200"/>
      <c r="R630" s="200"/>
      <c r="S630" s="200"/>
      <c r="T630" s="200"/>
      <c r="U630" s="200"/>
      <c r="V630" s="200"/>
      <c r="W630" s="200"/>
      <c r="X630" s="200"/>
      <c r="Y630" s="200"/>
      <c r="Z630" s="200"/>
    </row>
    <row r="631" spans="1:26" ht="12.75" customHeight="1">
      <c r="A631" s="209"/>
      <c r="B631" s="200"/>
      <c r="C631" s="200"/>
      <c r="D631" s="200"/>
      <c r="E631" s="200"/>
      <c r="F631" s="200"/>
      <c r="G631" s="200"/>
      <c r="H631" s="210"/>
      <c r="I631" s="200"/>
      <c r="J631" s="200"/>
      <c r="K631" s="200"/>
      <c r="L631" s="200"/>
      <c r="M631" s="200"/>
      <c r="N631" s="200"/>
      <c r="O631" s="200"/>
      <c r="P631" s="200"/>
      <c r="Q631" s="200"/>
      <c r="R631" s="200"/>
      <c r="S631" s="200"/>
      <c r="T631" s="200"/>
      <c r="U631" s="200"/>
      <c r="V631" s="200"/>
      <c r="W631" s="200"/>
      <c r="X631" s="200"/>
      <c r="Y631" s="200"/>
      <c r="Z631" s="200"/>
    </row>
    <row r="632" spans="1:26" ht="12.75" customHeight="1">
      <c r="A632" s="209"/>
      <c r="B632" s="200"/>
      <c r="C632" s="200"/>
      <c r="D632" s="200"/>
      <c r="E632" s="200"/>
      <c r="F632" s="200"/>
      <c r="G632" s="200"/>
      <c r="H632" s="210"/>
      <c r="I632" s="200"/>
      <c r="J632" s="200"/>
      <c r="K632" s="200"/>
      <c r="L632" s="200"/>
      <c r="M632" s="200"/>
      <c r="N632" s="200"/>
      <c r="O632" s="200"/>
      <c r="P632" s="200"/>
      <c r="Q632" s="200"/>
      <c r="R632" s="200"/>
      <c r="S632" s="200"/>
      <c r="T632" s="200"/>
      <c r="U632" s="200"/>
      <c r="V632" s="200"/>
      <c r="W632" s="200"/>
      <c r="X632" s="200"/>
      <c r="Y632" s="200"/>
      <c r="Z632" s="200"/>
    </row>
    <row r="633" spans="1:26" ht="12.75" customHeight="1">
      <c r="A633" s="209"/>
      <c r="B633" s="200"/>
      <c r="C633" s="200"/>
      <c r="D633" s="200"/>
      <c r="E633" s="200"/>
      <c r="F633" s="200"/>
      <c r="G633" s="200"/>
      <c r="H633" s="210"/>
      <c r="I633" s="200"/>
      <c r="J633" s="200"/>
      <c r="K633" s="200"/>
      <c r="L633" s="200"/>
      <c r="M633" s="200"/>
      <c r="N633" s="200"/>
      <c r="O633" s="200"/>
      <c r="P633" s="200"/>
      <c r="Q633" s="200"/>
      <c r="R633" s="200"/>
      <c r="S633" s="200"/>
      <c r="T633" s="200"/>
      <c r="U633" s="200"/>
      <c r="V633" s="200"/>
      <c r="W633" s="200"/>
      <c r="X633" s="200"/>
      <c r="Y633" s="200"/>
      <c r="Z633" s="200"/>
    </row>
    <row r="634" spans="1:26" ht="12.75" customHeight="1">
      <c r="A634" s="209"/>
      <c r="B634" s="200"/>
      <c r="C634" s="200"/>
      <c r="D634" s="200"/>
      <c r="E634" s="200"/>
      <c r="F634" s="200"/>
      <c r="G634" s="200"/>
      <c r="H634" s="210"/>
      <c r="I634" s="200"/>
      <c r="J634" s="200"/>
      <c r="K634" s="200"/>
      <c r="L634" s="200"/>
      <c r="M634" s="200"/>
      <c r="N634" s="200"/>
      <c r="O634" s="200"/>
      <c r="P634" s="200"/>
      <c r="Q634" s="200"/>
      <c r="R634" s="200"/>
      <c r="S634" s="200"/>
      <c r="T634" s="200"/>
      <c r="U634" s="200"/>
      <c r="V634" s="200"/>
      <c r="W634" s="200"/>
      <c r="X634" s="200"/>
      <c r="Y634" s="200"/>
      <c r="Z634" s="200"/>
    </row>
    <row r="635" spans="1:26" ht="12.75" customHeight="1">
      <c r="A635" s="209"/>
      <c r="B635" s="200"/>
      <c r="C635" s="200"/>
      <c r="D635" s="200"/>
      <c r="E635" s="200"/>
      <c r="F635" s="200"/>
      <c r="G635" s="200"/>
      <c r="H635" s="210"/>
      <c r="I635" s="200"/>
      <c r="J635" s="200"/>
      <c r="K635" s="200"/>
      <c r="L635" s="200"/>
      <c r="M635" s="200"/>
      <c r="N635" s="200"/>
      <c r="O635" s="200"/>
      <c r="P635" s="200"/>
      <c r="Q635" s="200"/>
      <c r="R635" s="200"/>
      <c r="S635" s="200"/>
      <c r="T635" s="200"/>
      <c r="U635" s="200"/>
      <c r="V635" s="200"/>
      <c r="W635" s="200"/>
      <c r="X635" s="200"/>
      <c r="Y635" s="200"/>
      <c r="Z635" s="200"/>
    </row>
    <row r="636" spans="1:26" ht="12.75" customHeight="1">
      <c r="A636" s="209"/>
      <c r="B636" s="200"/>
      <c r="C636" s="200"/>
      <c r="D636" s="200"/>
      <c r="E636" s="200"/>
      <c r="F636" s="200"/>
      <c r="G636" s="200"/>
      <c r="H636" s="210"/>
      <c r="I636" s="200"/>
      <c r="J636" s="200"/>
      <c r="K636" s="200"/>
      <c r="L636" s="200"/>
      <c r="M636" s="200"/>
      <c r="N636" s="200"/>
      <c r="O636" s="200"/>
      <c r="P636" s="200"/>
      <c r="Q636" s="200"/>
      <c r="R636" s="200"/>
      <c r="S636" s="200"/>
      <c r="T636" s="200"/>
      <c r="U636" s="200"/>
      <c r="V636" s="200"/>
      <c r="W636" s="200"/>
      <c r="X636" s="200"/>
      <c r="Y636" s="200"/>
      <c r="Z636" s="200"/>
    </row>
    <row r="637" spans="1:26" ht="12.75" customHeight="1">
      <c r="A637" s="209"/>
      <c r="B637" s="200"/>
      <c r="C637" s="200"/>
      <c r="D637" s="200"/>
      <c r="E637" s="200"/>
      <c r="F637" s="200"/>
      <c r="G637" s="200"/>
      <c r="H637" s="210"/>
      <c r="I637" s="200"/>
      <c r="J637" s="200"/>
      <c r="K637" s="200"/>
      <c r="L637" s="200"/>
      <c r="M637" s="200"/>
      <c r="N637" s="200"/>
      <c r="O637" s="200"/>
      <c r="P637" s="200"/>
      <c r="Q637" s="200"/>
      <c r="R637" s="200"/>
      <c r="S637" s="200"/>
      <c r="T637" s="200"/>
      <c r="U637" s="200"/>
      <c r="V637" s="200"/>
      <c r="W637" s="200"/>
      <c r="X637" s="200"/>
      <c r="Y637" s="200"/>
      <c r="Z637" s="200"/>
    </row>
    <row r="638" spans="1:26" ht="12.75" customHeight="1">
      <c r="A638" s="209"/>
      <c r="B638" s="200"/>
      <c r="C638" s="200"/>
      <c r="D638" s="200"/>
      <c r="E638" s="200"/>
      <c r="F638" s="200"/>
      <c r="G638" s="200"/>
      <c r="H638" s="210"/>
      <c r="I638" s="200"/>
      <c r="J638" s="200"/>
      <c r="K638" s="200"/>
      <c r="L638" s="200"/>
      <c r="M638" s="200"/>
      <c r="N638" s="200"/>
      <c r="O638" s="200"/>
      <c r="P638" s="200"/>
      <c r="Q638" s="200"/>
      <c r="R638" s="200"/>
      <c r="S638" s="200"/>
      <c r="T638" s="200"/>
      <c r="U638" s="200"/>
      <c r="V638" s="200"/>
      <c r="W638" s="200"/>
      <c r="X638" s="200"/>
      <c r="Y638" s="200"/>
      <c r="Z638" s="200"/>
    </row>
    <row r="639" spans="1:26" ht="12.75" customHeight="1">
      <c r="A639" s="209"/>
      <c r="B639" s="200"/>
      <c r="C639" s="200"/>
      <c r="D639" s="200"/>
      <c r="E639" s="200"/>
      <c r="F639" s="200"/>
      <c r="G639" s="200"/>
      <c r="H639" s="210"/>
      <c r="I639" s="200"/>
      <c r="J639" s="200"/>
      <c r="K639" s="200"/>
      <c r="L639" s="200"/>
      <c r="M639" s="200"/>
      <c r="N639" s="200"/>
      <c r="O639" s="200"/>
      <c r="P639" s="200"/>
      <c r="Q639" s="200"/>
      <c r="R639" s="200"/>
      <c r="S639" s="200"/>
      <c r="T639" s="200"/>
      <c r="U639" s="200"/>
      <c r="V639" s="200"/>
      <c r="W639" s="200"/>
      <c r="X639" s="200"/>
      <c r="Y639" s="200"/>
      <c r="Z639" s="200"/>
    </row>
    <row r="640" spans="1:26" ht="12.75" customHeight="1">
      <c r="A640" s="209"/>
      <c r="B640" s="200"/>
      <c r="C640" s="200"/>
      <c r="D640" s="200"/>
      <c r="E640" s="200"/>
      <c r="F640" s="200"/>
      <c r="G640" s="200"/>
      <c r="H640" s="210"/>
      <c r="I640" s="200"/>
      <c r="J640" s="200"/>
      <c r="K640" s="200"/>
      <c r="L640" s="200"/>
      <c r="M640" s="200"/>
      <c r="N640" s="200"/>
      <c r="O640" s="200"/>
      <c r="P640" s="200"/>
      <c r="Q640" s="200"/>
      <c r="R640" s="200"/>
      <c r="S640" s="200"/>
      <c r="T640" s="200"/>
      <c r="U640" s="200"/>
      <c r="V640" s="200"/>
      <c r="W640" s="200"/>
      <c r="X640" s="200"/>
      <c r="Y640" s="200"/>
      <c r="Z640" s="200"/>
    </row>
    <row r="641" spans="1:26" ht="12.75" customHeight="1">
      <c r="A641" s="209"/>
      <c r="B641" s="200"/>
      <c r="C641" s="200"/>
      <c r="D641" s="200"/>
      <c r="E641" s="200"/>
      <c r="F641" s="200"/>
      <c r="G641" s="200"/>
      <c r="H641" s="210"/>
      <c r="I641" s="200"/>
      <c r="J641" s="200"/>
      <c r="K641" s="200"/>
      <c r="L641" s="200"/>
      <c r="M641" s="200"/>
      <c r="N641" s="200"/>
      <c r="O641" s="200"/>
      <c r="P641" s="200"/>
      <c r="Q641" s="200"/>
      <c r="R641" s="200"/>
      <c r="S641" s="200"/>
      <c r="T641" s="200"/>
      <c r="U641" s="200"/>
      <c r="V641" s="200"/>
      <c r="W641" s="200"/>
      <c r="X641" s="200"/>
      <c r="Y641" s="200"/>
      <c r="Z641" s="200"/>
    </row>
    <row r="642" spans="1:26" ht="12.75" customHeight="1">
      <c r="A642" s="209"/>
      <c r="B642" s="200"/>
      <c r="C642" s="200"/>
      <c r="D642" s="200"/>
      <c r="E642" s="200"/>
      <c r="F642" s="200"/>
      <c r="G642" s="200"/>
      <c r="H642" s="210"/>
      <c r="I642" s="200"/>
      <c r="J642" s="200"/>
      <c r="K642" s="200"/>
      <c r="L642" s="200"/>
      <c r="M642" s="200"/>
      <c r="N642" s="200"/>
      <c r="O642" s="200"/>
      <c r="P642" s="200"/>
      <c r="Q642" s="200"/>
      <c r="R642" s="200"/>
      <c r="S642" s="200"/>
      <c r="T642" s="200"/>
      <c r="U642" s="200"/>
      <c r="V642" s="200"/>
      <c r="W642" s="200"/>
      <c r="X642" s="200"/>
      <c r="Y642" s="200"/>
      <c r="Z642" s="200"/>
    </row>
    <row r="643" spans="1:26" ht="12.75" customHeight="1">
      <c r="A643" s="209"/>
      <c r="B643" s="200"/>
      <c r="C643" s="200"/>
      <c r="D643" s="200"/>
      <c r="E643" s="200"/>
      <c r="F643" s="200"/>
      <c r="G643" s="200"/>
      <c r="H643" s="210"/>
      <c r="I643" s="200"/>
      <c r="J643" s="200"/>
      <c r="K643" s="200"/>
      <c r="L643" s="200"/>
      <c r="M643" s="200"/>
      <c r="N643" s="200"/>
      <c r="O643" s="200"/>
      <c r="P643" s="200"/>
      <c r="Q643" s="200"/>
      <c r="R643" s="200"/>
      <c r="S643" s="200"/>
      <c r="T643" s="200"/>
      <c r="U643" s="200"/>
      <c r="V643" s="200"/>
      <c r="W643" s="200"/>
      <c r="X643" s="200"/>
      <c r="Y643" s="200"/>
      <c r="Z643" s="200"/>
    </row>
    <row r="644" spans="1:26" ht="12.75" customHeight="1">
      <c r="A644" s="209"/>
      <c r="B644" s="200"/>
      <c r="C644" s="200"/>
      <c r="D644" s="200"/>
      <c r="E644" s="200"/>
      <c r="F644" s="200"/>
      <c r="G644" s="200"/>
      <c r="H644" s="210"/>
      <c r="I644" s="200"/>
      <c r="J644" s="200"/>
      <c r="K644" s="200"/>
      <c r="L644" s="200"/>
      <c r="M644" s="200"/>
      <c r="N644" s="200"/>
      <c r="O644" s="200"/>
      <c r="P644" s="200"/>
      <c r="Q644" s="200"/>
      <c r="R644" s="200"/>
      <c r="S644" s="200"/>
      <c r="T644" s="200"/>
      <c r="U644" s="200"/>
      <c r="V644" s="200"/>
      <c r="W644" s="200"/>
      <c r="X644" s="200"/>
      <c r="Y644" s="200"/>
      <c r="Z644" s="200"/>
    </row>
    <row r="645" spans="1:26" ht="12.75" customHeight="1">
      <c r="A645" s="209"/>
      <c r="B645" s="200"/>
      <c r="C645" s="200"/>
      <c r="D645" s="200"/>
      <c r="E645" s="200"/>
      <c r="F645" s="200"/>
      <c r="G645" s="200"/>
      <c r="H645" s="210"/>
      <c r="I645" s="200"/>
      <c r="J645" s="200"/>
      <c r="K645" s="200"/>
      <c r="L645" s="200"/>
      <c r="M645" s="200"/>
      <c r="N645" s="200"/>
      <c r="O645" s="200"/>
      <c r="P645" s="200"/>
      <c r="Q645" s="200"/>
      <c r="R645" s="200"/>
      <c r="S645" s="200"/>
      <c r="T645" s="200"/>
      <c r="U645" s="200"/>
      <c r="V645" s="200"/>
      <c r="W645" s="200"/>
      <c r="X645" s="200"/>
      <c r="Y645" s="200"/>
      <c r="Z645" s="200"/>
    </row>
    <row r="646" spans="1:26" ht="12.75" customHeight="1">
      <c r="A646" s="209"/>
      <c r="B646" s="200"/>
      <c r="C646" s="200"/>
      <c r="D646" s="200"/>
      <c r="E646" s="200"/>
      <c r="F646" s="200"/>
      <c r="G646" s="200"/>
      <c r="H646" s="210"/>
      <c r="I646" s="200"/>
      <c r="J646" s="200"/>
      <c r="K646" s="200"/>
      <c r="L646" s="200"/>
      <c r="M646" s="200"/>
      <c r="N646" s="200"/>
      <c r="O646" s="200"/>
      <c r="P646" s="200"/>
      <c r="Q646" s="200"/>
      <c r="R646" s="200"/>
      <c r="S646" s="200"/>
      <c r="T646" s="200"/>
      <c r="U646" s="200"/>
      <c r="V646" s="200"/>
      <c r="W646" s="200"/>
      <c r="X646" s="200"/>
      <c r="Y646" s="200"/>
      <c r="Z646" s="200"/>
    </row>
    <row r="647" spans="1:26" ht="12.75" customHeight="1">
      <c r="A647" s="209"/>
      <c r="B647" s="200"/>
      <c r="C647" s="200"/>
      <c r="D647" s="200"/>
      <c r="E647" s="200"/>
      <c r="F647" s="200"/>
      <c r="G647" s="200"/>
      <c r="H647" s="210"/>
      <c r="I647" s="200"/>
      <c r="J647" s="200"/>
      <c r="K647" s="200"/>
      <c r="L647" s="200"/>
      <c r="M647" s="200"/>
      <c r="N647" s="200"/>
      <c r="O647" s="200"/>
      <c r="P647" s="200"/>
      <c r="Q647" s="200"/>
      <c r="R647" s="200"/>
      <c r="S647" s="200"/>
      <c r="T647" s="200"/>
      <c r="U647" s="200"/>
      <c r="V647" s="200"/>
      <c r="W647" s="200"/>
      <c r="X647" s="200"/>
      <c r="Y647" s="200"/>
      <c r="Z647" s="200"/>
    </row>
    <row r="648" spans="1:26" ht="12.75" customHeight="1">
      <c r="A648" s="209"/>
      <c r="B648" s="200"/>
      <c r="C648" s="200"/>
      <c r="D648" s="200"/>
      <c r="E648" s="200"/>
      <c r="F648" s="200"/>
      <c r="G648" s="200"/>
      <c r="H648" s="210"/>
      <c r="I648" s="200"/>
      <c r="J648" s="200"/>
      <c r="K648" s="200"/>
      <c r="L648" s="200"/>
      <c r="M648" s="200"/>
      <c r="N648" s="200"/>
      <c r="O648" s="200"/>
      <c r="P648" s="200"/>
      <c r="Q648" s="200"/>
      <c r="R648" s="200"/>
      <c r="S648" s="200"/>
      <c r="T648" s="200"/>
      <c r="U648" s="200"/>
      <c r="V648" s="200"/>
      <c r="W648" s="200"/>
      <c r="X648" s="200"/>
      <c r="Y648" s="200"/>
      <c r="Z648" s="200"/>
    </row>
    <row r="649" spans="1:26" ht="12.75" customHeight="1">
      <c r="A649" s="209"/>
      <c r="B649" s="200"/>
      <c r="C649" s="200"/>
      <c r="D649" s="200"/>
      <c r="E649" s="200"/>
      <c r="F649" s="200"/>
      <c r="G649" s="200"/>
      <c r="H649" s="210"/>
      <c r="I649" s="200"/>
      <c r="J649" s="200"/>
      <c r="K649" s="200"/>
      <c r="L649" s="200"/>
      <c r="M649" s="200"/>
      <c r="N649" s="200"/>
      <c r="O649" s="200"/>
      <c r="P649" s="200"/>
      <c r="Q649" s="200"/>
      <c r="R649" s="200"/>
      <c r="S649" s="200"/>
      <c r="T649" s="200"/>
      <c r="U649" s="200"/>
      <c r="V649" s="200"/>
      <c r="W649" s="200"/>
      <c r="X649" s="200"/>
      <c r="Y649" s="200"/>
      <c r="Z649" s="200"/>
    </row>
    <row r="650" spans="1:26" ht="12.75" customHeight="1">
      <c r="A650" s="209"/>
      <c r="B650" s="200"/>
      <c r="C650" s="200"/>
      <c r="D650" s="200"/>
      <c r="E650" s="200"/>
      <c r="F650" s="200"/>
      <c r="G650" s="200"/>
      <c r="H650" s="210"/>
      <c r="I650" s="200"/>
      <c r="J650" s="200"/>
      <c r="K650" s="200"/>
      <c r="L650" s="200"/>
      <c r="M650" s="200"/>
      <c r="N650" s="200"/>
      <c r="O650" s="200"/>
      <c r="P650" s="200"/>
      <c r="Q650" s="200"/>
      <c r="R650" s="200"/>
      <c r="S650" s="200"/>
      <c r="T650" s="200"/>
      <c r="U650" s="200"/>
      <c r="V650" s="200"/>
      <c r="W650" s="200"/>
      <c r="X650" s="200"/>
      <c r="Y650" s="200"/>
      <c r="Z650" s="200"/>
    </row>
    <row r="651" spans="1:26" ht="12.75" customHeight="1">
      <c r="A651" s="209"/>
      <c r="B651" s="200"/>
      <c r="C651" s="200"/>
      <c r="D651" s="200"/>
      <c r="E651" s="200"/>
      <c r="F651" s="200"/>
      <c r="G651" s="200"/>
      <c r="H651" s="210"/>
      <c r="I651" s="200"/>
      <c r="J651" s="200"/>
      <c r="K651" s="200"/>
      <c r="L651" s="200"/>
      <c r="M651" s="200"/>
      <c r="N651" s="200"/>
      <c r="O651" s="200"/>
      <c r="P651" s="200"/>
      <c r="Q651" s="200"/>
      <c r="R651" s="200"/>
      <c r="S651" s="200"/>
      <c r="T651" s="200"/>
      <c r="U651" s="200"/>
      <c r="V651" s="200"/>
      <c r="W651" s="200"/>
      <c r="X651" s="200"/>
      <c r="Y651" s="200"/>
      <c r="Z651" s="200"/>
    </row>
    <row r="652" spans="1:26" ht="12.75" customHeight="1">
      <c r="A652" s="209"/>
      <c r="B652" s="200"/>
      <c r="C652" s="200"/>
      <c r="D652" s="200"/>
      <c r="E652" s="200"/>
      <c r="F652" s="200"/>
      <c r="G652" s="200"/>
      <c r="H652" s="210"/>
      <c r="I652" s="200"/>
      <c r="J652" s="200"/>
      <c r="K652" s="200"/>
      <c r="L652" s="200"/>
      <c r="M652" s="200"/>
      <c r="N652" s="200"/>
      <c r="O652" s="200"/>
      <c r="P652" s="200"/>
      <c r="Q652" s="200"/>
      <c r="R652" s="200"/>
      <c r="S652" s="200"/>
      <c r="T652" s="200"/>
      <c r="U652" s="200"/>
      <c r="V652" s="200"/>
      <c r="W652" s="200"/>
      <c r="X652" s="200"/>
      <c r="Y652" s="200"/>
      <c r="Z652" s="200"/>
    </row>
    <row r="653" spans="1:26" ht="12.75" customHeight="1">
      <c r="A653" s="209"/>
      <c r="B653" s="200"/>
      <c r="C653" s="200"/>
      <c r="D653" s="200"/>
      <c r="E653" s="200"/>
      <c r="F653" s="200"/>
      <c r="G653" s="200"/>
      <c r="H653" s="210"/>
      <c r="I653" s="200"/>
      <c r="J653" s="200"/>
      <c r="K653" s="200"/>
      <c r="L653" s="200"/>
      <c r="M653" s="200"/>
      <c r="N653" s="200"/>
      <c r="O653" s="200"/>
      <c r="P653" s="200"/>
      <c r="Q653" s="200"/>
      <c r="R653" s="200"/>
      <c r="S653" s="200"/>
      <c r="T653" s="200"/>
      <c r="U653" s="200"/>
      <c r="V653" s="200"/>
      <c r="W653" s="200"/>
      <c r="X653" s="200"/>
      <c r="Y653" s="200"/>
      <c r="Z653" s="200"/>
    </row>
    <row r="654" spans="1:26" ht="12.75" customHeight="1">
      <c r="A654" s="209"/>
      <c r="B654" s="200"/>
      <c r="C654" s="200"/>
      <c r="D654" s="200"/>
      <c r="E654" s="200"/>
      <c r="F654" s="200"/>
      <c r="G654" s="200"/>
      <c r="H654" s="210"/>
      <c r="I654" s="200"/>
      <c r="J654" s="200"/>
      <c r="K654" s="200"/>
      <c r="L654" s="200"/>
      <c r="M654" s="200"/>
      <c r="N654" s="200"/>
      <c r="O654" s="200"/>
      <c r="P654" s="200"/>
      <c r="Q654" s="200"/>
      <c r="R654" s="200"/>
      <c r="S654" s="200"/>
      <c r="T654" s="200"/>
      <c r="U654" s="200"/>
      <c r="V654" s="200"/>
      <c r="W654" s="200"/>
      <c r="X654" s="200"/>
      <c r="Y654" s="200"/>
      <c r="Z654" s="200"/>
    </row>
    <row r="655" spans="1:26" ht="12.75" customHeight="1">
      <c r="A655" s="209"/>
      <c r="B655" s="200"/>
      <c r="C655" s="200"/>
      <c r="D655" s="200"/>
      <c r="E655" s="200"/>
      <c r="F655" s="200"/>
      <c r="G655" s="200"/>
      <c r="H655" s="210"/>
      <c r="I655" s="200"/>
      <c r="J655" s="200"/>
      <c r="K655" s="200"/>
      <c r="L655" s="200"/>
      <c r="M655" s="200"/>
      <c r="N655" s="200"/>
      <c r="O655" s="200"/>
      <c r="P655" s="200"/>
      <c r="Q655" s="200"/>
      <c r="R655" s="200"/>
      <c r="S655" s="200"/>
      <c r="T655" s="200"/>
      <c r="U655" s="200"/>
      <c r="V655" s="200"/>
      <c r="W655" s="200"/>
      <c r="X655" s="200"/>
      <c r="Y655" s="200"/>
      <c r="Z655" s="200"/>
    </row>
    <row r="656" spans="1:26" ht="12.75" customHeight="1">
      <c r="A656" s="209"/>
      <c r="B656" s="200"/>
      <c r="C656" s="200"/>
      <c r="D656" s="200"/>
      <c r="E656" s="200"/>
      <c r="F656" s="200"/>
      <c r="G656" s="200"/>
      <c r="H656" s="210"/>
      <c r="I656" s="200"/>
      <c r="J656" s="200"/>
      <c r="K656" s="200"/>
      <c r="L656" s="200"/>
      <c r="M656" s="200"/>
      <c r="N656" s="200"/>
      <c r="O656" s="200"/>
      <c r="P656" s="200"/>
      <c r="Q656" s="200"/>
      <c r="R656" s="200"/>
      <c r="S656" s="200"/>
      <c r="T656" s="200"/>
      <c r="U656" s="200"/>
      <c r="V656" s="200"/>
      <c r="W656" s="200"/>
      <c r="X656" s="200"/>
      <c r="Y656" s="200"/>
      <c r="Z656" s="200"/>
    </row>
    <row r="657" spans="1:26" ht="12.75" customHeight="1">
      <c r="A657" s="209"/>
      <c r="B657" s="200"/>
      <c r="C657" s="200"/>
      <c r="D657" s="200"/>
      <c r="E657" s="200"/>
      <c r="F657" s="200"/>
      <c r="G657" s="200"/>
      <c r="H657" s="210"/>
      <c r="I657" s="200"/>
      <c r="J657" s="200"/>
      <c r="K657" s="200"/>
      <c r="L657" s="200"/>
      <c r="M657" s="200"/>
      <c r="N657" s="200"/>
      <c r="O657" s="200"/>
      <c r="P657" s="200"/>
      <c r="Q657" s="200"/>
      <c r="R657" s="200"/>
      <c r="S657" s="200"/>
      <c r="T657" s="200"/>
      <c r="U657" s="200"/>
      <c r="V657" s="200"/>
      <c r="W657" s="200"/>
      <c r="X657" s="200"/>
      <c r="Y657" s="200"/>
      <c r="Z657" s="200"/>
    </row>
    <row r="658" spans="1:26" ht="12.75" customHeight="1">
      <c r="A658" s="209"/>
      <c r="B658" s="200"/>
      <c r="C658" s="200"/>
      <c r="D658" s="200"/>
      <c r="E658" s="200"/>
      <c r="F658" s="200"/>
      <c r="G658" s="200"/>
      <c r="H658" s="210"/>
      <c r="I658" s="200"/>
      <c r="J658" s="200"/>
      <c r="K658" s="200"/>
      <c r="L658" s="200"/>
      <c r="M658" s="200"/>
      <c r="N658" s="200"/>
      <c r="O658" s="200"/>
      <c r="P658" s="200"/>
      <c r="Q658" s="200"/>
      <c r="R658" s="200"/>
      <c r="S658" s="200"/>
      <c r="T658" s="200"/>
      <c r="U658" s="200"/>
      <c r="V658" s="200"/>
      <c r="W658" s="200"/>
      <c r="X658" s="200"/>
      <c r="Y658" s="200"/>
      <c r="Z658" s="200"/>
    </row>
    <row r="659" spans="1:26" ht="12.75" customHeight="1">
      <c r="A659" s="209"/>
      <c r="B659" s="200"/>
      <c r="C659" s="200"/>
      <c r="D659" s="200"/>
      <c r="E659" s="200"/>
      <c r="F659" s="200"/>
      <c r="G659" s="200"/>
      <c r="H659" s="210"/>
      <c r="I659" s="200"/>
      <c r="J659" s="200"/>
      <c r="K659" s="200"/>
      <c r="L659" s="200"/>
      <c r="M659" s="200"/>
      <c r="N659" s="200"/>
      <c r="O659" s="200"/>
      <c r="P659" s="200"/>
      <c r="Q659" s="200"/>
      <c r="R659" s="200"/>
      <c r="S659" s="200"/>
      <c r="T659" s="200"/>
      <c r="U659" s="200"/>
      <c r="V659" s="200"/>
      <c r="W659" s="200"/>
      <c r="X659" s="200"/>
      <c r="Y659" s="200"/>
      <c r="Z659" s="200"/>
    </row>
    <row r="660" spans="1:26" ht="12.75" customHeight="1">
      <c r="A660" s="209"/>
      <c r="B660" s="200"/>
      <c r="C660" s="200"/>
      <c r="D660" s="200"/>
      <c r="E660" s="200"/>
      <c r="F660" s="200"/>
      <c r="G660" s="200"/>
      <c r="H660" s="210"/>
      <c r="I660" s="200"/>
      <c r="J660" s="200"/>
      <c r="K660" s="200"/>
      <c r="L660" s="200"/>
      <c r="M660" s="200"/>
      <c r="N660" s="200"/>
      <c r="O660" s="200"/>
      <c r="P660" s="200"/>
      <c r="Q660" s="200"/>
      <c r="R660" s="200"/>
      <c r="S660" s="200"/>
      <c r="T660" s="200"/>
      <c r="U660" s="200"/>
      <c r="V660" s="200"/>
      <c r="W660" s="200"/>
      <c r="X660" s="200"/>
      <c r="Y660" s="200"/>
      <c r="Z660" s="200"/>
    </row>
    <row r="661" spans="1:26" ht="12.75" customHeight="1">
      <c r="A661" s="209"/>
      <c r="B661" s="200"/>
      <c r="C661" s="200"/>
      <c r="D661" s="200"/>
      <c r="E661" s="200"/>
      <c r="F661" s="200"/>
      <c r="G661" s="200"/>
      <c r="H661" s="210"/>
      <c r="I661" s="200"/>
      <c r="J661" s="200"/>
      <c r="K661" s="200"/>
      <c r="L661" s="200"/>
      <c r="M661" s="200"/>
      <c r="N661" s="200"/>
      <c r="O661" s="200"/>
      <c r="P661" s="200"/>
      <c r="Q661" s="200"/>
      <c r="R661" s="200"/>
      <c r="S661" s="200"/>
      <c r="T661" s="200"/>
      <c r="U661" s="200"/>
      <c r="V661" s="200"/>
      <c r="W661" s="200"/>
      <c r="X661" s="200"/>
      <c r="Y661" s="200"/>
      <c r="Z661" s="200"/>
    </row>
    <row r="662" spans="1:26" ht="12.75" customHeight="1">
      <c r="A662" s="209"/>
      <c r="B662" s="200"/>
      <c r="C662" s="200"/>
      <c r="D662" s="200"/>
      <c r="E662" s="200"/>
      <c r="F662" s="200"/>
      <c r="G662" s="200"/>
      <c r="H662" s="210"/>
      <c r="I662" s="200"/>
      <c r="J662" s="200"/>
      <c r="K662" s="200"/>
      <c r="L662" s="200"/>
      <c r="M662" s="200"/>
      <c r="N662" s="200"/>
      <c r="O662" s="200"/>
      <c r="P662" s="200"/>
      <c r="Q662" s="200"/>
      <c r="R662" s="200"/>
      <c r="S662" s="200"/>
      <c r="T662" s="200"/>
      <c r="U662" s="200"/>
      <c r="V662" s="200"/>
      <c r="W662" s="200"/>
      <c r="X662" s="200"/>
      <c r="Y662" s="200"/>
      <c r="Z662" s="200"/>
    </row>
    <row r="663" spans="1:26" ht="12.75" customHeight="1">
      <c r="A663" s="209"/>
      <c r="B663" s="200"/>
      <c r="C663" s="200"/>
      <c r="D663" s="200"/>
      <c r="E663" s="200"/>
      <c r="F663" s="200"/>
      <c r="G663" s="200"/>
      <c r="H663" s="210"/>
      <c r="I663" s="200"/>
      <c r="J663" s="200"/>
      <c r="K663" s="200"/>
      <c r="L663" s="200"/>
      <c r="M663" s="200"/>
      <c r="N663" s="200"/>
      <c r="O663" s="200"/>
      <c r="P663" s="200"/>
      <c r="Q663" s="200"/>
      <c r="R663" s="200"/>
      <c r="S663" s="200"/>
      <c r="T663" s="200"/>
      <c r="U663" s="200"/>
      <c r="V663" s="200"/>
      <c r="W663" s="200"/>
      <c r="X663" s="200"/>
      <c r="Y663" s="200"/>
      <c r="Z663" s="200"/>
    </row>
    <row r="664" spans="1:26" ht="12.75" customHeight="1">
      <c r="A664" s="209"/>
      <c r="B664" s="200"/>
      <c r="C664" s="200"/>
      <c r="D664" s="200"/>
      <c r="E664" s="200"/>
      <c r="F664" s="200"/>
      <c r="G664" s="200"/>
      <c r="H664" s="210"/>
      <c r="I664" s="200"/>
      <c r="J664" s="200"/>
      <c r="K664" s="200"/>
      <c r="L664" s="200"/>
      <c r="M664" s="200"/>
      <c r="N664" s="200"/>
      <c r="O664" s="200"/>
      <c r="P664" s="200"/>
      <c r="Q664" s="200"/>
      <c r="R664" s="200"/>
      <c r="S664" s="200"/>
      <c r="T664" s="200"/>
      <c r="U664" s="200"/>
      <c r="V664" s="200"/>
      <c r="W664" s="200"/>
      <c r="X664" s="200"/>
      <c r="Y664" s="200"/>
      <c r="Z664" s="200"/>
    </row>
    <row r="665" spans="1:26" ht="12.75" customHeight="1">
      <c r="A665" s="209"/>
      <c r="B665" s="200"/>
      <c r="C665" s="200"/>
      <c r="D665" s="200"/>
      <c r="E665" s="200"/>
      <c r="F665" s="200"/>
      <c r="G665" s="200"/>
      <c r="H665" s="210"/>
      <c r="I665" s="200"/>
      <c r="J665" s="200"/>
      <c r="K665" s="200"/>
      <c r="L665" s="200"/>
      <c r="M665" s="200"/>
      <c r="N665" s="200"/>
      <c r="O665" s="200"/>
      <c r="P665" s="200"/>
      <c r="Q665" s="200"/>
      <c r="R665" s="200"/>
      <c r="S665" s="200"/>
      <c r="T665" s="200"/>
      <c r="U665" s="200"/>
      <c r="V665" s="200"/>
      <c r="W665" s="200"/>
      <c r="X665" s="200"/>
      <c r="Y665" s="200"/>
      <c r="Z665" s="200"/>
    </row>
    <row r="666" spans="1:26" ht="12.75" customHeight="1">
      <c r="A666" s="209"/>
      <c r="B666" s="200"/>
      <c r="C666" s="200"/>
      <c r="D666" s="200"/>
      <c r="E666" s="200"/>
      <c r="F666" s="200"/>
      <c r="G666" s="200"/>
      <c r="H666" s="210"/>
      <c r="I666" s="200"/>
      <c r="J666" s="200"/>
      <c r="K666" s="200"/>
      <c r="L666" s="200"/>
      <c r="M666" s="200"/>
      <c r="N666" s="200"/>
      <c r="O666" s="200"/>
      <c r="P666" s="200"/>
      <c r="Q666" s="200"/>
      <c r="R666" s="200"/>
      <c r="S666" s="200"/>
      <c r="T666" s="200"/>
      <c r="U666" s="200"/>
      <c r="V666" s="200"/>
      <c r="W666" s="200"/>
      <c r="X666" s="200"/>
      <c r="Y666" s="200"/>
      <c r="Z666" s="200"/>
    </row>
    <row r="667" spans="1:26" ht="12.75" customHeight="1">
      <c r="A667" s="209"/>
      <c r="B667" s="200"/>
      <c r="C667" s="200"/>
      <c r="D667" s="200"/>
      <c r="E667" s="200"/>
      <c r="F667" s="200"/>
      <c r="G667" s="200"/>
      <c r="H667" s="210"/>
      <c r="I667" s="200"/>
      <c r="J667" s="200"/>
      <c r="K667" s="200"/>
      <c r="L667" s="200"/>
      <c r="M667" s="200"/>
      <c r="N667" s="200"/>
      <c r="O667" s="200"/>
      <c r="P667" s="200"/>
      <c r="Q667" s="200"/>
      <c r="R667" s="200"/>
      <c r="S667" s="200"/>
      <c r="T667" s="200"/>
      <c r="U667" s="200"/>
      <c r="V667" s="200"/>
      <c r="W667" s="200"/>
      <c r="X667" s="200"/>
      <c r="Y667" s="200"/>
      <c r="Z667" s="200"/>
    </row>
    <row r="668" spans="1:26" ht="12.75" customHeight="1">
      <c r="A668" s="209"/>
      <c r="B668" s="200"/>
      <c r="C668" s="200"/>
      <c r="D668" s="200"/>
      <c r="E668" s="200"/>
      <c r="F668" s="200"/>
      <c r="G668" s="200"/>
      <c r="H668" s="210"/>
      <c r="I668" s="200"/>
      <c r="J668" s="200"/>
      <c r="K668" s="200"/>
      <c r="L668" s="200"/>
      <c r="M668" s="200"/>
      <c r="N668" s="200"/>
      <c r="O668" s="200"/>
      <c r="P668" s="200"/>
      <c r="Q668" s="200"/>
      <c r="R668" s="200"/>
      <c r="S668" s="200"/>
      <c r="T668" s="200"/>
      <c r="U668" s="200"/>
      <c r="V668" s="200"/>
      <c r="W668" s="200"/>
      <c r="X668" s="200"/>
      <c r="Y668" s="200"/>
      <c r="Z668" s="200"/>
    </row>
    <row r="669" spans="1:26" ht="12.75" customHeight="1">
      <c r="A669" s="209"/>
      <c r="B669" s="200"/>
      <c r="C669" s="200"/>
      <c r="D669" s="200"/>
      <c r="E669" s="200"/>
      <c r="F669" s="200"/>
      <c r="G669" s="200"/>
      <c r="H669" s="210"/>
      <c r="I669" s="200"/>
      <c r="J669" s="200"/>
      <c r="K669" s="200"/>
      <c r="L669" s="200"/>
      <c r="M669" s="200"/>
      <c r="N669" s="200"/>
      <c r="O669" s="200"/>
      <c r="P669" s="200"/>
      <c r="Q669" s="200"/>
      <c r="R669" s="200"/>
      <c r="S669" s="200"/>
      <c r="T669" s="200"/>
      <c r="U669" s="200"/>
      <c r="V669" s="200"/>
      <c r="W669" s="200"/>
      <c r="X669" s="200"/>
      <c r="Y669" s="200"/>
      <c r="Z669" s="200"/>
    </row>
    <row r="670" spans="1:26" ht="12.75" customHeight="1">
      <c r="A670" s="209"/>
      <c r="B670" s="200"/>
      <c r="C670" s="200"/>
      <c r="D670" s="200"/>
      <c r="E670" s="200"/>
      <c r="F670" s="200"/>
      <c r="G670" s="200"/>
      <c r="H670" s="210"/>
      <c r="I670" s="200"/>
      <c r="J670" s="200"/>
      <c r="K670" s="200"/>
      <c r="L670" s="200"/>
      <c r="M670" s="200"/>
      <c r="N670" s="200"/>
      <c r="O670" s="200"/>
      <c r="P670" s="200"/>
      <c r="Q670" s="200"/>
      <c r="R670" s="200"/>
      <c r="S670" s="200"/>
      <c r="T670" s="200"/>
      <c r="U670" s="200"/>
      <c r="V670" s="200"/>
      <c r="W670" s="200"/>
      <c r="X670" s="200"/>
      <c r="Y670" s="200"/>
      <c r="Z670" s="200"/>
    </row>
    <row r="671" spans="1:26" ht="12.75" customHeight="1">
      <c r="A671" s="209"/>
      <c r="B671" s="200"/>
      <c r="C671" s="200"/>
      <c r="D671" s="200"/>
      <c r="E671" s="200"/>
      <c r="F671" s="200"/>
      <c r="G671" s="200"/>
      <c r="H671" s="210"/>
      <c r="I671" s="200"/>
      <c r="J671" s="200"/>
      <c r="K671" s="200"/>
      <c r="L671" s="200"/>
      <c r="M671" s="200"/>
      <c r="N671" s="200"/>
      <c r="O671" s="200"/>
      <c r="P671" s="200"/>
      <c r="Q671" s="200"/>
      <c r="R671" s="200"/>
      <c r="S671" s="200"/>
      <c r="T671" s="200"/>
      <c r="U671" s="200"/>
      <c r="V671" s="200"/>
      <c r="W671" s="200"/>
      <c r="X671" s="200"/>
      <c r="Y671" s="200"/>
      <c r="Z671" s="200"/>
    </row>
    <row r="672" spans="1:26" ht="12.75" customHeight="1">
      <c r="A672" s="209"/>
      <c r="B672" s="200"/>
      <c r="C672" s="200"/>
      <c r="D672" s="200"/>
      <c r="E672" s="200"/>
      <c r="F672" s="200"/>
      <c r="G672" s="200"/>
      <c r="H672" s="210"/>
      <c r="I672" s="200"/>
      <c r="J672" s="200"/>
      <c r="K672" s="200"/>
      <c r="L672" s="200"/>
      <c r="M672" s="200"/>
      <c r="N672" s="200"/>
      <c r="O672" s="200"/>
      <c r="P672" s="200"/>
      <c r="Q672" s="200"/>
      <c r="R672" s="200"/>
      <c r="S672" s="200"/>
      <c r="T672" s="200"/>
      <c r="U672" s="200"/>
      <c r="V672" s="200"/>
      <c r="W672" s="200"/>
      <c r="X672" s="200"/>
      <c r="Y672" s="200"/>
      <c r="Z672" s="200"/>
    </row>
    <row r="673" spans="1:26" ht="12.75" customHeight="1">
      <c r="A673" s="209"/>
      <c r="B673" s="200"/>
      <c r="C673" s="200"/>
      <c r="D673" s="200"/>
      <c r="E673" s="200"/>
      <c r="F673" s="200"/>
      <c r="G673" s="200"/>
      <c r="H673" s="210"/>
      <c r="I673" s="200"/>
      <c r="J673" s="200"/>
      <c r="K673" s="200"/>
      <c r="L673" s="200"/>
      <c r="M673" s="200"/>
      <c r="N673" s="200"/>
      <c r="O673" s="200"/>
      <c r="P673" s="200"/>
      <c r="Q673" s="200"/>
      <c r="R673" s="200"/>
      <c r="S673" s="200"/>
      <c r="T673" s="200"/>
      <c r="U673" s="200"/>
      <c r="V673" s="200"/>
      <c r="W673" s="200"/>
      <c r="X673" s="200"/>
      <c r="Y673" s="200"/>
      <c r="Z673" s="200"/>
    </row>
    <row r="674" spans="1:26" ht="12.75" customHeight="1">
      <c r="A674" s="209"/>
      <c r="B674" s="200"/>
      <c r="C674" s="200"/>
      <c r="D674" s="200"/>
      <c r="E674" s="200"/>
      <c r="F674" s="200"/>
      <c r="G674" s="200"/>
      <c r="H674" s="210"/>
      <c r="I674" s="200"/>
      <c r="J674" s="200"/>
      <c r="K674" s="200"/>
      <c r="L674" s="200"/>
      <c r="M674" s="200"/>
      <c r="N674" s="200"/>
      <c r="O674" s="200"/>
      <c r="P674" s="200"/>
      <c r="Q674" s="200"/>
      <c r="R674" s="200"/>
      <c r="S674" s="200"/>
      <c r="T674" s="200"/>
      <c r="U674" s="200"/>
      <c r="V674" s="200"/>
      <c r="W674" s="200"/>
      <c r="X674" s="200"/>
      <c r="Y674" s="200"/>
      <c r="Z674" s="200"/>
    </row>
    <row r="675" spans="1:26" ht="12.75" customHeight="1">
      <c r="A675" s="209"/>
      <c r="B675" s="200"/>
      <c r="C675" s="200"/>
      <c r="D675" s="200"/>
      <c r="E675" s="200"/>
      <c r="F675" s="200"/>
      <c r="G675" s="200"/>
      <c r="H675" s="210"/>
      <c r="I675" s="200"/>
      <c r="J675" s="200"/>
      <c r="K675" s="200"/>
      <c r="L675" s="200"/>
      <c r="M675" s="200"/>
      <c r="N675" s="200"/>
      <c r="O675" s="200"/>
      <c r="P675" s="200"/>
      <c r="Q675" s="200"/>
      <c r="R675" s="200"/>
      <c r="S675" s="200"/>
      <c r="T675" s="200"/>
      <c r="U675" s="200"/>
      <c r="V675" s="200"/>
      <c r="W675" s="200"/>
      <c r="X675" s="200"/>
      <c r="Y675" s="200"/>
      <c r="Z675" s="200"/>
    </row>
    <row r="676" spans="1:26" ht="12.75" customHeight="1">
      <c r="A676" s="209"/>
      <c r="B676" s="200"/>
      <c r="C676" s="200"/>
      <c r="D676" s="200"/>
      <c r="E676" s="200"/>
      <c r="F676" s="200"/>
      <c r="G676" s="200"/>
      <c r="H676" s="210"/>
      <c r="I676" s="200"/>
      <c r="J676" s="200"/>
      <c r="K676" s="200"/>
      <c r="L676" s="200"/>
      <c r="M676" s="200"/>
      <c r="N676" s="200"/>
      <c r="O676" s="200"/>
      <c r="P676" s="200"/>
      <c r="Q676" s="200"/>
      <c r="R676" s="200"/>
      <c r="S676" s="200"/>
      <c r="T676" s="200"/>
      <c r="U676" s="200"/>
      <c r="V676" s="200"/>
      <c r="W676" s="200"/>
      <c r="X676" s="200"/>
      <c r="Y676" s="200"/>
      <c r="Z676" s="200"/>
    </row>
    <row r="677" spans="1:26" ht="12.75" customHeight="1">
      <c r="A677" s="209"/>
      <c r="B677" s="200"/>
      <c r="C677" s="200"/>
      <c r="D677" s="200"/>
      <c r="E677" s="200"/>
      <c r="F677" s="200"/>
      <c r="G677" s="200"/>
      <c r="H677" s="210"/>
      <c r="I677" s="200"/>
      <c r="J677" s="200"/>
      <c r="K677" s="200"/>
      <c r="L677" s="200"/>
      <c r="M677" s="200"/>
      <c r="N677" s="200"/>
      <c r="O677" s="200"/>
      <c r="P677" s="200"/>
      <c r="Q677" s="200"/>
      <c r="R677" s="200"/>
      <c r="S677" s="200"/>
      <c r="T677" s="200"/>
      <c r="U677" s="200"/>
      <c r="V677" s="200"/>
      <c r="W677" s="200"/>
      <c r="X677" s="200"/>
      <c r="Y677" s="200"/>
      <c r="Z677" s="200"/>
    </row>
    <row r="678" spans="1:26" ht="12.75" customHeight="1">
      <c r="A678" s="209"/>
      <c r="B678" s="200"/>
      <c r="C678" s="200"/>
      <c r="D678" s="200"/>
      <c r="E678" s="200"/>
      <c r="F678" s="200"/>
      <c r="G678" s="200"/>
      <c r="H678" s="210"/>
      <c r="I678" s="200"/>
      <c r="J678" s="200"/>
      <c r="K678" s="200"/>
      <c r="L678" s="200"/>
      <c r="M678" s="200"/>
      <c r="N678" s="200"/>
      <c r="O678" s="200"/>
      <c r="P678" s="200"/>
      <c r="Q678" s="200"/>
      <c r="R678" s="200"/>
      <c r="S678" s="200"/>
      <c r="T678" s="200"/>
      <c r="U678" s="200"/>
      <c r="V678" s="200"/>
      <c r="W678" s="200"/>
      <c r="X678" s="200"/>
      <c r="Y678" s="200"/>
      <c r="Z678" s="200"/>
    </row>
    <row r="679" spans="1:26" ht="12.75" customHeight="1">
      <c r="A679" s="209"/>
      <c r="B679" s="200"/>
      <c r="C679" s="200"/>
      <c r="D679" s="200"/>
      <c r="E679" s="200"/>
      <c r="F679" s="200"/>
      <c r="G679" s="200"/>
      <c r="H679" s="210"/>
      <c r="I679" s="200"/>
      <c r="J679" s="200"/>
      <c r="K679" s="200"/>
      <c r="L679" s="200"/>
      <c r="M679" s="200"/>
      <c r="N679" s="200"/>
      <c r="O679" s="200"/>
      <c r="P679" s="200"/>
      <c r="Q679" s="200"/>
      <c r="R679" s="200"/>
      <c r="S679" s="200"/>
      <c r="T679" s="200"/>
      <c r="U679" s="200"/>
      <c r="V679" s="200"/>
      <c r="W679" s="200"/>
      <c r="X679" s="200"/>
      <c r="Y679" s="200"/>
      <c r="Z679" s="200"/>
    </row>
    <row r="680" spans="1:26" ht="12.75" customHeight="1">
      <c r="A680" s="209"/>
      <c r="B680" s="200"/>
      <c r="C680" s="200"/>
      <c r="D680" s="200"/>
      <c r="E680" s="200"/>
      <c r="F680" s="200"/>
      <c r="G680" s="200"/>
      <c r="H680" s="210"/>
      <c r="I680" s="200"/>
      <c r="J680" s="200"/>
      <c r="K680" s="200"/>
      <c r="L680" s="200"/>
      <c r="M680" s="200"/>
      <c r="N680" s="200"/>
      <c r="O680" s="200"/>
      <c r="P680" s="200"/>
      <c r="Q680" s="200"/>
      <c r="R680" s="200"/>
      <c r="S680" s="200"/>
      <c r="T680" s="200"/>
      <c r="U680" s="200"/>
      <c r="V680" s="200"/>
      <c r="W680" s="200"/>
      <c r="X680" s="200"/>
      <c r="Y680" s="200"/>
      <c r="Z680" s="200"/>
    </row>
    <row r="681" spans="1:26" ht="12.75" customHeight="1">
      <c r="A681" s="209"/>
      <c r="B681" s="200"/>
      <c r="C681" s="200"/>
      <c r="D681" s="200"/>
      <c r="E681" s="200"/>
      <c r="F681" s="200"/>
      <c r="G681" s="200"/>
      <c r="H681" s="210"/>
      <c r="I681" s="200"/>
      <c r="J681" s="200"/>
      <c r="K681" s="200"/>
      <c r="L681" s="200"/>
      <c r="M681" s="200"/>
      <c r="N681" s="200"/>
      <c r="O681" s="200"/>
      <c r="P681" s="200"/>
      <c r="Q681" s="200"/>
      <c r="R681" s="200"/>
      <c r="S681" s="200"/>
      <c r="T681" s="200"/>
      <c r="U681" s="200"/>
      <c r="V681" s="200"/>
      <c r="W681" s="200"/>
      <c r="X681" s="200"/>
      <c r="Y681" s="200"/>
      <c r="Z681" s="200"/>
    </row>
    <row r="682" spans="1:26" ht="12.75" customHeight="1">
      <c r="A682" s="209"/>
      <c r="B682" s="200"/>
      <c r="C682" s="200"/>
      <c r="D682" s="200"/>
      <c r="E682" s="200"/>
      <c r="F682" s="200"/>
      <c r="G682" s="200"/>
      <c r="H682" s="210"/>
      <c r="I682" s="200"/>
      <c r="J682" s="200"/>
      <c r="K682" s="200"/>
      <c r="L682" s="200"/>
      <c r="M682" s="200"/>
      <c r="N682" s="200"/>
      <c r="O682" s="200"/>
      <c r="P682" s="200"/>
      <c r="Q682" s="200"/>
      <c r="R682" s="200"/>
      <c r="S682" s="200"/>
      <c r="T682" s="200"/>
      <c r="U682" s="200"/>
      <c r="V682" s="200"/>
      <c r="W682" s="200"/>
      <c r="X682" s="200"/>
      <c r="Y682" s="200"/>
      <c r="Z682" s="200"/>
    </row>
    <row r="683" spans="1:26" ht="12.75" customHeight="1">
      <c r="A683" s="209"/>
      <c r="B683" s="200"/>
      <c r="C683" s="200"/>
      <c r="D683" s="200"/>
      <c r="E683" s="200"/>
      <c r="F683" s="200"/>
      <c r="G683" s="200"/>
      <c r="H683" s="210"/>
      <c r="I683" s="200"/>
      <c r="J683" s="200"/>
      <c r="K683" s="200"/>
      <c r="L683" s="200"/>
      <c r="M683" s="200"/>
      <c r="N683" s="200"/>
      <c r="O683" s="200"/>
      <c r="P683" s="200"/>
      <c r="Q683" s="200"/>
      <c r="R683" s="200"/>
      <c r="S683" s="200"/>
      <c r="T683" s="200"/>
      <c r="U683" s="200"/>
      <c r="V683" s="200"/>
      <c r="W683" s="200"/>
      <c r="X683" s="200"/>
      <c r="Y683" s="200"/>
      <c r="Z683" s="200"/>
    </row>
    <row r="684" spans="1:26" ht="12.75" customHeight="1">
      <c r="A684" s="209"/>
      <c r="B684" s="200"/>
      <c r="C684" s="200"/>
      <c r="D684" s="200"/>
      <c r="E684" s="200"/>
      <c r="F684" s="200"/>
      <c r="G684" s="200"/>
      <c r="H684" s="210"/>
      <c r="I684" s="200"/>
      <c r="J684" s="200"/>
      <c r="K684" s="200"/>
      <c r="L684" s="200"/>
      <c r="M684" s="200"/>
      <c r="N684" s="200"/>
      <c r="O684" s="200"/>
      <c r="P684" s="200"/>
      <c r="Q684" s="200"/>
      <c r="R684" s="200"/>
      <c r="S684" s="200"/>
      <c r="T684" s="200"/>
      <c r="U684" s="200"/>
      <c r="V684" s="200"/>
      <c r="W684" s="200"/>
      <c r="X684" s="200"/>
      <c r="Y684" s="200"/>
      <c r="Z684" s="200"/>
    </row>
    <row r="685" spans="1:26" ht="12.75" customHeight="1">
      <c r="A685" s="209"/>
      <c r="B685" s="200"/>
      <c r="C685" s="200"/>
      <c r="D685" s="200"/>
      <c r="E685" s="200"/>
      <c r="F685" s="200"/>
      <c r="G685" s="200"/>
      <c r="H685" s="210"/>
      <c r="I685" s="200"/>
      <c r="J685" s="200"/>
      <c r="K685" s="200"/>
      <c r="L685" s="200"/>
      <c r="M685" s="200"/>
      <c r="N685" s="200"/>
      <c r="O685" s="200"/>
      <c r="P685" s="200"/>
      <c r="Q685" s="200"/>
      <c r="R685" s="200"/>
      <c r="S685" s="200"/>
      <c r="T685" s="200"/>
      <c r="U685" s="200"/>
      <c r="V685" s="200"/>
      <c r="W685" s="200"/>
      <c r="X685" s="200"/>
      <c r="Y685" s="200"/>
      <c r="Z685" s="200"/>
    </row>
    <row r="686" spans="1:26" ht="12.75" customHeight="1">
      <c r="A686" s="209"/>
      <c r="B686" s="200"/>
      <c r="C686" s="200"/>
      <c r="D686" s="200"/>
      <c r="E686" s="200"/>
      <c r="F686" s="200"/>
      <c r="G686" s="200"/>
      <c r="H686" s="210"/>
      <c r="I686" s="200"/>
      <c r="J686" s="200"/>
      <c r="K686" s="200"/>
      <c r="L686" s="200"/>
      <c r="M686" s="200"/>
      <c r="N686" s="200"/>
      <c r="O686" s="200"/>
      <c r="P686" s="200"/>
      <c r="Q686" s="200"/>
      <c r="R686" s="200"/>
      <c r="S686" s="200"/>
      <c r="T686" s="200"/>
      <c r="U686" s="200"/>
      <c r="V686" s="200"/>
      <c r="W686" s="200"/>
      <c r="X686" s="200"/>
      <c r="Y686" s="200"/>
      <c r="Z686" s="200"/>
    </row>
    <row r="687" spans="1:26" ht="12.75" customHeight="1">
      <c r="A687" s="209"/>
      <c r="B687" s="200"/>
      <c r="C687" s="200"/>
      <c r="D687" s="200"/>
      <c r="E687" s="200"/>
      <c r="F687" s="200"/>
      <c r="G687" s="200"/>
      <c r="H687" s="210"/>
      <c r="I687" s="200"/>
      <c r="J687" s="200"/>
      <c r="K687" s="200"/>
      <c r="L687" s="200"/>
      <c r="M687" s="200"/>
      <c r="N687" s="200"/>
      <c r="O687" s="200"/>
      <c r="P687" s="200"/>
      <c r="Q687" s="200"/>
      <c r="R687" s="200"/>
      <c r="S687" s="200"/>
      <c r="T687" s="200"/>
      <c r="U687" s="200"/>
      <c r="V687" s="200"/>
      <c r="W687" s="200"/>
      <c r="X687" s="200"/>
      <c r="Y687" s="200"/>
      <c r="Z687" s="200"/>
    </row>
    <row r="688" spans="1:26" ht="12.75" customHeight="1">
      <c r="A688" s="209"/>
      <c r="B688" s="200"/>
      <c r="C688" s="200"/>
      <c r="D688" s="200"/>
      <c r="E688" s="200"/>
      <c r="F688" s="200"/>
      <c r="G688" s="200"/>
      <c r="H688" s="210"/>
      <c r="I688" s="200"/>
      <c r="J688" s="200"/>
      <c r="K688" s="200"/>
      <c r="L688" s="200"/>
      <c r="M688" s="200"/>
      <c r="N688" s="200"/>
      <c r="O688" s="200"/>
      <c r="P688" s="200"/>
      <c r="Q688" s="200"/>
      <c r="R688" s="200"/>
      <c r="S688" s="200"/>
      <c r="T688" s="200"/>
      <c r="U688" s="200"/>
      <c r="V688" s="200"/>
      <c r="W688" s="200"/>
      <c r="X688" s="200"/>
      <c r="Y688" s="200"/>
      <c r="Z688" s="200"/>
    </row>
    <row r="689" spans="1:26" ht="12.75" customHeight="1">
      <c r="A689" s="209"/>
      <c r="B689" s="200"/>
      <c r="C689" s="200"/>
      <c r="D689" s="200"/>
      <c r="E689" s="200"/>
      <c r="F689" s="200"/>
      <c r="G689" s="200"/>
      <c r="H689" s="210"/>
      <c r="I689" s="200"/>
      <c r="J689" s="200"/>
      <c r="K689" s="200"/>
      <c r="L689" s="200"/>
      <c r="M689" s="200"/>
      <c r="N689" s="200"/>
      <c r="O689" s="200"/>
      <c r="P689" s="200"/>
      <c r="Q689" s="200"/>
      <c r="R689" s="200"/>
      <c r="S689" s="200"/>
      <c r="T689" s="200"/>
      <c r="U689" s="200"/>
      <c r="V689" s="200"/>
      <c r="W689" s="200"/>
      <c r="X689" s="200"/>
      <c r="Y689" s="200"/>
      <c r="Z689" s="200"/>
    </row>
    <row r="690" spans="1:26" ht="12.75" customHeight="1">
      <c r="A690" s="209"/>
      <c r="B690" s="200"/>
      <c r="C690" s="200"/>
      <c r="D690" s="200"/>
      <c r="E690" s="200"/>
      <c r="F690" s="200"/>
      <c r="G690" s="200"/>
      <c r="H690" s="210"/>
      <c r="I690" s="200"/>
      <c r="J690" s="200"/>
      <c r="K690" s="200"/>
      <c r="L690" s="200"/>
      <c r="M690" s="200"/>
      <c r="N690" s="200"/>
      <c r="O690" s="200"/>
      <c r="P690" s="200"/>
      <c r="Q690" s="200"/>
      <c r="R690" s="200"/>
      <c r="S690" s="200"/>
      <c r="T690" s="200"/>
      <c r="U690" s="200"/>
      <c r="V690" s="200"/>
      <c r="W690" s="200"/>
      <c r="X690" s="200"/>
      <c r="Y690" s="200"/>
      <c r="Z690" s="200"/>
    </row>
    <row r="691" spans="1:26" ht="12.75" customHeight="1">
      <c r="A691" s="209"/>
      <c r="B691" s="200"/>
      <c r="C691" s="200"/>
      <c r="D691" s="200"/>
      <c r="E691" s="200"/>
      <c r="F691" s="200"/>
      <c r="G691" s="200"/>
      <c r="H691" s="210"/>
      <c r="I691" s="200"/>
      <c r="J691" s="200"/>
      <c r="K691" s="200"/>
      <c r="L691" s="200"/>
      <c r="M691" s="200"/>
      <c r="N691" s="200"/>
      <c r="O691" s="200"/>
      <c r="P691" s="200"/>
      <c r="Q691" s="200"/>
      <c r="R691" s="200"/>
      <c r="S691" s="200"/>
      <c r="T691" s="200"/>
      <c r="U691" s="200"/>
      <c r="V691" s="200"/>
      <c r="W691" s="200"/>
      <c r="X691" s="200"/>
      <c r="Y691" s="200"/>
      <c r="Z691" s="200"/>
    </row>
    <row r="692" spans="1:26" ht="12.75" customHeight="1">
      <c r="A692" s="209"/>
      <c r="B692" s="200"/>
      <c r="C692" s="200"/>
      <c r="D692" s="200"/>
      <c r="E692" s="200"/>
      <c r="F692" s="200"/>
      <c r="G692" s="200"/>
      <c r="H692" s="210"/>
      <c r="I692" s="200"/>
      <c r="J692" s="200"/>
      <c r="K692" s="200"/>
      <c r="L692" s="200"/>
      <c r="M692" s="200"/>
      <c r="N692" s="200"/>
      <c r="O692" s="200"/>
      <c r="P692" s="200"/>
      <c r="Q692" s="200"/>
      <c r="R692" s="200"/>
      <c r="S692" s="200"/>
      <c r="T692" s="200"/>
      <c r="U692" s="200"/>
      <c r="V692" s="200"/>
      <c r="W692" s="200"/>
      <c r="X692" s="200"/>
      <c r="Y692" s="200"/>
      <c r="Z692" s="200"/>
    </row>
    <row r="693" spans="1:26" ht="12.75" customHeight="1">
      <c r="A693" s="209"/>
      <c r="B693" s="200"/>
      <c r="C693" s="200"/>
      <c r="D693" s="200"/>
      <c r="E693" s="200"/>
      <c r="F693" s="200"/>
      <c r="G693" s="200"/>
      <c r="H693" s="210"/>
      <c r="I693" s="200"/>
      <c r="J693" s="200"/>
      <c r="K693" s="200"/>
      <c r="L693" s="200"/>
      <c r="M693" s="200"/>
      <c r="N693" s="200"/>
      <c r="O693" s="200"/>
      <c r="P693" s="200"/>
      <c r="Q693" s="200"/>
      <c r="R693" s="200"/>
      <c r="S693" s="200"/>
      <c r="T693" s="200"/>
      <c r="U693" s="200"/>
      <c r="V693" s="200"/>
      <c r="W693" s="200"/>
      <c r="X693" s="200"/>
      <c r="Y693" s="200"/>
      <c r="Z693" s="200"/>
    </row>
    <row r="694" spans="1:26" ht="12.75" customHeight="1">
      <c r="A694" s="209"/>
      <c r="B694" s="200"/>
      <c r="C694" s="200"/>
      <c r="D694" s="200"/>
      <c r="E694" s="200"/>
      <c r="F694" s="200"/>
      <c r="G694" s="200"/>
      <c r="H694" s="210"/>
      <c r="I694" s="200"/>
      <c r="J694" s="200"/>
      <c r="K694" s="200"/>
      <c r="L694" s="200"/>
      <c r="M694" s="200"/>
      <c r="N694" s="200"/>
      <c r="O694" s="200"/>
      <c r="P694" s="200"/>
      <c r="Q694" s="200"/>
      <c r="R694" s="200"/>
      <c r="S694" s="200"/>
      <c r="T694" s="200"/>
      <c r="U694" s="200"/>
      <c r="V694" s="200"/>
      <c r="W694" s="200"/>
      <c r="X694" s="200"/>
      <c r="Y694" s="200"/>
      <c r="Z694" s="200"/>
    </row>
    <row r="695" spans="1:26" ht="12.75" customHeight="1">
      <c r="A695" s="209"/>
      <c r="B695" s="200"/>
      <c r="C695" s="200"/>
      <c r="D695" s="200"/>
      <c r="E695" s="200"/>
      <c r="F695" s="200"/>
      <c r="G695" s="200"/>
      <c r="H695" s="210"/>
      <c r="I695" s="200"/>
      <c r="J695" s="200"/>
      <c r="K695" s="200"/>
      <c r="L695" s="200"/>
      <c r="M695" s="200"/>
      <c r="N695" s="200"/>
      <c r="O695" s="200"/>
      <c r="P695" s="200"/>
      <c r="Q695" s="200"/>
      <c r="R695" s="200"/>
      <c r="S695" s="200"/>
      <c r="T695" s="200"/>
      <c r="U695" s="200"/>
      <c r="V695" s="200"/>
      <c r="W695" s="200"/>
      <c r="X695" s="200"/>
      <c r="Y695" s="200"/>
      <c r="Z695" s="200"/>
    </row>
    <row r="696" spans="1:26" ht="12.75" customHeight="1">
      <c r="A696" s="209"/>
      <c r="B696" s="200"/>
      <c r="C696" s="200"/>
      <c r="D696" s="200"/>
      <c r="E696" s="200"/>
      <c r="F696" s="200"/>
      <c r="G696" s="200"/>
      <c r="H696" s="210"/>
      <c r="I696" s="200"/>
      <c r="J696" s="200"/>
      <c r="K696" s="200"/>
      <c r="L696" s="200"/>
      <c r="M696" s="200"/>
      <c r="N696" s="200"/>
      <c r="O696" s="200"/>
      <c r="P696" s="200"/>
      <c r="Q696" s="200"/>
      <c r="R696" s="200"/>
      <c r="S696" s="200"/>
      <c r="T696" s="200"/>
      <c r="U696" s="200"/>
      <c r="V696" s="200"/>
      <c r="W696" s="200"/>
      <c r="X696" s="200"/>
      <c r="Y696" s="200"/>
      <c r="Z696" s="200"/>
    </row>
    <row r="697" spans="1:26" ht="12.75" customHeight="1">
      <c r="A697" s="209"/>
      <c r="B697" s="200"/>
      <c r="C697" s="200"/>
      <c r="D697" s="200"/>
      <c r="E697" s="200"/>
      <c r="F697" s="200"/>
      <c r="G697" s="200"/>
      <c r="H697" s="210"/>
      <c r="I697" s="200"/>
      <c r="J697" s="200"/>
      <c r="K697" s="200"/>
      <c r="L697" s="200"/>
      <c r="M697" s="200"/>
      <c r="N697" s="200"/>
      <c r="O697" s="200"/>
      <c r="P697" s="200"/>
      <c r="Q697" s="200"/>
      <c r="R697" s="200"/>
      <c r="S697" s="200"/>
      <c r="T697" s="200"/>
      <c r="U697" s="200"/>
      <c r="V697" s="200"/>
      <c r="W697" s="200"/>
      <c r="X697" s="200"/>
      <c r="Y697" s="200"/>
      <c r="Z697" s="200"/>
    </row>
    <row r="698" spans="1:26" ht="12.75" customHeight="1">
      <c r="A698" s="209"/>
      <c r="B698" s="200"/>
      <c r="C698" s="200"/>
      <c r="D698" s="200"/>
      <c r="E698" s="200"/>
      <c r="F698" s="200"/>
      <c r="G698" s="200"/>
      <c r="H698" s="210"/>
      <c r="I698" s="200"/>
      <c r="J698" s="200"/>
      <c r="K698" s="200"/>
      <c r="L698" s="200"/>
      <c r="M698" s="200"/>
      <c r="N698" s="200"/>
      <c r="O698" s="200"/>
      <c r="P698" s="200"/>
      <c r="Q698" s="200"/>
      <c r="R698" s="200"/>
      <c r="S698" s="200"/>
      <c r="T698" s="200"/>
      <c r="U698" s="200"/>
      <c r="V698" s="200"/>
      <c r="W698" s="200"/>
      <c r="X698" s="200"/>
      <c r="Y698" s="200"/>
      <c r="Z698" s="200"/>
    </row>
    <row r="699" spans="1:26" ht="12.75" customHeight="1">
      <c r="A699" s="209"/>
      <c r="B699" s="200"/>
      <c r="C699" s="200"/>
      <c r="D699" s="200"/>
      <c r="E699" s="200"/>
      <c r="F699" s="200"/>
      <c r="G699" s="200"/>
      <c r="H699" s="210"/>
      <c r="I699" s="200"/>
      <c r="J699" s="200"/>
      <c r="K699" s="200"/>
      <c r="L699" s="200"/>
      <c r="M699" s="200"/>
      <c r="N699" s="200"/>
      <c r="O699" s="200"/>
      <c r="P699" s="200"/>
      <c r="Q699" s="200"/>
      <c r="R699" s="200"/>
      <c r="S699" s="200"/>
      <c r="T699" s="200"/>
      <c r="U699" s="200"/>
      <c r="V699" s="200"/>
      <c r="W699" s="200"/>
      <c r="X699" s="200"/>
      <c r="Y699" s="200"/>
      <c r="Z699" s="200"/>
    </row>
    <row r="700" spans="1:26" ht="12.75" customHeight="1">
      <c r="A700" s="209"/>
      <c r="B700" s="200"/>
      <c r="C700" s="200"/>
      <c r="D700" s="200"/>
      <c r="E700" s="200"/>
      <c r="F700" s="200"/>
      <c r="G700" s="200"/>
      <c r="H700" s="210"/>
      <c r="I700" s="200"/>
      <c r="J700" s="200"/>
      <c r="K700" s="200"/>
      <c r="L700" s="200"/>
      <c r="M700" s="200"/>
      <c r="N700" s="200"/>
      <c r="O700" s="200"/>
      <c r="P700" s="200"/>
      <c r="Q700" s="200"/>
      <c r="R700" s="200"/>
      <c r="S700" s="200"/>
      <c r="T700" s="200"/>
      <c r="U700" s="200"/>
      <c r="V700" s="200"/>
      <c r="W700" s="200"/>
      <c r="X700" s="200"/>
      <c r="Y700" s="200"/>
      <c r="Z700" s="200"/>
    </row>
    <row r="701" spans="1:26" ht="12.75" customHeight="1">
      <c r="A701" s="209"/>
      <c r="B701" s="200"/>
      <c r="C701" s="200"/>
      <c r="D701" s="200"/>
      <c r="E701" s="200"/>
      <c r="F701" s="200"/>
      <c r="G701" s="200"/>
      <c r="H701" s="210"/>
      <c r="I701" s="200"/>
      <c r="J701" s="200"/>
      <c r="K701" s="200"/>
      <c r="L701" s="200"/>
      <c r="M701" s="200"/>
      <c r="N701" s="200"/>
      <c r="O701" s="200"/>
      <c r="P701" s="200"/>
      <c r="Q701" s="200"/>
      <c r="R701" s="200"/>
      <c r="S701" s="200"/>
      <c r="T701" s="200"/>
      <c r="U701" s="200"/>
      <c r="V701" s="200"/>
      <c r="W701" s="200"/>
      <c r="X701" s="200"/>
      <c r="Y701" s="200"/>
      <c r="Z701" s="200"/>
    </row>
    <row r="702" spans="1:26" ht="12.75" customHeight="1">
      <c r="A702" s="209"/>
      <c r="B702" s="200"/>
      <c r="C702" s="200"/>
      <c r="D702" s="200"/>
      <c r="E702" s="200"/>
      <c r="F702" s="200"/>
      <c r="G702" s="200"/>
      <c r="H702" s="210"/>
      <c r="I702" s="200"/>
      <c r="J702" s="200"/>
      <c r="K702" s="200"/>
      <c r="L702" s="200"/>
      <c r="M702" s="200"/>
      <c r="N702" s="200"/>
      <c r="O702" s="200"/>
      <c r="P702" s="200"/>
      <c r="Q702" s="200"/>
      <c r="R702" s="200"/>
      <c r="S702" s="200"/>
      <c r="T702" s="200"/>
      <c r="U702" s="200"/>
      <c r="V702" s="200"/>
      <c r="W702" s="200"/>
      <c r="X702" s="200"/>
      <c r="Y702" s="200"/>
      <c r="Z702" s="200"/>
    </row>
    <row r="703" spans="1:26" ht="12.75" customHeight="1">
      <c r="A703" s="209"/>
      <c r="B703" s="200"/>
      <c r="C703" s="200"/>
      <c r="D703" s="200"/>
      <c r="E703" s="200"/>
      <c r="F703" s="200"/>
      <c r="G703" s="200"/>
      <c r="H703" s="210"/>
      <c r="I703" s="200"/>
      <c r="J703" s="200"/>
      <c r="K703" s="200"/>
      <c r="L703" s="200"/>
      <c r="M703" s="200"/>
      <c r="N703" s="200"/>
      <c r="O703" s="200"/>
      <c r="P703" s="200"/>
      <c r="Q703" s="200"/>
      <c r="R703" s="200"/>
      <c r="S703" s="200"/>
      <c r="T703" s="200"/>
      <c r="U703" s="200"/>
      <c r="V703" s="200"/>
      <c r="W703" s="200"/>
      <c r="X703" s="200"/>
      <c r="Y703" s="200"/>
      <c r="Z703" s="200"/>
    </row>
    <row r="704" spans="1:26" ht="12.75" customHeight="1">
      <c r="A704" s="209"/>
      <c r="B704" s="200"/>
      <c r="C704" s="200"/>
      <c r="D704" s="200"/>
      <c r="E704" s="200"/>
      <c r="F704" s="200"/>
      <c r="G704" s="200"/>
      <c r="H704" s="210"/>
      <c r="I704" s="200"/>
      <c r="J704" s="200"/>
      <c r="K704" s="200"/>
      <c r="L704" s="200"/>
      <c r="M704" s="200"/>
      <c r="N704" s="200"/>
      <c r="O704" s="200"/>
      <c r="P704" s="200"/>
      <c r="Q704" s="200"/>
      <c r="R704" s="200"/>
      <c r="S704" s="200"/>
      <c r="T704" s="200"/>
      <c r="U704" s="200"/>
      <c r="V704" s="200"/>
      <c r="W704" s="200"/>
      <c r="X704" s="200"/>
      <c r="Y704" s="200"/>
      <c r="Z704" s="200"/>
    </row>
    <row r="705" spans="1:26" ht="12.75" customHeight="1">
      <c r="A705" s="209"/>
      <c r="B705" s="200"/>
      <c r="C705" s="200"/>
      <c r="D705" s="200"/>
      <c r="E705" s="200"/>
      <c r="F705" s="200"/>
      <c r="G705" s="200"/>
      <c r="H705" s="210"/>
      <c r="I705" s="200"/>
      <c r="J705" s="200"/>
      <c r="K705" s="200"/>
      <c r="L705" s="200"/>
      <c r="M705" s="200"/>
      <c r="N705" s="200"/>
      <c r="O705" s="200"/>
      <c r="P705" s="200"/>
      <c r="Q705" s="200"/>
      <c r="R705" s="200"/>
      <c r="S705" s="200"/>
      <c r="T705" s="200"/>
      <c r="U705" s="200"/>
      <c r="V705" s="200"/>
      <c r="W705" s="200"/>
      <c r="X705" s="200"/>
      <c r="Y705" s="200"/>
      <c r="Z705" s="200"/>
    </row>
    <row r="706" spans="1:26" ht="12.75" customHeight="1">
      <c r="A706" s="209"/>
      <c r="B706" s="200"/>
      <c r="C706" s="200"/>
      <c r="D706" s="200"/>
      <c r="E706" s="200"/>
      <c r="F706" s="200"/>
      <c r="G706" s="200"/>
      <c r="H706" s="210"/>
      <c r="I706" s="200"/>
      <c r="J706" s="200"/>
      <c r="K706" s="200"/>
      <c r="L706" s="200"/>
      <c r="M706" s="200"/>
      <c r="N706" s="200"/>
      <c r="O706" s="200"/>
      <c r="P706" s="200"/>
      <c r="Q706" s="200"/>
      <c r="R706" s="200"/>
      <c r="S706" s="200"/>
      <c r="T706" s="200"/>
      <c r="U706" s="200"/>
      <c r="V706" s="200"/>
      <c r="W706" s="200"/>
      <c r="X706" s="200"/>
      <c r="Y706" s="200"/>
      <c r="Z706" s="200"/>
    </row>
    <row r="707" spans="1:26" ht="12.75" customHeight="1">
      <c r="A707" s="209"/>
      <c r="B707" s="200"/>
      <c r="C707" s="200"/>
      <c r="D707" s="200"/>
      <c r="E707" s="200"/>
      <c r="F707" s="200"/>
      <c r="G707" s="200"/>
      <c r="H707" s="210"/>
      <c r="I707" s="200"/>
      <c r="J707" s="200"/>
      <c r="K707" s="200"/>
      <c r="L707" s="200"/>
      <c r="M707" s="200"/>
      <c r="N707" s="200"/>
      <c r="O707" s="200"/>
      <c r="P707" s="200"/>
      <c r="Q707" s="200"/>
      <c r="R707" s="200"/>
      <c r="S707" s="200"/>
      <c r="T707" s="200"/>
      <c r="U707" s="200"/>
      <c r="V707" s="200"/>
      <c r="W707" s="200"/>
      <c r="X707" s="200"/>
      <c r="Y707" s="200"/>
      <c r="Z707" s="200"/>
    </row>
    <row r="708" spans="1:26" ht="12.75" customHeight="1">
      <c r="A708" s="209"/>
      <c r="B708" s="200"/>
      <c r="C708" s="200"/>
      <c r="D708" s="200"/>
      <c r="E708" s="200"/>
      <c r="F708" s="200"/>
      <c r="G708" s="200"/>
      <c r="H708" s="210"/>
      <c r="I708" s="200"/>
      <c r="J708" s="200"/>
      <c r="K708" s="200"/>
      <c r="L708" s="200"/>
      <c r="M708" s="200"/>
      <c r="N708" s="200"/>
      <c r="O708" s="200"/>
      <c r="P708" s="200"/>
      <c r="Q708" s="200"/>
      <c r="R708" s="200"/>
      <c r="S708" s="200"/>
      <c r="T708" s="200"/>
      <c r="U708" s="200"/>
      <c r="V708" s="200"/>
      <c r="W708" s="200"/>
      <c r="X708" s="200"/>
      <c r="Y708" s="200"/>
      <c r="Z708" s="200"/>
    </row>
    <row r="709" spans="1:26" ht="12.75" customHeight="1">
      <c r="A709" s="209"/>
      <c r="B709" s="200"/>
      <c r="C709" s="200"/>
      <c r="D709" s="200"/>
      <c r="E709" s="200"/>
      <c r="F709" s="200"/>
      <c r="G709" s="200"/>
      <c r="H709" s="210"/>
      <c r="I709" s="200"/>
      <c r="J709" s="200"/>
      <c r="K709" s="200"/>
      <c r="L709" s="200"/>
      <c r="M709" s="200"/>
      <c r="N709" s="200"/>
      <c r="O709" s="200"/>
      <c r="P709" s="200"/>
      <c r="Q709" s="200"/>
      <c r="R709" s="200"/>
      <c r="S709" s="200"/>
      <c r="T709" s="200"/>
      <c r="U709" s="200"/>
      <c r="V709" s="200"/>
      <c r="W709" s="200"/>
      <c r="X709" s="200"/>
      <c r="Y709" s="200"/>
      <c r="Z709" s="200"/>
    </row>
    <row r="710" spans="1:26" ht="12.75" customHeight="1">
      <c r="A710" s="209"/>
      <c r="B710" s="200"/>
      <c r="C710" s="200"/>
      <c r="D710" s="200"/>
      <c r="E710" s="200"/>
      <c r="F710" s="200"/>
      <c r="G710" s="200"/>
      <c r="H710" s="210"/>
      <c r="I710" s="200"/>
      <c r="J710" s="200"/>
      <c r="K710" s="200"/>
      <c r="L710" s="200"/>
      <c r="M710" s="200"/>
      <c r="N710" s="200"/>
      <c r="O710" s="200"/>
      <c r="P710" s="200"/>
      <c r="Q710" s="200"/>
      <c r="R710" s="200"/>
      <c r="S710" s="200"/>
      <c r="T710" s="200"/>
      <c r="U710" s="200"/>
      <c r="V710" s="200"/>
      <c r="W710" s="200"/>
      <c r="X710" s="200"/>
      <c r="Y710" s="200"/>
      <c r="Z710" s="200"/>
    </row>
    <row r="711" spans="1:26" ht="12.75" customHeight="1">
      <c r="A711" s="209"/>
      <c r="B711" s="200"/>
      <c r="C711" s="200"/>
      <c r="D711" s="200"/>
      <c r="E711" s="200"/>
      <c r="F711" s="200"/>
      <c r="G711" s="200"/>
      <c r="H711" s="210"/>
      <c r="I711" s="200"/>
      <c r="J711" s="200"/>
      <c r="K711" s="200"/>
      <c r="L711" s="200"/>
      <c r="M711" s="200"/>
      <c r="N711" s="200"/>
      <c r="O711" s="200"/>
      <c r="P711" s="200"/>
      <c r="Q711" s="200"/>
      <c r="R711" s="200"/>
      <c r="S711" s="200"/>
      <c r="T711" s="200"/>
      <c r="U711" s="200"/>
      <c r="V711" s="200"/>
      <c r="W711" s="200"/>
      <c r="X711" s="200"/>
      <c r="Y711" s="200"/>
      <c r="Z711" s="200"/>
    </row>
    <row r="712" spans="1:26" ht="12.75" customHeight="1">
      <c r="A712" s="209"/>
      <c r="B712" s="200"/>
      <c r="C712" s="200"/>
      <c r="D712" s="200"/>
      <c r="E712" s="200"/>
      <c r="F712" s="200"/>
      <c r="G712" s="200"/>
      <c r="H712" s="210"/>
      <c r="I712" s="200"/>
      <c r="J712" s="200"/>
      <c r="K712" s="200"/>
      <c r="L712" s="200"/>
      <c r="M712" s="200"/>
      <c r="N712" s="200"/>
      <c r="O712" s="200"/>
      <c r="P712" s="200"/>
      <c r="Q712" s="200"/>
      <c r="R712" s="200"/>
      <c r="S712" s="200"/>
      <c r="T712" s="200"/>
      <c r="U712" s="200"/>
      <c r="V712" s="200"/>
      <c r="W712" s="200"/>
      <c r="X712" s="200"/>
      <c r="Y712" s="200"/>
      <c r="Z712" s="200"/>
    </row>
    <row r="713" spans="1:26" ht="12.75" customHeight="1">
      <c r="A713" s="209"/>
      <c r="B713" s="200"/>
      <c r="C713" s="200"/>
      <c r="D713" s="200"/>
      <c r="E713" s="200"/>
      <c r="F713" s="200"/>
      <c r="G713" s="200"/>
      <c r="H713" s="210"/>
      <c r="I713" s="200"/>
      <c r="J713" s="200"/>
      <c r="K713" s="200"/>
      <c r="L713" s="200"/>
      <c r="M713" s="200"/>
      <c r="N713" s="200"/>
      <c r="O713" s="200"/>
      <c r="P713" s="200"/>
      <c r="Q713" s="200"/>
      <c r="R713" s="200"/>
      <c r="S713" s="200"/>
      <c r="T713" s="200"/>
      <c r="U713" s="200"/>
      <c r="V713" s="200"/>
      <c r="W713" s="200"/>
      <c r="X713" s="200"/>
      <c r="Y713" s="200"/>
      <c r="Z713" s="200"/>
    </row>
    <row r="714" spans="1:26" ht="12.75" customHeight="1">
      <c r="A714" s="209"/>
      <c r="B714" s="200"/>
      <c r="C714" s="200"/>
      <c r="D714" s="200"/>
      <c r="E714" s="200"/>
      <c r="F714" s="200"/>
      <c r="G714" s="200"/>
      <c r="H714" s="210"/>
      <c r="I714" s="200"/>
      <c r="J714" s="200"/>
      <c r="K714" s="200"/>
      <c r="L714" s="200"/>
      <c r="M714" s="200"/>
      <c r="N714" s="200"/>
      <c r="O714" s="200"/>
      <c r="P714" s="200"/>
      <c r="Q714" s="200"/>
      <c r="R714" s="200"/>
      <c r="S714" s="200"/>
      <c r="T714" s="200"/>
      <c r="U714" s="200"/>
      <c r="V714" s="200"/>
      <c r="W714" s="200"/>
      <c r="X714" s="200"/>
      <c r="Y714" s="200"/>
      <c r="Z714" s="200"/>
    </row>
    <row r="715" spans="1:26" ht="12.75" customHeight="1">
      <c r="A715" s="209"/>
      <c r="B715" s="200"/>
      <c r="C715" s="200"/>
      <c r="D715" s="200"/>
      <c r="E715" s="200"/>
      <c r="F715" s="200"/>
      <c r="G715" s="200"/>
      <c r="H715" s="210"/>
      <c r="I715" s="200"/>
      <c r="J715" s="200"/>
      <c r="K715" s="200"/>
      <c r="L715" s="200"/>
      <c r="M715" s="200"/>
      <c r="N715" s="200"/>
      <c r="O715" s="200"/>
      <c r="P715" s="200"/>
      <c r="Q715" s="200"/>
      <c r="R715" s="200"/>
      <c r="S715" s="200"/>
      <c r="T715" s="200"/>
      <c r="U715" s="200"/>
      <c r="V715" s="200"/>
      <c r="W715" s="200"/>
      <c r="X715" s="200"/>
      <c r="Y715" s="200"/>
      <c r="Z715" s="200"/>
    </row>
    <row r="716" spans="1:26" ht="12.75" customHeight="1">
      <c r="A716" s="209"/>
      <c r="B716" s="200"/>
      <c r="C716" s="200"/>
      <c r="D716" s="200"/>
      <c r="E716" s="200"/>
      <c r="F716" s="200"/>
      <c r="G716" s="200"/>
      <c r="H716" s="210"/>
      <c r="I716" s="200"/>
      <c r="J716" s="200"/>
      <c r="K716" s="200"/>
      <c r="L716" s="200"/>
      <c r="M716" s="200"/>
      <c r="N716" s="200"/>
      <c r="O716" s="200"/>
      <c r="P716" s="200"/>
      <c r="Q716" s="200"/>
      <c r="R716" s="200"/>
      <c r="S716" s="200"/>
      <c r="T716" s="200"/>
      <c r="U716" s="200"/>
      <c r="V716" s="200"/>
      <c r="W716" s="200"/>
      <c r="X716" s="200"/>
      <c r="Y716" s="200"/>
      <c r="Z716" s="200"/>
    </row>
    <row r="717" spans="1:26" ht="12.75" customHeight="1">
      <c r="A717" s="209"/>
      <c r="B717" s="200"/>
      <c r="C717" s="200"/>
      <c r="D717" s="200"/>
      <c r="E717" s="200"/>
      <c r="F717" s="200"/>
      <c r="G717" s="200"/>
      <c r="H717" s="210"/>
      <c r="I717" s="200"/>
      <c r="J717" s="200"/>
      <c r="K717" s="200"/>
      <c r="L717" s="200"/>
      <c r="M717" s="200"/>
      <c r="N717" s="200"/>
      <c r="O717" s="200"/>
      <c r="P717" s="200"/>
      <c r="Q717" s="200"/>
      <c r="R717" s="200"/>
      <c r="S717" s="200"/>
      <c r="T717" s="200"/>
      <c r="U717" s="200"/>
      <c r="V717" s="200"/>
      <c r="W717" s="200"/>
      <c r="X717" s="200"/>
      <c r="Y717" s="200"/>
      <c r="Z717" s="200"/>
    </row>
    <row r="718" spans="1:26" ht="12.75" customHeight="1">
      <c r="A718" s="209"/>
      <c r="B718" s="200"/>
      <c r="C718" s="200"/>
      <c r="D718" s="200"/>
      <c r="E718" s="200"/>
      <c r="F718" s="200"/>
      <c r="G718" s="200"/>
      <c r="H718" s="210"/>
      <c r="I718" s="200"/>
      <c r="J718" s="200"/>
      <c r="K718" s="200"/>
      <c r="L718" s="200"/>
      <c r="M718" s="200"/>
      <c r="N718" s="200"/>
      <c r="O718" s="200"/>
      <c r="P718" s="200"/>
      <c r="Q718" s="200"/>
      <c r="R718" s="200"/>
      <c r="S718" s="200"/>
      <c r="T718" s="200"/>
      <c r="U718" s="200"/>
      <c r="V718" s="200"/>
      <c r="W718" s="200"/>
      <c r="X718" s="200"/>
      <c r="Y718" s="200"/>
      <c r="Z718" s="200"/>
    </row>
    <row r="719" spans="1:26" ht="12.75" customHeight="1">
      <c r="A719" s="209"/>
      <c r="B719" s="200"/>
      <c r="C719" s="200"/>
      <c r="D719" s="200"/>
      <c r="E719" s="200"/>
      <c r="F719" s="200"/>
      <c r="G719" s="200"/>
      <c r="H719" s="210"/>
      <c r="I719" s="200"/>
      <c r="J719" s="200"/>
      <c r="K719" s="200"/>
      <c r="L719" s="200"/>
      <c r="M719" s="200"/>
      <c r="N719" s="200"/>
      <c r="O719" s="200"/>
      <c r="P719" s="200"/>
      <c r="Q719" s="200"/>
      <c r="R719" s="200"/>
      <c r="S719" s="200"/>
      <c r="T719" s="200"/>
      <c r="U719" s="200"/>
      <c r="V719" s="200"/>
      <c r="W719" s="200"/>
      <c r="X719" s="200"/>
      <c r="Y719" s="200"/>
      <c r="Z719" s="200"/>
    </row>
    <row r="720" spans="1:26" ht="12.75" customHeight="1">
      <c r="A720" s="209"/>
      <c r="B720" s="200"/>
      <c r="C720" s="200"/>
      <c r="D720" s="200"/>
      <c r="E720" s="200"/>
      <c r="F720" s="200"/>
      <c r="G720" s="200"/>
      <c r="H720" s="210"/>
      <c r="I720" s="200"/>
      <c r="J720" s="200"/>
      <c r="K720" s="200"/>
      <c r="L720" s="200"/>
      <c r="M720" s="200"/>
      <c r="N720" s="200"/>
      <c r="O720" s="200"/>
      <c r="P720" s="200"/>
      <c r="Q720" s="200"/>
      <c r="R720" s="200"/>
      <c r="S720" s="200"/>
      <c r="T720" s="200"/>
      <c r="U720" s="200"/>
      <c r="V720" s="200"/>
      <c r="W720" s="200"/>
      <c r="X720" s="200"/>
      <c r="Y720" s="200"/>
      <c r="Z720" s="200"/>
    </row>
    <row r="721" spans="1:26" ht="12.75" customHeight="1">
      <c r="A721" s="209"/>
      <c r="B721" s="200"/>
      <c r="C721" s="200"/>
      <c r="D721" s="200"/>
      <c r="E721" s="200"/>
      <c r="F721" s="200"/>
      <c r="G721" s="200"/>
      <c r="H721" s="210"/>
      <c r="I721" s="200"/>
      <c r="J721" s="200"/>
      <c r="K721" s="200"/>
      <c r="L721" s="200"/>
      <c r="M721" s="200"/>
      <c r="N721" s="200"/>
      <c r="O721" s="200"/>
      <c r="P721" s="200"/>
      <c r="Q721" s="200"/>
      <c r="R721" s="200"/>
      <c r="S721" s="200"/>
      <c r="T721" s="200"/>
      <c r="U721" s="200"/>
      <c r="V721" s="200"/>
      <c r="W721" s="200"/>
      <c r="X721" s="200"/>
      <c r="Y721" s="200"/>
      <c r="Z721" s="200"/>
    </row>
    <row r="722" spans="1:26" ht="12.75" customHeight="1">
      <c r="A722" s="209"/>
      <c r="B722" s="200"/>
      <c r="C722" s="200"/>
      <c r="D722" s="200"/>
      <c r="E722" s="200"/>
      <c r="F722" s="200"/>
      <c r="G722" s="200"/>
      <c r="H722" s="210"/>
      <c r="I722" s="200"/>
      <c r="J722" s="200"/>
      <c r="K722" s="200"/>
      <c r="L722" s="200"/>
      <c r="M722" s="200"/>
      <c r="N722" s="200"/>
      <c r="O722" s="200"/>
      <c r="P722" s="200"/>
      <c r="Q722" s="200"/>
      <c r="R722" s="200"/>
      <c r="S722" s="200"/>
      <c r="T722" s="200"/>
      <c r="U722" s="200"/>
      <c r="V722" s="200"/>
      <c r="W722" s="200"/>
      <c r="X722" s="200"/>
      <c r="Y722" s="200"/>
      <c r="Z722" s="200"/>
    </row>
    <row r="723" spans="1:26" ht="12.75" customHeight="1">
      <c r="A723" s="209"/>
      <c r="B723" s="200"/>
      <c r="C723" s="200"/>
      <c r="D723" s="200"/>
      <c r="E723" s="200"/>
      <c r="F723" s="200"/>
      <c r="G723" s="200"/>
      <c r="H723" s="210"/>
      <c r="I723" s="200"/>
      <c r="J723" s="200"/>
      <c r="K723" s="200"/>
      <c r="L723" s="200"/>
      <c r="M723" s="200"/>
      <c r="N723" s="200"/>
      <c r="O723" s="200"/>
      <c r="P723" s="200"/>
      <c r="Q723" s="200"/>
      <c r="R723" s="200"/>
      <c r="S723" s="200"/>
      <c r="T723" s="200"/>
      <c r="U723" s="200"/>
      <c r="V723" s="200"/>
      <c r="W723" s="200"/>
      <c r="X723" s="200"/>
      <c r="Y723" s="200"/>
      <c r="Z723" s="200"/>
    </row>
    <row r="724" spans="1:26" ht="12.75" customHeight="1">
      <c r="A724" s="209"/>
      <c r="B724" s="200"/>
      <c r="C724" s="200"/>
      <c r="D724" s="200"/>
      <c r="E724" s="200"/>
      <c r="F724" s="200"/>
      <c r="G724" s="200"/>
      <c r="H724" s="210"/>
      <c r="I724" s="200"/>
      <c r="J724" s="200"/>
      <c r="K724" s="200"/>
      <c r="L724" s="200"/>
      <c r="M724" s="200"/>
      <c r="N724" s="200"/>
      <c r="O724" s="200"/>
      <c r="P724" s="200"/>
      <c r="Q724" s="200"/>
      <c r="R724" s="200"/>
      <c r="S724" s="200"/>
      <c r="T724" s="200"/>
      <c r="U724" s="200"/>
      <c r="V724" s="200"/>
      <c r="W724" s="200"/>
      <c r="X724" s="200"/>
      <c r="Y724" s="200"/>
      <c r="Z724" s="200"/>
    </row>
    <row r="725" spans="1:26" ht="12.75" customHeight="1">
      <c r="A725" s="209"/>
      <c r="B725" s="200"/>
      <c r="C725" s="200"/>
      <c r="D725" s="200"/>
      <c r="E725" s="200"/>
      <c r="F725" s="200"/>
      <c r="G725" s="200"/>
      <c r="H725" s="210"/>
      <c r="I725" s="200"/>
      <c r="J725" s="200"/>
      <c r="K725" s="200"/>
      <c r="L725" s="200"/>
      <c r="M725" s="200"/>
      <c r="N725" s="200"/>
      <c r="O725" s="200"/>
      <c r="P725" s="200"/>
      <c r="Q725" s="200"/>
      <c r="R725" s="200"/>
      <c r="S725" s="200"/>
      <c r="T725" s="200"/>
      <c r="U725" s="200"/>
      <c r="V725" s="200"/>
      <c r="W725" s="200"/>
      <c r="X725" s="200"/>
      <c r="Y725" s="200"/>
      <c r="Z725" s="200"/>
    </row>
    <row r="726" spans="1:26" ht="12.75" customHeight="1">
      <c r="A726" s="209"/>
      <c r="B726" s="200"/>
      <c r="C726" s="200"/>
      <c r="D726" s="200"/>
      <c r="E726" s="200"/>
      <c r="F726" s="200"/>
      <c r="G726" s="200"/>
      <c r="H726" s="210"/>
      <c r="I726" s="200"/>
      <c r="J726" s="200"/>
      <c r="K726" s="200"/>
      <c r="L726" s="200"/>
      <c r="M726" s="200"/>
      <c r="N726" s="200"/>
      <c r="O726" s="200"/>
      <c r="P726" s="200"/>
      <c r="Q726" s="200"/>
      <c r="R726" s="200"/>
      <c r="S726" s="200"/>
      <c r="T726" s="200"/>
      <c r="U726" s="200"/>
      <c r="V726" s="200"/>
      <c r="W726" s="200"/>
      <c r="X726" s="200"/>
      <c r="Y726" s="200"/>
      <c r="Z726" s="200"/>
    </row>
    <row r="727" spans="1:26" ht="12.75" customHeight="1">
      <c r="A727" s="209"/>
      <c r="B727" s="200"/>
      <c r="C727" s="200"/>
      <c r="D727" s="200"/>
      <c r="E727" s="200"/>
      <c r="F727" s="200"/>
      <c r="G727" s="200"/>
      <c r="H727" s="210"/>
      <c r="I727" s="200"/>
      <c r="J727" s="200"/>
      <c r="K727" s="200"/>
      <c r="L727" s="200"/>
      <c r="M727" s="200"/>
      <c r="N727" s="200"/>
      <c r="O727" s="200"/>
      <c r="P727" s="200"/>
      <c r="Q727" s="200"/>
      <c r="R727" s="200"/>
      <c r="S727" s="200"/>
      <c r="T727" s="200"/>
      <c r="U727" s="200"/>
      <c r="V727" s="200"/>
      <c r="W727" s="200"/>
      <c r="X727" s="200"/>
      <c r="Y727" s="200"/>
      <c r="Z727" s="200"/>
    </row>
    <row r="728" spans="1:26" ht="12.75" customHeight="1">
      <c r="A728" s="209"/>
      <c r="B728" s="200"/>
      <c r="C728" s="200"/>
      <c r="D728" s="200"/>
      <c r="E728" s="200"/>
      <c r="F728" s="200"/>
      <c r="G728" s="200"/>
      <c r="H728" s="210"/>
      <c r="I728" s="200"/>
      <c r="J728" s="200"/>
      <c r="K728" s="200"/>
      <c r="L728" s="200"/>
      <c r="M728" s="200"/>
      <c r="N728" s="200"/>
      <c r="O728" s="200"/>
      <c r="P728" s="200"/>
      <c r="Q728" s="200"/>
      <c r="R728" s="200"/>
      <c r="S728" s="200"/>
      <c r="T728" s="200"/>
      <c r="U728" s="200"/>
      <c r="V728" s="200"/>
      <c r="W728" s="200"/>
      <c r="X728" s="200"/>
      <c r="Y728" s="200"/>
      <c r="Z728" s="200"/>
    </row>
    <row r="729" spans="1:26" ht="12.75" customHeight="1">
      <c r="A729" s="209"/>
      <c r="B729" s="200"/>
      <c r="C729" s="200"/>
      <c r="D729" s="200"/>
      <c r="E729" s="200"/>
      <c r="F729" s="200"/>
      <c r="G729" s="200"/>
      <c r="H729" s="210"/>
      <c r="I729" s="200"/>
      <c r="J729" s="200"/>
      <c r="K729" s="200"/>
      <c r="L729" s="200"/>
      <c r="M729" s="200"/>
      <c r="N729" s="200"/>
      <c r="O729" s="200"/>
      <c r="P729" s="200"/>
      <c r="Q729" s="200"/>
      <c r="R729" s="200"/>
      <c r="S729" s="200"/>
      <c r="T729" s="200"/>
      <c r="U729" s="200"/>
      <c r="V729" s="200"/>
      <c r="W729" s="200"/>
      <c r="X729" s="200"/>
      <c r="Y729" s="200"/>
      <c r="Z729" s="200"/>
    </row>
    <row r="730" spans="1:26" ht="12.75" customHeight="1">
      <c r="A730" s="209"/>
      <c r="B730" s="200"/>
      <c r="C730" s="200"/>
      <c r="D730" s="200"/>
      <c r="E730" s="200"/>
      <c r="F730" s="200"/>
      <c r="G730" s="200"/>
      <c r="H730" s="210"/>
      <c r="I730" s="200"/>
      <c r="J730" s="200"/>
      <c r="K730" s="200"/>
      <c r="L730" s="200"/>
      <c r="M730" s="200"/>
      <c r="N730" s="200"/>
      <c r="O730" s="200"/>
      <c r="P730" s="200"/>
      <c r="Q730" s="200"/>
      <c r="R730" s="200"/>
      <c r="S730" s="200"/>
      <c r="T730" s="200"/>
      <c r="U730" s="200"/>
      <c r="V730" s="200"/>
      <c r="W730" s="200"/>
      <c r="X730" s="200"/>
      <c r="Y730" s="200"/>
      <c r="Z730" s="200"/>
    </row>
    <row r="731" spans="1:26" ht="12.75" customHeight="1">
      <c r="A731" s="209"/>
      <c r="B731" s="200"/>
      <c r="C731" s="200"/>
      <c r="D731" s="200"/>
      <c r="E731" s="200"/>
      <c r="F731" s="200"/>
      <c r="G731" s="200"/>
      <c r="H731" s="210"/>
      <c r="I731" s="200"/>
      <c r="J731" s="200"/>
      <c r="K731" s="200"/>
      <c r="L731" s="200"/>
      <c r="M731" s="200"/>
      <c r="N731" s="200"/>
      <c r="O731" s="200"/>
      <c r="P731" s="200"/>
      <c r="Q731" s="200"/>
      <c r="R731" s="200"/>
      <c r="S731" s="200"/>
      <c r="T731" s="200"/>
      <c r="U731" s="200"/>
      <c r="V731" s="200"/>
      <c r="W731" s="200"/>
      <c r="X731" s="200"/>
      <c r="Y731" s="200"/>
      <c r="Z731" s="200"/>
    </row>
    <row r="732" spans="1:26" ht="12.75" customHeight="1">
      <c r="A732" s="209"/>
      <c r="B732" s="200"/>
      <c r="C732" s="200"/>
      <c r="D732" s="200"/>
      <c r="E732" s="200"/>
      <c r="F732" s="200"/>
      <c r="G732" s="200"/>
      <c r="H732" s="210"/>
      <c r="I732" s="200"/>
      <c r="J732" s="200"/>
      <c r="K732" s="200"/>
      <c r="L732" s="200"/>
      <c r="M732" s="200"/>
      <c r="N732" s="200"/>
      <c r="O732" s="200"/>
      <c r="P732" s="200"/>
      <c r="Q732" s="200"/>
      <c r="R732" s="200"/>
      <c r="S732" s="200"/>
      <c r="T732" s="200"/>
      <c r="U732" s="200"/>
      <c r="V732" s="200"/>
      <c r="W732" s="200"/>
      <c r="X732" s="200"/>
      <c r="Y732" s="200"/>
      <c r="Z732" s="200"/>
    </row>
    <row r="733" spans="1:26" ht="12.75" customHeight="1">
      <c r="A733" s="209"/>
      <c r="B733" s="200"/>
      <c r="C733" s="200"/>
      <c r="D733" s="200"/>
      <c r="E733" s="200"/>
      <c r="F733" s="200"/>
      <c r="G733" s="200"/>
      <c r="H733" s="210"/>
      <c r="I733" s="200"/>
      <c r="J733" s="200"/>
      <c r="K733" s="200"/>
      <c r="L733" s="200"/>
      <c r="M733" s="200"/>
      <c r="N733" s="200"/>
      <c r="O733" s="200"/>
      <c r="P733" s="200"/>
      <c r="Q733" s="200"/>
      <c r="R733" s="200"/>
      <c r="S733" s="200"/>
      <c r="T733" s="200"/>
      <c r="U733" s="200"/>
      <c r="V733" s="200"/>
      <c r="W733" s="200"/>
      <c r="X733" s="200"/>
      <c r="Y733" s="200"/>
      <c r="Z733" s="200"/>
    </row>
    <row r="734" spans="1:26" ht="12.75" customHeight="1">
      <c r="A734" s="209"/>
      <c r="B734" s="200"/>
      <c r="C734" s="200"/>
      <c r="D734" s="200"/>
      <c r="E734" s="200"/>
      <c r="F734" s="200"/>
      <c r="G734" s="200"/>
      <c r="H734" s="210"/>
      <c r="I734" s="200"/>
      <c r="J734" s="200"/>
      <c r="K734" s="200"/>
      <c r="L734" s="200"/>
      <c r="M734" s="200"/>
      <c r="N734" s="200"/>
      <c r="O734" s="200"/>
      <c r="P734" s="200"/>
      <c r="Q734" s="200"/>
      <c r="R734" s="200"/>
      <c r="S734" s="200"/>
      <c r="T734" s="200"/>
      <c r="U734" s="200"/>
      <c r="V734" s="200"/>
      <c r="W734" s="200"/>
      <c r="X734" s="200"/>
      <c r="Y734" s="200"/>
      <c r="Z734" s="200"/>
    </row>
    <row r="735" spans="1:26" ht="12.75" customHeight="1">
      <c r="A735" s="209"/>
      <c r="B735" s="200"/>
      <c r="C735" s="200"/>
      <c r="D735" s="200"/>
      <c r="E735" s="200"/>
      <c r="F735" s="200"/>
      <c r="G735" s="200"/>
      <c r="H735" s="210"/>
      <c r="I735" s="200"/>
      <c r="J735" s="200"/>
      <c r="K735" s="200"/>
      <c r="L735" s="200"/>
      <c r="M735" s="200"/>
      <c r="N735" s="200"/>
      <c r="O735" s="200"/>
      <c r="P735" s="200"/>
      <c r="Q735" s="200"/>
      <c r="R735" s="200"/>
      <c r="S735" s="200"/>
      <c r="T735" s="200"/>
      <c r="U735" s="200"/>
      <c r="V735" s="200"/>
      <c r="W735" s="200"/>
      <c r="X735" s="200"/>
      <c r="Y735" s="200"/>
      <c r="Z735" s="200"/>
    </row>
    <row r="736" spans="1:26" ht="12.75" customHeight="1">
      <c r="A736" s="209"/>
      <c r="B736" s="200"/>
      <c r="C736" s="200"/>
      <c r="D736" s="200"/>
      <c r="E736" s="200"/>
      <c r="F736" s="200"/>
      <c r="G736" s="200"/>
      <c r="H736" s="210"/>
      <c r="I736" s="200"/>
      <c r="J736" s="200"/>
      <c r="K736" s="200"/>
      <c r="L736" s="200"/>
      <c r="M736" s="200"/>
      <c r="N736" s="200"/>
      <c r="O736" s="200"/>
      <c r="P736" s="200"/>
      <c r="Q736" s="200"/>
      <c r="R736" s="200"/>
      <c r="S736" s="200"/>
      <c r="T736" s="200"/>
      <c r="U736" s="200"/>
      <c r="V736" s="200"/>
      <c r="W736" s="200"/>
      <c r="X736" s="200"/>
      <c r="Y736" s="200"/>
      <c r="Z736" s="200"/>
    </row>
    <row r="737" spans="1:26" ht="12.75" customHeight="1">
      <c r="A737" s="209"/>
      <c r="B737" s="200"/>
      <c r="C737" s="200"/>
      <c r="D737" s="200"/>
      <c r="E737" s="200"/>
      <c r="F737" s="200"/>
      <c r="G737" s="200"/>
      <c r="H737" s="210"/>
      <c r="I737" s="200"/>
      <c r="J737" s="200"/>
      <c r="K737" s="200"/>
      <c r="L737" s="200"/>
      <c r="M737" s="200"/>
      <c r="N737" s="200"/>
      <c r="O737" s="200"/>
      <c r="P737" s="200"/>
      <c r="Q737" s="200"/>
      <c r="R737" s="200"/>
      <c r="S737" s="200"/>
      <c r="T737" s="200"/>
      <c r="U737" s="200"/>
      <c r="V737" s="200"/>
      <c r="W737" s="200"/>
      <c r="X737" s="200"/>
      <c r="Y737" s="200"/>
      <c r="Z737" s="200"/>
    </row>
    <row r="738" spans="1:26" ht="12.75" customHeight="1">
      <c r="A738" s="209"/>
      <c r="B738" s="200"/>
      <c r="C738" s="200"/>
      <c r="D738" s="200"/>
      <c r="E738" s="200"/>
      <c r="F738" s="200"/>
      <c r="G738" s="200"/>
      <c r="H738" s="210"/>
      <c r="I738" s="200"/>
      <c r="J738" s="200"/>
      <c r="K738" s="200"/>
      <c r="L738" s="200"/>
      <c r="M738" s="200"/>
      <c r="N738" s="200"/>
      <c r="O738" s="200"/>
      <c r="P738" s="200"/>
      <c r="Q738" s="200"/>
      <c r="R738" s="200"/>
      <c r="S738" s="200"/>
      <c r="T738" s="200"/>
      <c r="U738" s="200"/>
      <c r="V738" s="200"/>
      <c r="W738" s="200"/>
      <c r="X738" s="200"/>
      <c r="Y738" s="200"/>
      <c r="Z738" s="200"/>
    </row>
    <row r="739" spans="1:26" ht="12.75" customHeight="1">
      <c r="A739" s="209"/>
      <c r="B739" s="200"/>
      <c r="C739" s="200"/>
      <c r="D739" s="200"/>
      <c r="E739" s="200"/>
      <c r="F739" s="200"/>
      <c r="G739" s="200"/>
      <c r="H739" s="210"/>
      <c r="I739" s="200"/>
      <c r="J739" s="200"/>
      <c r="K739" s="200"/>
      <c r="L739" s="200"/>
      <c r="M739" s="200"/>
      <c r="N739" s="200"/>
      <c r="O739" s="200"/>
      <c r="P739" s="200"/>
      <c r="Q739" s="200"/>
      <c r="R739" s="200"/>
      <c r="S739" s="200"/>
      <c r="T739" s="200"/>
      <c r="U739" s="200"/>
      <c r="V739" s="200"/>
      <c r="W739" s="200"/>
      <c r="X739" s="200"/>
      <c r="Y739" s="200"/>
      <c r="Z739" s="200"/>
    </row>
    <row r="740" spans="1:26" ht="12.75" customHeight="1">
      <c r="A740" s="209"/>
      <c r="B740" s="200"/>
      <c r="C740" s="200"/>
      <c r="D740" s="200"/>
      <c r="E740" s="200"/>
      <c r="F740" s="200"/>
      <c r="G740" s="200"/>
      <c r="H740" s="210"/>
      <c r="I740" s="200"/>
      <c r="J740" s="200"/>
      <c r="K740" s="200"/>
      <c r="L740" s="200"/>
      <c r="M740" s="200"/>
      <c r="N740" s="200"/>
      <c r="O740" s="200"/>
      <c r="P740" s="200"/>
      <c r="Q740" s="200"/>
      <c r="R740" s="200"/>
      <c r="S740" s="200"/>
      <c r="T740" s="200"/>
      <c r="U740" s="200"/>
      <c r="V740" s="200"/>
      <c r="W740" s="200"/>
      <c r="X740" s="200"/>
      <c r="Y740" s="200"/>
      <c r="Z740" s="200"/>
    </row>
    <row r="741" spans="1:26" ht="12.75" customHeight="1">
      <c r="A741" s="209"/>
      <c r="B741" s="200"/>
      <c r="C741" s="200"/>
      <c r="D741" s="200"/>
      <c r="E741" s="200"/>
      <c r="F741" s="200"/>
      <c r="G741" s="200"/>
      <c r="H741" s="210"/>
      <c r="I741" s="200"/>
      <c r="J741" s="200"/>
      <c r="K741" s="200"/>
      <c r="L741" s="200"/>
      <c r="M741" s="200"/>
      <c r="N741" s="200"/>
      <c r="O741" s="200"/>
      <c r="P741" s="200"/>
      <c r="Q741" s="200"/>
      <c r="R741" s="200"/>
      <c r="S741" s="200"/>
      <c r="T741" s="200"/>
      <c r="U741" s="200"/>
      <c r="V741" s="200"/>
      <c r="W741" s="200"/>
      <c r="X741" s="200"/>
      <c r="Y741" s="200"/>
      <c r="Z741" s="200"/>
    </row>
    <row r="742" spans="1:26" ht="12.75" customHeight="1">
      <c r="A742" s="209"/>
      <c r="B742" s="200"/>
      <c r="C742" s="200"/>
      <c r="D742" s="200"/>
      <c r="E742" s="200"/>
      <c r="F742" s="200"/>
      <c r="G742" s="200"/>
      <c r="H742" s="210"/>
      <c r="I742" s="200"/>
      <c r="J742" s="200"/>
      <c r="K742" s="200"/>
      <c r="L742" s="200"/>
      <c r="M742" s="200"/>
      <c r="N742" s="200"/>
      <c r="O742" s="200"/>
      <c r="P742" s="200"/>
      <c r="Q742" s="200"/>
      <c r="R742" s="200"/>
      <c r="S742" s="200"/>
      <c r="T742" s="200"/>
      <c r="U742" s="200"/>
      <c r="V742" s="200"/>
      <c r="W742" s="200"/>
      <c r="X742" s="200"/>
      <c r="Y742" s="200"/>
      <c r="Z742" s="200"/>
    </row>
    <row r="743" spans="1:26" ht="12.75" customHeight="1">
      <c r="A743" s="209"/>
      <c r="B743" s="200"/>
      <c r="C743" s="200"/>
      <c r="D743" s="200"/>
      <c r="E743" s="200"/>
      <c r="F743" s="200"/>
      <c r="G743" s="200"/>
      <c r="H743" s="210"/>
      <c r="I743" s="200"/>
      <c r="J743" s="200"/>
      <c r="K743" s="200"/>
      <c r="L743" s="200"/>
      <c r="M743" s="200"/>
      <c r="N743" s="200"/>
      <c r="O743" s="200"/>
      <c r="P743" s="200"/>
      <c r="Q743" s="200"/>
      <c r="R743" s="200"/>
      <c r="S743" s="200"/>
      <c r="T743" s="200"/>
      <c r="U743" s="200"/>
      <c r="V743" s="200"/>
      <c r="W743" s="200"/>
      <c r="X743" s="200"/>
      <c r="Y743" s="200"/>
      <c r="Z743" s="200"/>
    </row>
    <row r="744" spans="1:26" ht="12.75" customHeight="1">
      <c r="A744" s="209"/>
      <c r="B744" s="200"/>
      <c r="C744" s="200"/>
      <c r="D744" s="200"/>
      <c r="E744" s="200"/>
      <c r="F744" s="200"/>
      <c r="G744" s="200"/>
      <c r="H744" s="210"/>
      <c r="I744" s="200"/>
      <c r="J744" s="200"/>
      <c r="K744" s="200"/>
      <c r="L744" s="200"/>
      <c r="M744" s="200"/>
      <c r="N744" s="200"/>
      <c r="O744" s="200"/>
      <c r="P744" s="200"/>
      <c r="Q744" s="200"/>
      <c r="R744" s="200"/>
      <c r="S744" s="200"/>
      <c r="T744" s="200"/>
      <c r="U744" s="200"/>
      <c r="V744" s="200"/>
      <c r="W744" s="200"/>
      <c r="X744" s="200"/>
      <c r="Y744" s="200"/>
      <c r="Z744" s="200"/>
    </row>
    <row r="745" spans="1:26" ht="12.75" customHeight="1">
      <c r="A745" s="209"/>
      <c r="B745" s="200"/>
      <c r="C745" s="200"/>
      <c r="D745" s="200"/>
      <c r="E745" s="200"/>
      <c r="F745" s="200"/>
      <c r="G745" s="200"/>
      <c r="H745" s="210"/>
      <c r="I745" s="200"/>
      <c r="J745" s="200"/>
      <c r="K745" s="200"/>
      <c r="L745" s="200"/>
      <c r="M745" s="200"/>
      <c r="N745" s="200"/>
      <c r="O745" s="200"/>
      <c r="P745" s="200"/>
      <c r="Q745" s="200"/>
      <c r="R745" s="200"/>
      <c r="S745" s="200"/>
      <c r="T745" s="200"/>
      <c r="U745" s="200"/>
      <c r="V745" s="200"/>
      <c r="W745" s="200"/>
      <c r="X745" s="200"/>
      <c r="Y745" s="200"/>
      <c r="Z745" s="200"/>
    </row>
    <row r="746" spans="1:26" ht="12.75" customHeight="1">
      <c r="A746" s="209"/>
      <c r="B746" s="200"/>
      <c r="C746" s="200"/>
      <c r="D746" s="200"/>
      <c r="E746" s="200"/>
      <c r="F746" s="200"/>
      <c r="G746" s="200"/>
      <c r="H746" s="210"/>
      <c r="I746" s="200"/>
      <c r="J746" s="200"/>
      <c r="K746" s="200"/>
      <c r="L746" s="200"/>
      <c r="M746" s="200"/>
      <c r="N746" s="200"/>
      <c r="O746" s="200"/>
      <c r="P746" s="200"/>
      <c r="Q746" s="200"/>
      <c r="R746" s="200"/>
      <c r="S746" s="200"/>
      <c r="T746" s="200"/>
      <c r="U746" s="200"/>
      <c r="V746" s="200"/>
      <c r="W746" s="200"/>
      <c r="X746" s="200"/>
      <c r="Y746" s="200"/>
      <c r="Z746" s="200"/>
    </row>
    <row r="747" spans="1:26" ht="12.75" customHeight="1">
      <c r="A747" s="209"/>
      <c r="B747" s="200"/>
      <c r="C747" s="200"/>
      <c r="D747" s="200"/>
      <c r="E747" s="200"/>
      <c r="F747" s="200"/>
      <c r="G747" s="200"/>
      <c r="H747" s="210"/>
      <c r="I747" s="200"/>
      <c r="J747" s="200"/>
      <c r="K747" s="200"/>
      <c r="L747" s="200"/>
      <c r="M747" s="200"/>
      <c r="N747" s="200"/>
      <c r="O747" s="200"/>
      <c r="P747" s="200"/>
      <c r="Q747" s="200"/>
      <c r="R747" s="200"/>
      <c r="S747" s="200"/>
      <c r="T747" s="200"/>
      <c r="U747" s="200"/>
      <c r="V747" s="200"/>
      <c r="W747" s="200"/>
      <c r="X747" s="200"/>
      <c r="Y747" s="200"/>
      <c r="Z747" s="200"/>
    </row>
    <row r="748" spans="1:26" ht="12.75" customHeight="1">
      <c r="A748" s="209"/>
      <c r="B748" s="200"/>
      <c r="C748" s="200"/>
      <c r="D748" s="200"/>
      <c r="E748" s="200"/>
      <c r="F748" s="200"/>
      <c r="G748" s="200"/>
      <c r="H748" s="210"/>
      <c r="I748" s="200"/>
      <c r="J748" s="200"/>
      <c r="K748" s="200"/>
      <c r="L748" s="200"/>
      <c r="M748" s="200"/>
      <c r="N748" s="200"/>
      <c r="O748" s="200"/>
      <c r="P748" s="200"/>
      <c r="Q748" s="200"/>
      <c r="R748" s="200"/>
      <c r="S748" s="200"/>
      <c r="T748" s="200"/>
      <c r="U748" s="200"/>
      <c r="V748" s="200"/>
      <c r="W748" s="200"/>
      <c r="X748" s="200"/>
      <c r="Y748" s="200"/>
      <c r="Z748" s="200"/>
    </row>
    <row r="749" spans="1:26" ht="12.75" customHeight="1">
      <c r="A749" s="209"/>
      <c r="B749" s="200"/>
      <c r="C749" s="200"/>
      <c r="D749" s="200"/>
      <c r="E749" s="200"/>
      <c r="F749" s="200"/>
      <c r="G749" s="200"/>
      <c r="H749" s="210"/>
      <c r="I749" s="200"/>
      <c r="J749" s="200"/>
      <c r="K749" s="200"/>
      <c r="L749" s="200"/>
      <c r="M749" s="200"/>
      <c r="N749" s="200"/>
      <c r="O749" s="200"/>
      <c r="P749" s="200"/>
      <c r="Q749" s="200"/>
      <c r="R749" s="200"/>
      <c r="S749" s="200"/>
      <c r="T749" s="200"/>
      <c r="U749" s="200"/>
      <c r="V749" s="200"/>
      <c r="W749" s="200"/>
      <c r="X749" s="200"/>
      <c r="Y749" s="200"/>
      <c r="Z749" s="200"/>
    </row>
    <row r="750" spans="1:26" ht="12.75" customHeight="1">
      <c r="A750" s="209"/>
      <c r="B750" s="200"/>
      <c r="C750" s="200"/>
      <c r="D750" s="200"/>
      <c r="E750" s="200"/>
      <c r="F750" s="200"/>
      <c r="G750" s="200"/>
      <c r="H750" s="210"/>
      <c r="I750" s="200"/>
      <c r="J750" s="200"/>
      <c r="K750" s="200"/>
      <c r="L750" s="200"/>
      <c r="M750" s="200"/>
      <c r="N750" s="200"/>
      <c r="O750" s="200"/>
      <c r="P750" s="200"/>
      <c r="Q750" s="200"/>
      <c r="R750" s="200"/>
      <c r="S750" s="200"/>
      <c r="T750" s="200"/>
      <c r="U750" s="200"/>
      <c r="V750" s="200"/>
      <c r="W750" s="200"/>
      <c r="X750" s="200"/>
      <c r="Y750" s="200"/>
      <c r="Z750" s="200"/>
    </row>
    <row r="751" spans="1:26" ht="12.75" customHeight="1">
      <c r="A751" s="209"/>
      <c r="B751" s="200"/>
      <c r="C751" s="200"/>
      <c r="D751" s="200"/>
      <c r="E751" s="200"/>
      <c r="F751" s="200"/>
      <c r="G751" s="200"/>
      <c r="H751" s="210"/>
      <c r="I751" s="200"/>
      <c r="J751" s="200"/>
      <c r="K751" s="200"/>
      <c r="L751" s="200"/>
      <c r="M751" s="200"/>
      <c r="N751" s="200"/>
      <c r="O751" s="200"/>
      <c r="P751" s="200"/>
      <c r="Q751" s="200"/>
      <c r="R751" s="200"/>
      <c r="S751" s="200"/>
      <c r="T751" s="200"/>
      <c r="U751" s="200"/>
      <c r="V751" s="200"/>
      <c r="W751" s="200"/>
      <c r="X751" s="200"/>
      <c r="Y751" s="200"/>
      <c r="Z751" s="200"/>
    </row>
    <row r="752" spans="1:26" ht="12.75" customHeight="1">
      <c r="A752" s="209"/>
      <c r="B752" s="200"/>
      <c r="C752" s="200"/>
      <c r="D752" s="200"/>
      <c r="E752" s="200"/>
      <c r="F752" s="200"/>
      <c r="G752" s="200"/>
      <c r="H752" s="210"/>
      <c r="I752" s="200"/>
      <c r="J752" s="200"/>
      <c r="K752" s="200"/>
      <c r="L752" s="200"/>
      <c r="M752" s="200"/>
      <c r="N752" s="200"/>
      <c r="O752" s="200"/>
      <c r="P752" s="200"/>
      <c r="Q752" s="200"/>
      <c r="R752" s="200"/>
      <c r="S752" s="200"/>
      <c r="T752" s="200"/>
      <c r="U752" s="200"/>
      <c r="V752" s="200"/>
      <c r="W752" s="200"/>
      <c r="X752" s="200"/>
      <c r="Y752" s="200"/>
      <c r="Z752" s="200"/>
    </row>
    <row r="753" spans="1:26" ht="12.75" customHeight="1">
      <c r="A753" s="209"/>
      <c r="B753" s="200"/>
      <c r="C753" s="200"/>
      <c r="D753" s="200"/>
      <c r="E753" s="200"/>
      <c r="F753" s="200"/>
      <c r="G753" s="200"/>
      <c r="H753" s="210"/>
      <c r="I753" s="200"/>
      <c r="J753" s="200"/>
      <c r="K753" s="200"/>
      <c r="L753" s="200"/>
      <c r="M753" s="200"/>
      <c r="N753" s="200"/>
      <c r="O753" s="200"/>
      <c r="P753" s="200"/>
      <c r="Q753" s="200"/>
      <c r="R753" s="200"/>
      <c r="S753" s="200"/>
      <c r="T753" s="200"/>
      <c r="U753" s="200"/>
      <c r="V753" s="200"/>
      <c r="W753" s="200"/>
      <c r="X753" s="200"/>
      <c r="Y753" s="200"/>
      <c r="Z753" s="200"/>
    </row>
    <row r="754" spans="1:26" ht="12.75" customHeight="1">
      <c r="A754" s="209"/>
      <c r="B754" s="200"/>
      <c r="C754" s="200"/>
      <c r="D754" s="200"/>
      <c r="E754" s="200"/>
      <c r="F754" s="200"/>
      <c r="G754" s="200"/>
      <c r="H754" s="210"/>
      <c r="I754" s="200"/>
      <c r="J754" s="200"/>
      <c r="K754" s="200"/>
      <c r="L754" s="200"/>
      <c r="M754" s="200"/>
      <c r="N754" s="200"/>
      <c r="O754" s="200"/>
      <c r="P754" s="200"/>
      <c r="Q754" s="200"/>
      <c r="R754" s="200"/>
      <c r="S754" s="200"/>
      <c r="T754" s="200"/>
      <c r="U754" s="200"/>
      <c r="V754" s="200"/>
      <c r="W754" s="200"/>
      <c r="X754" s="200"/>
      <c r="Y754" s="200"/>
      <c r="Z754" s="200"/>
    </row>
    <row r="755" spans="1:26" ht="12.75" customHeight="1">
      <c r="A755" s="209"/>
      <c r="B755" s="200"/>
      <c r="C755" s="200"/>
      <c r="D755" s="200"/>
      <c r="E755" s="200"/>
      <c r="F755" s="200"/>
      <c r="G755" s="200"/>
      <c r="H755" s="210"/>
      <c r="I755" s="200"/>
      <c r="J755" s="200"/>
      <c r="K755" s="200"/>
      <c r="L755" s="200"/>
      <c r="M755" s="200"/>
      <c r="N755" s="200"/>
      <c r="O755" s="200"/>
      <c r="P755" s="200"/>
      <c r="Q755" s="200"/>
      <c r="R755" s="200"/>
      <c r="S755" s="200"/>
      <c r="T755" s="200"/>
      <c r="U755" s="200"/>
      <c r="V755" s="200"/>
      <c r="W755" s="200"/>
      <c r="X755" s="200"/>
      <c r="Y755" s="200"/>
      <c r="Z755" s="200"/>
    </row>
    <row r="756" spans="1:26" ht="12.75" customHeight="1">
      <c r="A756" s="209"/>
      <c r="B756" s="200"/>
      <c r="C756" s="200"/>
      <c r="D756" s="200"/>
      <c r="E756" s="200"/>
      <c r="F756" s="200"/>
      <c r="G756" s="200"/>
      <c r="H756" s="210"/>
      <c r="I756" s="200"/>
      <c r="J756" s="200"/>
      <c r="K756" s="200"/>
      <c r="L756" s="200"/>
      <c r="M756" s="200"/>
      <c r="N756" s="200"/>
      <c r="O756" s="200"/>
      <c r="P756" s="200"/>
      <c r="Q756" s="200"/>
      <c r="R756" s="200"/>
      <c r="S756" s="200"/>
      <c r="T756" s="200"/>
      <c r="U756" s="200"/>
      <c r="V756" s="200"/>
      <c r="W756" s="200"/>
      <c r="X756" s="200"/>
      <c r="Y756" s="200"/>
      <c r="Z756" s="200"/>
    </row>
    <row r="757" spans="1:26" ht="12.75" customHeight="1">
      <c r="A757" s="209"/>
      <c r="B757" s="200"/>
      <c r="C757" s="200"/>
      <c r="D757" s="200"/>
      <c r="E757" s="200"/>
      <c r="F757" s="200"/>
      <c r="G757" s="200"/>
      <c r="H757" s="210"/>
      <c r="I757" s="200"/>
      <c r="J757" s="200"/>
      <c r="K757" s="200"/>
      <c r="L757" s="200"/>
      <c r="M757" s="200"/>
      <c r="N757" s="200"/>
      <c r="O757" s="200"/>
      <c r="P757" s="200"/>
      <c r="Q757" s="200"/>
      <c r="R757" s="200"/>
      <c r="S757" s="200"/>
      <c r="T757" s="200"/>
      <c r="U757" s="200"/>
      <c r="V757" s="200"/>
      <c r="W757" s="200"/>
      <c r="X757" s="200"/>
      <c r="Y757" s="200"/>
      <c r="Z757" s="200"/>
    </row>
    <row r="758" spans="1:26" ht="12.75" customHeight="1">
      <c r="A758" s="209"/>
      <c r="B758" s="200"/>
      <c r="C758" s="200"/>
      <c r="D758" s="200"/>
      <c r="E758" s="200"/>
      <c r="F758" s="200"/>
      <c r="G758" s="200"/>
      <c r="H758" s="210"/>
      <c r="I758" s="200"/>
      <c r="J758" s="200"/>
      <c r="K758" s="200"/>
      <c r="L758" s="200"/>
      <c r="M758" s="200"/>
      <c r="N758" s="200"/>
      <c r="O758" s="200"/>
      <c r="P758" s="200"/>
      <c r="Q758" s="200"/>
      <c r="R758" s="200"/>
      <c r="S758" s="200"/>
      <c r="T758" s="200"/>
      <c r="U758" s="200"/>
      <c r="V758" s="200"/>
      <c r="W758" s="200"/>
      <c r="X758" s="200"/>
      <c r="Y758" s="200"/>
      <c r="Z758" s="200"/>
    </row>
    <row r="759" spans="1:26" ht="12.75" customHeight="1">
      <c r="A759" s="209"/>
      <c r="B759" s="200"/>
      <c r="C759" s="200"/>
      <c r="D759" s="200"/>
      <c r="E759" s="200"/>
      <c r="F759" s="200"/>
      <c r="G759" s="200"/>
      <c r="H759" s="210"/>
      <c r="I759" s="200"/>
      <c r="J759" s="200"/>
      <c r="K759" s="200"/>
      <c r="L759" s="200"/>
      <c r="M759" s="200"/>
      <c r="N759" s="200"/>
      <c r="O759" s="200"/>
      <c r="P759" s="200"/>
      <c r="Q759" s="200"/>
      <c r="R759" s="200"/>
      <c r="S759" s="200"/>
      <c r="T759" s="200"/>
      <c r="U759" s="200"/>
      <c r="V759" s="200"/>
      <c r="W759" s="200"/>
      <c r="X759" s="200"/>
      <c r="Y759" s="200"/>
      <c r="Z759" s="200"/>
    </row>
    <row r="760" spans="1:26" ht="12.75" customHeight="1">
      <c r="A760" s="209"/>
      <c r="B760" s="200"/>
      <c r="C760" s="200"/>
      <c r="D760" s="200"/>
      <c r="E760" s="200"/>
      <c r="F760" s="200"/>
      <c r="G760" s="200"/>
      <c r="H760" s="210"/>
      <c r="I760" s="200"/>
      <c r="J760" s="200"/>
      <c r="K760" s="200"/>
      <c r="L760" s="200"/>
      <c r="M760" s="200"/>
      <c r="N760" s="200"/>
      <c r="O760" s="200"/>
      <c r="P760" s="200"/>
      <c r="Q760" s="200"/>
      <c r="R760" s="200"/>
      <c r="S760" s="200"/>
      <c r="T760" s="200"/>
      <c r="U760" s="200"/>
      <c r="V760" s="200"/>
      <c r="W760" s="200"/>
      <c r="X760" s="200"/>
      <c r="Y760" s="200"/>
      <c r="Z760" s="200"/>
    </row>
    <row r="761" spans="1:26" ht="12.75" customHeight="1">
      <c r="A761" s="209"/>
      <c r="B761" s="200"/>
      <c r="C761" s="200"/>
      <c r="D761" s="200"/>
      <c r="E761" s="200"/>
      <c r="F761" s="200"/>
      <c r="G761" s="200"/>
      <c r="H761" s="210"/>
      <c r="I761" s="200"/>
      <c r="J761" s="200"/>
      <c r="K761" s="200"/>
      <c r="L761" s="200"/>
      <c r="M761" s="200"/>
      <c r="N761" s="200"/>
      <c r="O761" s="200"/>
      <c r="P761" s="200"/>
      <c r="Q761" s="200"/>
      <c r="R761" s="200"/>
      <c r="S761" s="200"/>
      <c r="T761" s="200"/>
      <c r="U761" s="200"/>
      <c r="V761" s="200"/>
      <c r="W761" s="200"/>
      <c r="X761" s="200"/>
      <c r="Y761" s="200"/>
      <c r="Z761" s="200"/>
    </row>
    <row r="762" spans="1:26" ht="12.75" customHeight="1">
      <c r="A762" s="209"/>
      <c r="B762" s="200"/>
      <c r="C762" s="200"/>
      <c r="D762" s="200"/>
      <c r="E762" s="200"/>
      <c r="F762" s="200"/>
      <c r="G762" s="200"/>
      <c r="H762" s="210"/>
      <c r="I762" s="200"/>
      <c r="J762" s="200"/>
      <c r="K762" s="200"/>
      <c r="L762" s="200"/>
      <c r="M762" s="200"/>
      <c r="N762" s="200"/>
      <c r="O762" s="200"/>
      <c r="P762" s="200"/>
      <c r="Q762" s="200"/>
      <c r="R762" s="200"/>
      <c r="S762" s="200"/>
      <c r="T762" s="200"/>
      <c r="U762" s="200"/>
      <c r="V762" s="200"/>
      <c r="W762" s="200"/>
      <c r="X762" s="200"/>
      <c r="Y762" s="200"/>
      <c r="Z762" s="200"/>
    </row>
    <row r="763" spans="1:26" ht="12.75" customHeight="1">
      <c r="A763" s="209"/>
      <c r="B763" s="200"/>
      <c r="C763" s="200"/>
      <c r="D763" s="200"/>
      <c r="E763" s="200"/>
      <c r="F763" s="200"/>
      <c r="G763" s="200"/>
      <c r="H763" s="210"/>
      <c r="I763" s="200"/>
      <c r="J763" s="200"/>
      <c r="K763" s="200"/>
      <c r="L763" s="200"/>
      <c r="M763" s="200"/>
      <c r="N763" s="200"/>
      <c r="O763" s="200"/>
      <c r="P763" s="200"/>
      <c r="Q763" s="200"/>
      <c r="R763" s="200"/>
      <c r="S763" s="200"/>
      <c r="T763" s="200"/>
      <c r="U763" s="200"/>
      <c r="V763" s="200"/>
      <c r="W763" s="200"/>
      <c r="X763" s="200"/>
      <c r="Y763" s="200"/>
      <c r="Z763" s="200"/>
    </row>
    <row r="764" spans="1:26" ht="12.75" customHeight="1">
      <c r="A764" s="209"/>
      <c r="B764" s="200"/>
      <c r="C764" s="200"/>
      <c r="D764" s="200"/>
      <c r="E764" s="200"/>
      <c r="F764" s="200"/>
      <c r="G764" s="200"/>
      <c r="H764" s="210"/>
      <c r="I764" s="200"/>
      <c r="J764" s="200"/>
      <c r="K764" s="200"/>
      <c r="L764" s="200"/>
      <c r="M764" s="200"/>
      <c r="N764" s="200"/>
      <c r="O764" s="200"/>
      <c r="P764" s="200"/>
      <c r="Q764" s="200"/>
      <c r="R764" s="200"/>
      <c r="S764" s="200"/>
      <c r="T764" s="200"/>
      <c r="U764" s="200"/>
      <c r="V764" s="200"/>
      <c r="W764" s="200"/>
      <c r="X764" s="200"/>
      <c r="Y764" s="200"/>
      <c r="Z764" s="200"/>
    </row>
    <row r="765" spans="1:26" ht="12.75" customHeight="1">
      <c r="A765" s="209"/>
      <c r="B765" s="200"/>
      <c r="C765" s="200"/>
      <c r="D765" s="200"/>
      <c r="E765" s="200"/>
      <c r="F765" s="200"/>
      <c r="G765" s="200"/>
      <c r="H765" s="210"/>
      <c r="I765" s="200"/>
      <c r="J765" s="200"/>
      <c r="K765" s="200"/>
      <c r="L765" s="200"/>
      <c r="M765" s="200"/>
      <c r="N765" s="200"/>
      <c r="O765" s="200"/>
      <c r="P765" s="200"/>
      <c r="Q765" s="200"/>
      <c r="R765" s="200"/>
      <c r="S765" s="200"/>
      <c r="T765" s="200"/>
      <c r="U765" s="200"/>
      <c r="V765" s="200"/>
      <c r="W765" s="200"/>
      <c r="X765" s="200"/>
      <c r="Y765" s="200"/>
      <c r="Z765" s="200"/>
    </row>
    <row r="766" spans="1:26" ht="12.75" customHeight="1">
      <c r="A766" s="209"/>
      <c r="B766" s="200"/>
      <c r="C766" s="200"/>
      <c r="D766" s="200"/>
      <c r="E766" s="200"/>
      <c r="F766" s="200"/>
      <c r="G766" s="200"/>
      <c r="H766" s="210"/>
      <c r="I766" s="200"/>
      <c r="J766" s="200"/>
      <c r="K766" s="200"/>
      <c r="L766" s="200"/>
      <c r="M766" s="200"/>
      <c r="N766" s="200"/>
      <c r="O766" s="200"/>
      <c r="P766" s="200"/>
      <c r="Q766" s="200"/>
      <c r="R766" s="200"/>
      <c r="S766" s="200"/>
      <c r="T766" s="200"/>
      <c r="U766" s="200"/>
      <c r="V766" s="200"/>
      <c r="W766" s="200"/>
      <c r="X766" s="200"/>
      <c r="Y766" s="200"/>
      <c r="Z766" s="200"/>
    </row>
    <row r="767" spans="1:26" ht="12.75" customHeight="1">
      <c r="A767" s="209"/>
      <c r="B767" s="200"/>
      <c r="C767" s="200"/>
      <c r="D767" s="200"/>
      <c r="E767" s="200"/>
      <c r="F767" s="200"/>
      <c r="G767" s="200"/>
      <c r="H767" s="210"/>
      <c r="I767" s="200"/>
      <c r="J767" s="200"/>
      <c r="K767" s="200"/>
      <c r="L767" s="200"/>
      <c r="M767" s="200"/>
      <c r="N767" s="200"/>
      <c r="O767" s="200"/>
      <c r="P767" s="200"/>
      <c r="Q767" s="200"/>
      <c r="R767" s="200"/>
      <c r="S767" s="200"/>
      <c r="T767" s="200"/>
      <c r="U767" s="200"/>
      <c r="V767" s="200"/>
      <c r="W767" s="200"/>
      <c r="X767" s="200"/>
      <c r="Y767" s="200"/>
      <c r="Z767" s="200"/>
    </row>
    <row r="768" spans="1:26" ht="12.75" customHeight="1">
      <c r="A768" s="209"/>
      <c r="B768" s="200"/>
      <c r="C768" s="200"/>
      <c r="D768" s="200"/>
      <c r="E768" s="200"/>
      <c r="F768" s="200"/>
      <c r="G768" s="200"/>
      <c r="H768" s="210"/>
      <c r="I768" s="200"/>
      <c r="J768" s="200"/>
      <c r="K768" s="200"/>
      <c r="L768" s="200"/>
      <c r="M768" s="200"/>
      <c r="N768" s="200"/>
      <c r="O768" s="200"/>
      <c r="P768" s="200"/>
      <c r="Q768" s="200"/>
      <c r="R768" s="200"/>
      <c r="S768" s="200"/>
      <c r="T768" s="200"/>
      <c r="U768" s="200"/>
      <c r="V768" s="200"/>
      <c r="W768" s="200"/>
      <c r="X768" s="200"/>
      <c r="Y768" s="200"/>
      <c r="Z768" s="200"/>
    </row>
    <row r="769" spans="1:26" ht="12.75" customHeight="1">
      <c r="A769" s="209"/>
      <c r="B769" s="200"/>
      <c r="C769" s="200"/>
      <c r="D769" s="200"/>
      <c r="E769" s="200"/>
      <c r="F769" s="200"/>
      <c r="G769" s="200"/>
      <c r="H769" s="210"/>
      <c r="I769" s="200"/>
      <c r="J769" s="200"/>
      <c r="K769" s="200"/>
      <c r="L769" s="200"/>
      <c r="M769" s="200"/>
      <c r="N769" s="200"/>
      <c r="O769" s="200"/>
      <c r="P769" s="200"/>
      <c r="Q769" s="200"/>
      <c r="R769" s="200"/>
      <c r="S769" s="200"/>
      <c r="T769" s="200"/>
      <c r="U769" s="200"/>
      <c r="V769" s="200"/>
      <c r="W769" s="200"/>
      <c r="X769" s="200"/>
      <c r="Y769" s="200"/>
      <c r="Z769" s="200"/>
    </row>
    <row r="770" spans="1:26" ht="12.75" customHeight="1">
      <c r="A770" s="209"/>
      <c r="B770" s="200"/>
      <c r="C770" s="200"/>
      <c r="D770" s="200"/>
      <c r="E770" s="200"/>
      <c r="F770" s="200"/>
      <c r="G770" s="200"/>
      <c r="H770" s="210"/>
      <c r="I770" s="200"/>
      <c r="J770" s="200"/>
      <c r="K770" s="200"/>
      <c r="L770" s="200"/>
      <c r="M770" s="200"/>
      <c r="N770" s="200"/>
      <c r="O770" s="200"/>
      <c r="P770" s="200"/>
      <c r="Q770" s="200"/>
      <c r="R770" s="200"/>
      <c r="S770" s="200"/>
      <c r="T770" s="200"/>
      <c r="U770" s="200"/>
      <c r="V770" s="200"/>
      <c r="W770" s="200"/>
      <c r="X770" s="200"/>
      <c r="Y770" s="200"/>
      <c r="Z770" s="200"/>
    </row>
    <row r="771" spans="1:26" ht="12.75" customHeight="1">
      <c r="A771" s="209"/>
      <c r="B771" s="200"/>
      <c r="C771" s="200"/>
      <c r="D771" s="200"/>
      <c r="E771" s="200"/>
      <c r="F771" s="200"/>
      <c r="G771" s="200"/>
      <c r="H771" s="210"/>
      <c r="I771" s="200"/>
      <c r="J771" s="200"/>
      <c r="K771" s="200"/>
      <c r="L771" s="200"/>
      <c r="M771" s="200"/>
      <c r="N771" s="200"/>
      <c r="O771" s="200"/>
      <c r="P771" s="200"/>
      <c r="Q771" s="200"/>
      <c r="R771" s="200"/>
      <c r="S771" s="200"/>
      <c r="T771" s="200"/>
      <c r="U771" s="200"/>
      <c r="V771" s="200"/>
      <c r="W771" s="200"/>
      <c r="X771" s="200"/>
      <c r="Y771" s="200"/>
      <c r="Z771" s="200"/>
    </row>
    <row r="772" spans="1:26" ht="12.75" customHeight="1">
      <c r="A772" s="209"/>
      <c r="B772" s="200"/>
      <c r="C772" s="200"/>
      <c r="D772" s="200"/>
      <c r="E772" s="200"/>
      <c r="F772" s="200"/>
      <c r="G772" s="200"/>
      <c r="H772" s="210"/>
      <c r="I772" s="200"/>
      <c r="J772" s="200"/>
      <c r="K772" s="200"/>
      <c r="L772" s="200"/>
      <c r="M772" s="200"/>
      <c r="N772" s="200"/>
      <c r="O772" s="200"/>
      <c r="P772" s="200"/>
      <c r="Q772" s="200"/>
      <c r="R772" s="200"/>
      <c r="S772" s="200"/>
      <c r="T772" s="200"/>
      <c r="U772" s="200"/>
      <c r="V772" s="200"/>
      <c r="W772" s="200"/>
      <c r="X772" s="200"/>
      <c r="Y772" s="200"/>
      <c r="Z772" s="200"/>
    </row>
    <row r="773" spans="1:26" ht="12.75" customHeight="1">
      <c r="A773" s="209"/>
      <c r="B773" s="200"/>
      <c r="C773" s="200"/>
      <c r="D773" s="200"/>
      <c r="E773" s="200"/>
      <c r="F773" s="200"/>
      <c r="G773" s="200"/>
      <c r="H773" s="210"/>
      <c r="I773" s="200"/>
      <c r="J773" s="200"/>
      <c r="K773" s="200"/>
      <c r="L773" s="200"/>
      <c r="M773" s="200"/>
      <c r="N773" s="200"/>
      <c r="O773" s="200"/>
      <c r="P773" s="200"/>
      <c r="Q773" s="200"/>
      <c r="R773" s="200"/>
      <c r="S773" s="200"/>
      <c r="T773" s="200"/>
      <c r="U773" s="200"/>
      <c r="V773" s="200"/>
      <c r="W773" s="200"/>
      <c r="X773" s="200"/>
      <c r="Y773" s="200"/>
      <c r="Z773" s="200"/>
    </row>
    <row r="774" spans="1:26" ht="12.75" customHeight="1">
      <c r="A774" s="209"/>
      <c r="B774" s="200"/>
      <c r="C774" s="200"/>
      <c r="D774" s="200"/>
      <c r="E774" s="200"/>
      <c r="F774" s="200"/>
      <c r="G774" s="200"/>
      <c r="H774" s="210"/>
      <c r="I774" s="200"/>
      <c r="J774" s="200"/>
      <c r="K774" s="200"/>
      <c r="L774" s="200"/>
      <c r="M774" s="200"/>
      <c r="N774" s="200"/>
      <c r="O774" s="200"/>
      <c r="P774" s="200"/>
      <c r="Q774" s="200"/>
      <c r="R774" s="200"/>
      <c r="S774" s="200"/>
      <c r="T774" s="200"/>
      <c r="U774" s="200"/>
      <c r="V774" s="200"/>
      <c r="W774" s="200"/>
      <c r="X774" s="200"/>
      <c r="Y774" s="200"/>
      <c r="Z774" s="200"/>
    </row>
    <row r="775" spans="1:26" ht="12.75" customHeight="1">
      <c r="A775" s="209"/>
      <c r="B775" s="200"/>
      <c r="C775" s="200"/>
      <c r="D775" s="200"/>
      <c r="E775" s="200"/>
      <c r="F775" s="200"/>
      <c r="G775" s="200"/>
      <c r="H775" s="210"/>
      <c r="I775" s="200"/>
      <c r="J775" s="200"/>
      <c r="K775" s="200"/>
      <c r="L775" s="200"/>
      <c r="M775" s="200"/>
      <c r="N775" s="200"/>
      <c r="O775" s="200"/>
      <c r="P775" s="200"/>
      <c r="Q775" s="200"/>
      <c r="R775" s="200"/>
      <c r="S775" s="200"/>
      <c r="T775" s="200"/>
      <c r="U775" s="200"/>
      <c r="V775" s="200"/>
      <c r="W775" s="200"/>
      <c r="X775" s="200"/>
      <c r="Y775" s="200"/>
      <c r="Z775" s="200"/>
    </row>
    <row r="776" spans="1:26" ht="12.75" customHeight="1">
      <c r="A776" s="209"/>
      <c r="B776" s="200"/>
      <c r="C776" s="200"/>
      <c r="D776" s="200"/>
      <c r="E776" s="200"/>
      <c r="F776" s="200"/>
      <c r="G776" s="200"/>
      <c r="H776" s="210"/>
      <c r="I776" s="200"/>
      <c r="J776" s="200"/>
      <c r="K776" s="200"/>
      <c r="L776" s="200"/>
      <c r="M776" s="200"/>
      <c r="N776" s="200"/>
      <c r="O776" s="200"/>
      <c r="P776" s="200"/>
      <c r="Q776" s="200"/>
      <c r="R776" s="200"/>
      <c r="S776" s="200"/>
      <c r="T776" s="200"/>
      <c r="U776" s="200"/>
      <c r="V776" s="200"/>
      <c r="W776" s="200"/>
      <c r="X776" s="200"/>
      <c r="Y776" s="200"/>
      <c r="Z776" s="200"/>
    </row>
    <row r="777" spans="1:26" ht="12.75" customHeight="1">
      <c r="A777" s="209"/>
      <c r="B777" s="200"/>
      <c r="C777" s="200"/>
      <c r="D777" s="200"/>
      <c r="E777" s="200"/>
      <c r="F777" s="200"/>
      <c r="G777" s="200"/>
      <c r="H777" s="210"/>
      <c r="I777" s="200"/>
      <c r="J777" s="200"/>
      <c r="K777" s="200"/>
      <c r="L777" s="200"/>
      <c r="M777" s="200"/>
      <c r="N777" s="200"/>
      <c r="O777" s="200"/>
      <c r="P777" s="200"/>
      <c r="Q777" s="200"/>
      <c r="R777" s="200"/>
      <c r="S777" s="200"/>
      <c r="T777" s="200"/>
      <c r="U777" s="200"/>
      <c r="V777" s="200"/>
      <c r="W777" s="200"/>
      <c r="X777" s="200"/>
      <c r="Y777" s="200"/>
      <c r="Z777" s="200"/>
    </row>
    <row r="778" spans="1:26" ht="12.75" customHeight="1">
      <c r="A778" s="209"/>
      <c r="B778" s="200"/>
      <c r="C778" s="200"/>
      <c r="D778" s="200"/>
      <c r="E778" s="200"/>
      <c r="F778" s="200"/>
      <c r="G778" s="200"/>
      <c r="H778" s="210"/>
      <c r="I778" s="200"/>
      <c r="J778" s="200"/>
      <c r="K778" s="200"/>
      <c r="L778" s="200"/>
      <c r="M778" s="200"/>
      <c r="N778" s="200"/>
      <c r="O778" s="200"/>
      <c r="P778" s="200"/>
      <c r="Q778" s="200"/>
      <c r="R778" s="200"/>
      <c r="S778" s="200"/>
      <c r="T778" s="200"/>
      <c r="U778" s="200"/>
      <c r="V778" s="200"/>
      <c r="W778" s="200"/>
      <c r="X778" s="200"/>
      <c r="Y778" s="200"/>
      <c r="Z778" s="200"/>
    </row>
    <row r="779" spans="1:26" ht="12.75" customHeight="1">
      <c r="A779" s="209"/>
      <c r="B779" s="200"/>
      <c r="C779" s="200"/>
      <c r="D779" s="200"/>
      <c r="E779" s="200"/>
      <c r="F779" s="200"/>
      <c r="G779" s="200"/>
      <c r="H779" s="210"/>
      <c r="I779" s="200"/>
      <c r="J779" s="200"/>
      <c r="K779" s="200"/>
      <c r="L779" s="200"/>
      <c r="M779" s="200"/>
      <c r="N779" s="200"/>
      <c r="O779" s="200"/>
      <c r="P779" s="200"/>
      <c r="Q779" s="200"/>
      <c r="R779" s="200"/>
      <c r="S779" s="200"/>
      <c r="T779" s="200"/>
      <c r="U779" s="200"/>
      <c r="V779" s="200"/>
      <c r="W779" s="200"/>
      <c r="X779" s="200"/>
      <c r="Y779" s="200"/>
      <c r="Z779" s="200"/>
    </row>
    <row r="780" spans="1:26" ht="12.75" customHeight="1">
      <c r="A780" s="209"/>
      <c r="B780" s="200"/>
      <c r="C780" s="200"/>
      <c r="D780" s="200"/>
      <c r="E780" s="200"/>
      <c r="F780" s="200"/>
      <c r="G780" s="200"/>
      <c r="H780" s="210"/>
      <c r="I780" s="200"/>
      <c r="J780" s="200"/>
      <c r="K780" s="200"/>
      <c r="L780" s="200"/>
      <c r="M780" s="200"/>
      <c r="N780" s="200"/>
      <c r="O780" s="200"/>
      <c r="P780" s="200"/>
      <c r="Q780" s="200"/>
      <c r="R780" s="200"/>
      <c r="S780" s="200"/>
      <c r="T780" s="200"/>
      <c r="U780" s="200"/>
      <c r="V780" s="200"/>
      <c r="W780" s="200"/>
      <c r="X780" s="200"/>
      <c r="Y780" s="200"/>
      <c r="Z780" s="200"/>
    </row>
    <row r="781" spans="1:26" ht="12.75" customHeight="1">
      <c r="A781" s="209"/>
      <c r="B781" s="200"/>
      <c r="C781" s="200"/>
      <c r="D781" s="200"/>
      <c r="E781" s="200"/>
      <c r="F781" s="200"/>
      <c r="G781" s="200"/>
      <c r="H781" s="210"/>
      <c r="I781" s="200"/>
      <c r="J781" s="200"/>
      <c r="K781" s="200"/>
      <c r="L781" s="200"/>
      <c r="M781" s="200"/>
      <c r="N781" s="200"/>
      <c r="O781" s="200"/>
      <c r="P781" s="200"/>
      <c r="Q781" s="200"/>
      <c r="R781" s="200"/>
      <c r="S781" s="200"/>
      <c r="T781" s="200"/>
      <c r="U781" s="200"/>
      <c r="V781" s="200"/>
      <c r="W781" s="200"/>
      <c r="X781" s="200"/>
      <c r="Y781" s="200"/>
      <c r="Z781" s="200"/>
    </row>
    <row r="782" spans="1:26" ht="12.75" customHeight="1">
      <c r="A782" s="209"/>
      <c r="B782" s="200"/>
      <c r="C782" s="200"/>
      <c r="D782" s="200"/>
      <c r="E782" s="200"/>
      <c r="F782" s="200"/>
      <c r="G782" s="200"/>
      <c r="H782" s="210"/>
      <c r="I782" s="200"/>
      <c r="J782" s="200"/>
      <c r="K782" s="200"/>
      <c r="L782" s="200"/>
      <c r="M782" s="200"/>
      <c r="N782" s="200"/>
      <c r="O782" s="200"/>
      <c r="P782" s="200"/>
      <c r="Q782" s="200"/>
      <c r="R782" s="200"/>
      <c r="S782" s="200"/>
      <c r="T782" s="200"/>
      <c r="U782" s="200"/>
      <c r="V782" s="200"/>
      <c r="W782" s="200"/>
      <c r="X782" s="200"/>
      <c r="Y782" s="200"/>
      <c r="Z782" s="200"/>
    </row>
    <row r="783" spans="1:26" ht="12.75" customHeight="1">
      <c r="A783" s="209"/>
      <c r="B783" s="200"/>
      <c r="C783" s="200"/>
      <c r="D783" s="200"/>
      <c r="E783" s="200"/>
      <c r="F783" s="200"/>
      <c r="G783" s="200"/>
      <c r="H783" s="210"/>
      <c r="I783" s="200"/>
      <c r="J783" s="200"/>
      <c r="K783" s="200"/>
      <c r="L783" s="200"/>
      <c r="M783" s="200"/>
      <c r="N783" s="200"/>
      <c r="O783" s="200"/>
      <c r="P783" s="200"/>
      <c r="Q783" s="200"/>
      <c r="R783" s="200"/>
      <c r="S783" s="200"/>
      <c r="T783" s="200"/>
      <c r="U783" s="200"/>
      <c r="V783" s="200"/>
      <c r="W783" s="200"/>
      <c r="X783" s="200"/>
      <c r="Y783" s="200"/>
      <c r="Z783" s="200"/>
    </row>
    <row r="784" spans="1:26" ht="12.75" customHeight="1">
      <c r="A784" s="209"/>
      <c r="B784" s="200"/>
      <c r="C784" s="200"/>
      <c r="D784" s="200"/>
      <c r="E784" s="200"/>
      <c r="F784" s="200"/>
      <c r="G784" s="200"/>
      <c r="H784" s="210"/>
      <c r="I784" s="200"/>
      <c r="J784" s="200"/>
      <c r="K784" s="200"/>
      <c r="L784" s="200"/>
      <c r="M784" s="200"/>
      <c r="N784" s="200"/>
      <c r="O784" s="200"/>
      <c r="P784" s="200"/>
      <c r="Q784" s="200"/>
      <c r="R784" s="200"/>
      <c r="S784" s="200"/>
      <c r="T784" s="200"/>
      <c r="U784" s="200"/>
      <c r="V784" s="200"/>
      <c r="W784" s="200"/>
      <c r="X784" s="200"/>
      <c r="Y784" s="200"/>
      <c r="Z784" s="200"/>
    </row>
    <row r="785" spans="1:26" ht="12.75" customHeight="1">
      <c r="A785" s="209"/>
      <c r="B785" s="200"/>
      <c r="C785" s="200"/>
      <c r="D785" s="200"/>
      <c r="E785" s="200"/>
      <c r="F785" s="200"/>
      <c r="G785" s="200"/>
      <c r="H785" s="210"/>
      <c r="I785" s="200"/>
      <c r="J785" s="200"/>
      <c r="K785" s="200"/>
      <c r="L785" s="200"/>
      <c r="M785" s="200"/>
      <c r="N785" s="200"/>
      <c r="O785" s="200"/>
      <c r="P785" s="200"/>
      <c r="Q785" s="200"/>
      <c r="R785" s="200"/>
      <c r="S785" s="200"/>
      <c r="T785" s="200"/>
      <c r="U785" s="200"/>
      <c r="V785" s="200"/>
      <c r="W785" s="200"/>
      <c r="X785" s="200"/>
      <c r="Y785" s="200"/>
      <c r="Z785" s="200"/>
    </row>
    <row r="786" spans="1:26" ht="12.75" customHeight="1">
      <c r="A786" s="209"/>
      <c r="B786" s="200"/>
      <c r="C786" s="200"/>
      <c r="D786" s="200"/>
      <c r="E786" s="200"/>
      <c r="F786" s="200"/>
      <c r="G786" s="200"/>
      <c r="H786" s="210"/>
      <c r="I786" s="200"/>
      <c r="J786" s="200"/>
      <c r="K786" s="200"/>
      <c r="L786" s="200"/>
      <c r="M786" s="200"/>
      <c r="N786" s="200"/>
      <c r="O786" s="200"/>
      <c r="P786" s="200"/>
      <c r="Q786" s="200"/>
      <c r="R786" s="200"/>
      <c r="S786" s="200"/>
      <c r="T786" s="200"/>
      <c r="U786" s="200"/>
      <c r="V786" s="200"/>
      <c r="W786" s="200"/>
      <c r="X786" s="200"/>
      <c r="Y786" s="200"/>
      <c r="Z786" s="200"/>
    </row>
    <row r="787" spans="1:26" ht="12.75" customHeight="1">
      <c r="A787" s="209"/>
      <c r="B787" s="200"/>
      <c r="C787" s="200"/>
      <c r="D787" s="200"/>
      <c r="E787" s="200"/>
      <c r="F787" s="200"/>
      <c r="G787" s="200"/>
      <c r="H787" s="210"/>
      <c r="I787" s="200"/>
      <c r="J787" s="200"/>
      <c r="K787" s="200"/>
      <c r="L787" s="200"/>
      <c r="M787" s="200"/>
      <c r="N787" s="200"/>
      <c r="O787" s="200"/>
      <c r="P787" s="200"/>
      <c r="Q787" s="200"/>
      <c r="R787" s="200"/>
      <c r="S787" s="200"/>
      <c r="T787" s="200"/>
      <c r="U787" s="200"/>
      <c r="V787" s="200"/>
      <c r="W787" s="200"/>
      <c r="X787" s="200"/>
      <c r="Y787" s="200"/>
      <c r="Z787" s="200"/>
    </row>
    <row r="788" spans="1:26" ht="12.75" customHeight="1">
      <c r="A788" s="209"/>
      <c r="B788" s="200"/>
      <c r="C788" s="200"/>
      <c r="D788" s="200"/>
      <c r="E788" s="200"/>
      <c r="F788" s="200"/>
      <c r="G788" s="200"/>
      <c r="H788" s="210"/>
      <c r="I788" s="200"/>
      <c r="J788" s="200"/>
      <c r="K788" s="200"/>
      <c r="L788" s="200"/>
      <c r="M788" s="200"/>
      <c r="N788" s="200"/>
      <c r="O788" s="200"/>
      <c r="P788" s="200"/>
      <c r="Q788" s="200"/>
      <c r="R788" s="200"/>
      <c r="S788" s="200"/>
      <c r="T788" s="200"/>
      <c r="U788" s="200"/>
      <c r="V788" s="200"/>
      <c r="W788" s="200"/>
      <c r="X788" s="200"/>
      <c r="Y788" s="200"/>
      <c r="Z788" s="200"/>
    </row>
    <row r="789" spans="1:26" ht="12.75" customHeight="1">
      <c r="A789" s="209"/>
      <c r="B789" s="200"/>
      <c r="C789" s="200"/>
      <c r="D789" s="200"/>
      <c r="E789" s="200"/>
      <c r="F789" s="200"/>
      <c r="G789" s="200"/>
      <c r="H789" s="210"/>
      <c r="I789" s="200"/>
      <c r="J789" s="200"/>
      <c r="K789" s="200"/>
      <c r="L789" s="200"/>
      <c r="M789" s="200"/>
      <c r="N789" s="200"/>
      <c r="O789" s="200"/>
      <c r="P789" s="200"/>
      <c r="Q789" s="200"/>
      <c r="R789" s="200"/>
      <c r="S789" s="200"/>
      <c r="T789" s="200"/>
      <c r="U789" s="200"/>
      <c r="V789" s="200"/>
      <c r="W789" s="200"/>
      <c r="X789" s="200"/>
      <c r="Y789" s="200"/>
      <c r="Z789" s="200"/>
    </row>
    <row r="790" spans="1:26" ht="12.75" customHeight="1">
      <c r="A790" s="209"/>
      <c r="B790" s="200"/>
      <c r="C790" s="200"/>
      <c r="D790" s="200"/>
      <c r="E790" s="200"/>
      <c r="F790" s="200"/>
      <c r="G790" s="200"/>
      <c r="H790" s="210"/>
      <c r="I790" s="200"/>
      <c r="J790" s="200"/>
      <c r="K790" s="200"/>
      <c r="L790" s="200"/>
      <c r="M790" s="200"/>
      <c r="N790" s="200"/>
      <c r="O790" s="200"/>
      <c r="P790" s="200"/>
      <c r="Q790" s="200"/>
      <c r="R790" s="200"/>
      <c r="S790" s="200"/>
      <c r="T790" s="200"/>
      <c r="U790" s="200"/>
      <c r="V790" s="200"/>
      <c r="W790" s="200"/>
      <c r="X790" s="200"/>
      <c r="Y790" s="200"/>
      <c r="Z790" s="200"/>
    </row>
    <row r="791" spans="1:26" ht="12.75" customHeight="1">
      <c r="A791" s="209"/>
      <c r="B791" s="200"/>
      <c r="C791" s="200"/>
      <c r="D791" s="200"/>
      <c r="E791" s="200"/>
      <c r="F791" s="200"/>
      <c r="G791" s="200"/>
      <c r="H791" s="210"/>
      <c r="I791" s="200"/>
      <c r="J791" s="200"/>
      <c r="K791" s="200"/>
      <c r="L791" s="200"/>
      <c r="M791" s="200"/>
      <c r="N791" s="200"/>
      <c r="O791" s="200"/>
      <c r="P791" s="200"/>
      <c r="Q791" s="200"/>
      <c r="R791" s="200"/>
      <c r="S791" s="200"/>
      <c r="T791" s="200"/>
      <c r="U791" s="200"/>
      <c r="V791" s="200"/>
      <c r="W791" s="200"/>
      <c r="X791" s="200"/>
      <c r="Y791" s="200"/>
      <c r="Z791" s="200"/>
    </row>
    <row r="792" spans="1:26" ht="12.75" customHeight="1">
      <c r="A792" s="209"/>
      <c r="B792" s="200"/>
      <c r="C792" s="200"/>
      <c r="D792" s="200"/>
      <c r="E792" s="200"/>
      <c r="F792" s="200"/>
      <c r="G792" s="200"/>
      <c r="H792" s="210"/>
      <c r="I792" s="200"/>
      <c r="J792" s="200"/>
      <c r="K792" s="200"/>
      <c r="L792" s="200"/>
      <c r="M792" s="200"/>
      <c r="N792" s="200"/>
      <c r="O792" s="200"/>
      <c r="P792" s="200"/>
      <c r="Q792" s="200"/>
      <c r="R792" s="200"/>
      <c r="S792" s="200"/>
      <c r="T792" s="200"/>
      <c r="U792" s="200"/>
      <c r="V792" s="200"/>
      <c r="W792" s="200"/>
      <c r="X792" s="200"/>
      <c r="Y792" s="200"/>
      <c r="Z792" s="200"/>
    </row>
    <row r="793" spans="1:26" ht="12.75" customHeight="1">
      <c r="A793" s="209"/>
      <c r="B793" s="200"/>
      <c r="C793" s="200"/>
      <c r="D793" s="200"/>
      <c r="E793" s="200"/>
      <c r="F793" s="200"/>
      <c r="G793" s="200"/>
      <c r="H793" s="210"/>
      <c r="I793" s="200"/>
      <c r="J793" s="200"/>
      <c r="K793" s="200"/>
      <c r="L793" s="200"/>
      <c r="M793" s="200"/>
      <c r="N793" s="200"/>
      <c r="O793" s="200"/>
      <c r="P793" s="200"/>
      <c r="Q793" s="200"/>
      <c r="R793" s="200"/>
      <c r="S793" s="200"/>
      <c r="T793" s="200"/>
      <c r="U793" s="200"/>
      <c r="V793" s="200"/>
      <c r="W793" s="200"/>
      <c r="X793" s="200"/>
      <c r="Y793" s="200"/>
      <c r="Z793" s="200"/>
    </row>
    <row r="794" spans="1:26" ht="12.75" customHeight="1">
      <c r="A794" s="209"/>
      <c r="B794" s="200"/>
      <c r="C794" s="200"/>
      <c r="D794" s="200"/>
      <c r="E794" s="200"/>
      <c r="F794" s="200"/>
      <c r="G794" s="200"/>
      <c r="H794" s="210"/>
      <c r="I794" s="200"/>
      <c r="J794" s="200"/>
      <c r="K794" s="200"/>
      <c r="L794" s="200"/>
      <c r="M794" s="200"/>
      <c r="N794" s="200"/>
      <c r="O794" s="200"/>
      <c r="P794" s="200"/>
      <c r="Q794" s="200"/>
      <c r="R794" s="200"/>
      <c r="S794" s="200"/>
      <c r="T794" s="200"/>
      <c r="U794" s="200"/>
      <c r="V794" s="200"/>
      <c r="W794" s="200"/>
      <c r="X794" s="200"/>
      <c r="Y794" s="200"/>
      <c r="Z794" s="200"/>
    </row>
    <row r="795" spans="1:26" ht="12.75" customHeight="1">
      <c r="A795" s="209"/>
      <c r="B795" s="200"/>
      <c r="C795" s="200"/>
      <c r="D795" s="200"/>
      <c r="E795" s="200"/>
      <c r="F795" s="200"/>
      <c r="G795" s="200"/>
      <c r="H795" s="210"/>
      <c r="I795" s="200"/>
      <c r="J795" s="200"/>
      <c r="K795" s="200"/>
      <c r="L795" s="200"/>
      <c r="M795" s="200"/>
      <c r="N795" s="200"/>
      <c r="O795" s="200"/>
      <c r="P795" s="200"/>
      <c r="Q795" s="200"/>
      <c r="R795" s="200"/>
      <c r="S795" s="200"/>
      <c r="T795" s="200"/>
      <c r="U795" s="200"/>
      <c r="V795" s="200"/>
      <c r="W795" s="200"/>
      <c r="X795" s="200"/>
      <c r="Y795" s="200"/>
      <c r="Z795" s="200"/>
    </row>
    <row r="796" spans="1:26" ht="12.75" customHeight="1">
      <c r="A796" s="209"/>
      <c r="B796" s="200"/>
      <c r="C796" s="200"/>
      <c r="D796" s="200"/>
      <c r="E796" s="200"/>
      <c r="F796" s="200"/>
      <c r="G796" s="200"/>
      <c r="H796" s="210"/>
      <c r="I796" s="200"/>
      <c r="J796" s="200"/>
      <c r="K796" s="200"/>
      <c r="L796" s="200"/>
      <c r="M796" s="200"/>
      <c r="N796" s="200"/>
      <c r="O796" s="200"/>
      <c r="P796" s="200"/>
      <c r="Q796" s="200"/>
      <c r="R796" s="200"/>
      <c r="S796" s="200"/>
      <c r="T796" s="200"/>
      <c r="U796" s="200"/>
      <c r="V796" s="200"/>
      <c r="W796" s="200"/>
      <c r="X796" s="200"/>
      <c r="Y796" s="200"/>
      <c r="Z796" s="200"/>
    </row>
    <row r="797" spans="1:26" ht="12.75" customHeight="1">
      <c r="A797" s="209"/>
      <c r="B797" s="200"/>
      <c r="C797" s="200"/>
      <c r="D797" s="200"/>
      <c r="E797" s="200"/>
      <c r="F797" s="200"/>
      <c r="G797" s="200"/>
      <c r="H797" s="210"/>
      <c r="I797" s="200"/>
      <c r="J797" s="200"/>
      <c r="K797" s="200"/>
      <c r="L797" s="200"/>
      <c r="M797" s="200"/>
      <c r="N797" s="200"/>
      <c r="O797" s="200"/>
      <c r="P797" s="200"/>
      <c r="Q797" s="200"/>
      <c r="R797" s="200"/>
      <c r="S797" s="200"/>
      <c r="T797" s="200"/>
      <c r="U797" s="200"/>
      <c r="V797" s="200"/>
      <c r="W797" s="200"/>
      <c r="X797" s="200"/>
      <c r="Y797" s="200"/>
      <c r="Z797" s="200"/>
    </row>
    <row r="798" spans="1:26" ht="12.75" customHeight="1">
      <c r="A798" s="209"/>
      <c r="B798" s="200"/>
      <c r="C798" s="200"/>
      <c r="D798" s="200"/>
      <c r="E798" s="200"/>
      <c r="F798" s="200"/>
      <c r="G798" s="200"/>
      <c r="H798" s="210"/>
      <c r="I798" s="200"/>
      <c r="J798" s="200"/>
      <c r="K798" s="200"/>
      <c r="L798" s="200"/>
      <c r="M798" s="200"/>
      <c r="N798" s="200"/>
      <c r="O798" s="200"/>
      <c r="P798" s="200"/>
      <c r="Q798" s="200"/>
      <c r="R798" s="200"/>
      <c r="S798" s="200"/>
      <c r="T798" s="200"/>
      <c r="U798" s="200"/>
      <c r="V798" s="200"/>
      <c r="W798" s="200"/>
      <c r="X798" s="200"/>
      <c r="Y798" s="200"/>
      <c r="Z798" s="200"/>
    </row>
    <row r="799" spans="1:26" ht="12.75" customHeight="1">
      <c r="A799" s="209"/>
      <c r="B799" s="200"/>
      <c r="C799" s="200"/>
      <c r="D799" s="200"/>
      <c r="E799" s="200"/>
      <c r="F799" s="200"/>
      <c r="G799" s="200"/>
      <c r="H799" s="210"/>
      <c r="I799" s="200"/>
      <c r="J799" s="200"/>
      <c r="K799" s="200"/>
      <c r="L799" s="200"/>
      <c r="M799" s="200"/>
      <c r="N799" s="200"/>
      <c r="O799" s="200"/>
      <c r="P799" s="200"/>
      <c r="Q799" s="200"/>
      <c r="R799" s="200"/>
      <c r="S799" s="200"/>
      <c r="T799" s="200"/>
      <c r="U799" s="200"/>
      <c r="V799" s="200"/>
      <c r="W799" s="200"/>
      <c r="X799" s="200"/>
      <c r="Y799" s="200"/>
      <c r="Z799" s="200"/>
    </row>
    <row r="800" spans="1:26" ht="12.75" customHeight="1">
      <c r="A800" s="209"/>
      <c r="B800" s="200"/>
      <c r="C800" s="200"/>
      <c r="D800" s="200"/>
      <c r="E800" s="200"/>
      <c r="F800" s="200"/>
      <c r="G800" s="200"/>
      <c r="H800" s="210"/>
      <c r="I800" s="200"/>
      <c r="J800" s="200"/>
      <c r="K800" s="200"/>
      <c r="L800" s="200"/>
      <c r="M800" s="200"/>
      <c r="N800" s="200"/>
      <c r="O800" s="200"/>
      <c r="P800" s="200"/>
      <c r="Q800" s="200"/>
      <c r="R800" s="200"/>
      <c r="S800" s="200"/>
      <c r="T800" s="200"/>
      <c r="U800" s="200"/>
      <c r="V800" s="200"/>
      <c r="W800" s="200"/>
      <c r="X800" s="200"/>
      <c r="Y800" s="200"/>
      <c r="Z800" s="200"/>
    </row>
    <row r="801" spans="1:26" ht="12.75" customHeight="1">
      <c r="A801" s="209"/>
      <c r="B801" s="200"/>
      <c r="C801" s="200"/>
      <c r="D801" s="200"/>
      <c r="E801" s="200"/>
      <c r="F801" s="200"/>
      <c r="G801" s="200"/>
      <c r="H801" s="210"/>
      <c r="I801" s="200"/>
      <c r="J801" s="200"/>
      <c r="K801" s="200"/>
      <c r="L801" s="200"/>
      <c r="M801" s="200"/>
      <c r="N801" s="200"/>
      <c r="O801" s="200"/>
      <c r="P801" s="200"/>
      <c r="Q801" s="200"/>
      <c r="R801" s="200"/>
      <c r="S801" s="200"/>
      <c r="T801" s="200"/>
      <c r="U801" s="200"/>
      <c r="V801" s="200"/>
      <c r="W801" s="200"/>
      <c r="X801" s="200"/>
      <c r="Y801" s="200"/>
      <c r="Z801" s="200"/>
    </row>
    <row r="802" spans="1:26" ht="12.75" customHeight="1">
      <c r="A802" s="209"/>
      <c r="B802" s="200"/>
      <c r="C802" s="200"/>
      <c r="D802" s="200"/>
      <c r="E802" s="200"/>
      <c r="F802" s="200"/>
      <c r="G802" s="200"/>
      <c r="H802" s="210"/>
      <c r="I802" s="200"/>
      <c r="J802" s="200"/>
      <c r="K802" s="200"/>
      <c r="L802" s="200"/>
      <c r="M802" s="200"/>
      <c r="N802" s="200"/>
      <c r="O802" s="200"/>
      <c r="P802" s="200"/>
      <c r="Q802" s="200"/>
      <c r="R802" s="200"/>
      <c r="S802" s="200"/>
      <c r="T802" s="200"/>
      <c r="U802" s="200"/>
      <c r="V802" s="200"/>
      <c r="W802" s="200"/>
      <c r="X802" s="200"/>
      <c r="Y802" s="200"/>
      <c r="Z802" s="200"/>
    </row>
    <row r="803" spans="1:26" ht="12.75" customHeight="1">
      <c r="A803" s="209"/>
      <c r="B803" s="200"/>
      <c r="C803" s="200"/>
      <c r="D803" s="200"/>
      <c r="E803" s="200"/>
      <c r="F803" s="200"/>
      <c r="G803" s="200"/>
      <c r="H803" s="210"/>
      <c r="I803" s="200"/>
      <c r="J803" s="200"/>
      <c r="K803" s="200"/>
      <c r="L803" s="200"/>
      <c r="M803" s="200"/>
      <c r="N803" s="200"/>
      <c r="O803" s="200"/>
      <c r="P803" s="200"/>
      <c r="Q803" s="200"/>
      <c r="R803" s="200"/>
      <c r="S803" s="200"/>
      <c r="T803" s="200"/>
      <c r="U803" s="200"/>
      <c r="V803" s="200"/>
      <c r="W803" s="200"/>
      <c r="X803" s="200"/>
      <c r="Y803" s="200"/>
      <c r="Z803" s="200"/>
    </row>
    <row r="804" spans="1:26" ht="12.75" customHeight="1">
      <c r="A804" s="209"/>
      <c r="B804" s="200"/>
      <c r="C804" s="200"/>
      <c r="D804" s="200"/>
      <c r="E804" s="200"/>
      <c r="F804" s="200"/>
      <c r="G804" s="200"/>
      <c r="H804" s="210"/>
      <c r="I804" s="200"/>
      <c r="J804" s="200"/>
      <c r="K804" s="200"/>
      <c r="L804" s="200"/>
      <c r="M804" s="200"/>
      <c r="N804" s="200"/>
      <c r="O804" s="200"/>
      <c r="P804" s="200"/>
      <c r="Q804" s="200"/>
      <c r="R804" s="200"/>
      <c r="S804" s="200"/>
      <c r="T804" s="200"/>
      <c r="U804" s="200"/>
      <c r="V804" s="200"/>
      <c r="W804" s="200"/>
      <c r="X804" s="200"/>
      <c r="Y804" s="200"/>
      <c r="Z804" s="200"/>
    </row>
    <row r="805" spans="1:26" ht="12.75" customHeight="1">
      <c r="A805" s="209"/>
      <c r="B805" s="200"/>
      <c r="C805" s="200"/>
      <c r="D805" s="200"/>
      <c r="E805" s="200"/>
      <c r="F805" s="200"/>
      <c r="G805" s="200"/>
      <c r="H805" s="210"/>
      <c r="I805" s="200"/>
      <c r="J805" s="200"/>
      <c r="K805" s="200"/>
      <c r="L805" s="200"/>
      <c r="M805" s="200"/>
      <c r="N805" s="200"/>
      <c r="O805" s="200"/>
      <c r="P805" s="200"/>
      <c r="Q805" s="200"/>
      <c r="R805" s="200"/>
      <c r="S805" s="200"/>
      <c r="T805" s="200"/>
      <c r="U805" s="200"/>
      <c r="V805" s="200"/>
      <c r="W805" s="200"/>
      <c r="X805" s="200"/>
      <c r="Y805" s="200"/>
      <c r="Z805" s="200"/>
    </row>
    <row r="806" spans="1:26" ht="12.75" customHeight="1">
      <c r="A806" s="209"/>
      <c r="B806" s="200"/>
      <c r="C806" s="200"/>
      <c r="D806" s="200"/>
      <c r="E806" s="200"/>
      <c r="F806" s="200"/>
      <c r="G806" s="200"/>
      <c r="H806" s="210"/>
      <c r="I806" s="200"/>
      <c r="J806" s="200"/>
      <c r="K806" s="200"/>
      <c r="L806" s="200"/>
      <c r="M806" s="200"/>
      <c r="N806" s="200"/>
      <c r="O806" s="200"/>
      <c r="P806" s="200"/>
      <c r="Q806" s="200"/>
      <c r="R806" s="200"/>
      <c r="S806" s="200"/>
      <c r="T806" s="200"/>
      <c r="U806" s="200"/>
      <c r="V806" s="200"/>
      <c r="W806" s="200"/>
      <c r="X806" s="200"/>
      <c r="Y806" s="200"/>
      <c r="Z806" s="200"/>
    </row>
    <row r="807" spans="1:26" ht="12.75" customHeight="1">
      <c r="A807" s="209"/>
      <c r="B807" s="200"/>
      <c r="C807" s="200"/>
      <c r="D807" s="200"/>
      <c r="E807" s="200"/>
      <c r="F807" s="200"/>
      <c r="G807" s="200"/>
      <c r="H807" s="210"/>
      <c r="I807" s="200"/>
      <c r="J807" s="200"/>
      <c r="K807" s="200"/>
      <c r="L807" s="200"/>
      <c r="M807" s="200"/>
      <c r="N807" s="200"/>
      <c r="O807" s="200"/>
      <c r="P807" s="200"/>
      <c r="Q807" s="200"/>
      <c r="R807" s="200"/>
      <c r="S807" s="200"/>
      <c r="T807" s="200"/>
      <c r="U807" s="200"/>
      <c r="V807" s="200"/>
      <c r="W807" s="200"/>
      <c r="X807" s="200"/>
      <c r="Y807" s="200"/>
      <c r="Z807" s="200"/>
    </row>
    <row r="808" spans="1:26" ht="12.75" customHeight="1">
      <c r="A808" s="209"/>
      <c r="B808" s="200"/>
      <c r="C808" s="200"/>
      <c r="D808" s="200"/>
      <c r="E808" s="200"/>
      <c r="F808" s="200"/>
      <c r="G808" s="200"/>
      <c r="H808" s="210"/>
      <c r="I808" s="200"/>
      <c r="J808" s="200"/>
      <c r="K808" s="200"/>
      <c r="L808" s="200"/>
      <c r="M808" s="200"/>
      <c r="N808" s="200"/>
      <c r="O808" s="200"/>
      <c r="P808" s="200"/>
      <c r="Q808" s="200"/>
      <c r="R808" s="200"/>
      <c r="S808" s="200"/>
      <c r="T808" s="200"/>
      <c r="U808" s="200"/>
      <c r="V808" s="200"/>
      <c r="W808" s="200"/>
      <c r="X808" s="200"/>
      <c r="Y808" s="200"/>
      <c r="Z808" s="200"/>
    </row>
    <row r="809" spans="1:26" ht="12.75" customHeight="1">
      <c r="A809" s="209"/>
      <c r="B809" s="200"/>
      <c r="C809" s="200"/>
      <c r="D809" s="200"/>
      <c r="E809" s="200"/>
      <c r="F809" s="200"/>
      <c r="G809" s="200"/>
      <c r="H809" s="210"/>
      <c r="I809" s="200"/>
      <c r="J809" s="200"/>
      <c r="K809" s="200"/>
      <c r="L809" s="200"/>
      <c r="M809" s="200"/>
      <c r="N809" s="200"/>
      <c r="O809" s="200"/>
      <c r="P809" s="200"/>
      <c r="Q809" s="200"/>
      <c r="R809" s="200"/>
      <c r="S809" s="200"/>
      <c r="T809" s="200"/>
      <c r="U809" s="200"/>
      <c r="V809" s="200"/>
      <c r="W809" s="200"/>
      <c r="X809" s="200"/>
      <c r="Y809" s="200"/>
      <c r="Z809" s="200"/>
    </row>
    <row r="810" spans="1:26" ht="12.75" customHeight="1">
      <c r="A810" s="209"/>
      <c r="B810" s="200"/>
      <c r="C810" s="200"/>
      <c r="D810" s="200"/>
      <c r="E810" s="200"/>
      <c r="F810" s="200"/>
      <c r="G810" s="200"/>
      <c r="H810" s="210"/>
      <c r="I810" s="200"/>
      <c r="J810" s="200"/>
      <c r="K810" s="200"/>
      <c r="L810" s="200"/>
      <c r="M810" s="200"/>
      <c r="N810" s="200"/>
      <c r="O810" s="200"/>
      <c r="P810" s="200"/>
      <c r="Q810" s="200"/>
      <c r="R810" s="200"/>
      <c r="S810" s="200"/>
      <c r="T810" s="200"/>
      <c r="U810" s="200"/>
      <c r="V810" s="200"/>
      <c r="W810" s="200"/>
      <c r="X810" s="200"/>
      <c r="Y810" s="200"/>
      <c r="Z810" s="200"/>
    </row>
    <row r="811" spans="1:26" ht="12.75" customHeight="1">
      <c r="A811" s="209"/>
      <c r="B811" s="200"/>
      <c r="C811" s="200"/>
      <c r="D811" s="200"/>
      <c r="E811" s="200"/>
      <c r="F811" s="200"/>
      <c r="G811" s="200"/>
      <c r="H811" s="210"/>
      <c r="I811" s="200"/>
      <c r="J811" s="200"/>
      <c r="K811" s="200"/>
      <c r="L811" s="200"/>
      <c r="M811" s="200"/>
      <c r="N811" s="200"/>
      <c r="O811" s="200"/>
      <c r="P811" s="200"/>
      <c r="Q811" s="200"/>
      <c r="R811" s="200"/>
      <c r="S811" s="200"/>
      <c r="T811" s="200"/>
      <c r="U811" s="200"/>
      <c r="V811" s="200"/>
      <c r="W811" s="200"/>
      <c r="X811" s="200"/>
      <c r="Y811" s="200"/>
      <c r="Z811" s="200"/>
    </row>
    <row r="812" spans="1:26" ht="12.75" customHeight="1">
      <c r="A812" s="209"/>
      <c r="B812" s="200"/>
      <c r="C812" s="200"/>
      <c r="D812" s="200"/>
      <c r="E812" s="200"/>
      <c r="F812" s="200"/>
      <c r="G812" s="200"/>
      <c r="H812" s="210"/>
      <c r="I812" s="200"/>
      <c r="J812" s="200"/>
      <c r="K812" s="200"/>
      <c r="L812" s="200"/>
      <c r="M812" s="200"/>
      <c r="N812" s="200"/>
      <c r="O812" s="200"/>
      <c r="P812" s="200"/>
      <c r="Q812" s="200"/>
      <c r="R812" s="200"/>
      <c r="S812" s="200"/>
      <c r="T812" s="200"/>
      <c r="U812" s="200"/>
      <c r="V812" s="200"/>
      <c r="W812" s="200"/>
      <c r="X812" s="200"/>
      <c r="Y812" s="200"/>
      <c r="Z812" s="200"/>
    </row>
    <row r="813" spans="1:26" ht="12.75" customHeight="1">
      <c r="A813" s="209"/>
      <c r="B813" s="200"/>
      <c r="C813" s="200"/>
      <c r="D813" s="200"/>
      <c r="E813" s="200"/>
      <c r="F813" s="200"/>
      <c r="G813" s="200"/>
      <c r="H813" s="210"/>
      <c r="I813" s="200"/>
      <c r="J813" s="200"/>
      <c r="K813" s="200"/>
      <c r="L813" s="200"/>
      <c r="M813" s="200"/>
      <c r="N813" s="200"/>
      <c r="O813" s="200"/>
      <c r="P813" s="200"/>
      <c r="Q813" s="200"/>
      <c r="R813" s="200"/>
      <c r="S813" s="200"/>
      <c r="T813" s="200"/>
      <c r="U813" s="200"/>
      <c r="V813" s="200"/>
      <c r="W813" s="200"/>
      <c r="X813" s="200"/>
      <c r="Y813" s="200"/>
      <c r="Z813" s="200"/>
    </row>
    <row r="814" spans="1:26" ht="12.75" customHeight="1">
      <c r="A814" s="209"/>
      <c r="B814" s="200"/>
      <c r="C814" s="200"/>
      <c r="D814" s="200"/>
      <c r="E814" s="200"/>
      <c r="F814" s="200"/>
      <c r="G814" s="200"/>
      <c r="H814" s="210"/>
      <c r="I814" s="200"/>
      <c r="J814" s="200"/>
      <c r="K814" s="200"/>
      <c r="L814" s="200"/>
      <c r="M814" s="200"/>
      <c r="N814" s="200"/>
      <c r="O814" s="200"/>
      <c r="P814" s="200"/>
      <c r="Q814" s="200"/>
      <c r="R814" s="200"/>
      <c r="S814" s="200"/>
      <c r="T814" s="200"/>
      <c r="U814" s="200"/>
      <c r="V814" s="200"/>
      <c r="W814" s="200"/>
      <c r="X814" s="200"/>
      <c r="Y814" s="200"/>
      <c r="Z814" s="200"/>
    </row>
    <row r="815" spans="1:26" ht="12.75" customHeight="1">
      <c r="A815" s="209"/>
      <c r="B815" s="200"/>
      <c r="C815" s="200"/>
      <c r="D815" s="200"/>
      <c r="E815" s="200"/>
      <c r="F815" s="200"/>
      <c r="G815" s="200"/>
      <c r="H815" s="210"/>
      <c r="I815" s="200"/>
      <c r="J815" s="200"/>
      <c r="K815" s="200"/>
      <c r="L815" s="200"/>
      <c r="M815" s="200"/>
      <c r="N815" s="200"/>
      <c r="O815" s="200"/>
      <c r="P815" s="200"/>
      <c r="Q815" s="200"/>
      <c r="R815" s="200"/>
      <c r="S815" s="200"/>
      <c r="T815" s="200"/>
      <c r="U815" s="200"/>
      <c r="V815" s="200"/>
      <c r="W815" s="200"/>
      <c r="X815" s="200"/>
      <c r="Y815" s="200"/>
      <c r="Z815" s="200"/>
    </row>
    <row r="816" spans="1:26" ht="12.75" customHeight="1">
      <c r="A816" s="209"/>
      <c r="B816" s="200"/>
      <c r="C816" s="200"/>
      <c r="D816" s="200"/>
      <c r="E816" s="200"/>
      <c r="F816" s="200"/>
      <c r="G816" s="200"/>
      <c r="H816" s="210"/>
      <c r="I816" s="200"/>
      <c r="J816" s="200"/>
      <c r="K816" s="200"/>
      <c r="L816" s="200"/>
      <c r="M816" s="200"/>
      <c r="N816" s="200"/>
      <c r="O816" s="200"/>
      <c r="P816" s="200"/>
      <c r="Q816" s="200"/>
      <c r="R816" s="200"/>
      <c r="S816" s="200"/>
      <c r="T816" s="200"/>
      <c r="U816" s="200"/>
      <c r="V816" s="200"/>
      <c r="W816" s="200"/>
      <c r="X816" s="200"/>
      <c r="Y816" s="200"/>
      <c r="Z816" s="200"/>
    </row>
    <row r="817" spans="1:26" ht="12.75" customHeight="1">
      <c r="A817" s="209"/>
      <c r="B817" s="200"/>
      <c r="C817" s="200"/>
      <c r="D817" s="200"/>
      <c r="E817" s="200"/>
      <c r="F817" s="200"/>
      <c r="G817" s="200"/>
      <c r="H817" s="210"/>
      <c r="I817" s="200"/>
      <c r="J817" s="200"/>
      <c r="K817" s="200"/>
      <c r="L817" s="200"/>
      <c r="M817" s="200"/>
      <c r="N817" s="200"/>
      <c r="O817" s="200"/>
      <c r="P817" s="200"/>
      <c r="Q817" s="200"/>
      <c r="R817" s="200"/>
      <c r="S817" s="200"/>
      <c r="T817" s="200"/>
      <c r="U817" s="200"/>
      <c r="V817" s="200"/>
      <c r="W817" s="200"/>
      <c r="X817" s="200"/>
      <c r="Y817" s="200"/>
      <c r="Z817" s="200"/>
    </row>
    <row r="818" spans="1:26" ht="12.75" customHeight="1">
      <c r="A818" s="209"/>
      <c r="B818" s="200"/>
      <c r="C818" s="200"/>
      <c r="D818" s="200"/>
      <c r="E818" s="200"/>
      <c r="F818" s="200"/>
      <c r="G818" s="200"/>
      <c r="H818" s="210"/>
      <c r="I818" s="200"/>
      <c r="J818" s="200"/>
      <c r="K818" s="200"/>
      <c r="L818" s="200"/>
      <c r="M818" s="200"/>
      <c r="N818" s="200"/>
      <c r="O818" s="200"/>
      <c r="P818" s="200"/>
      <c r="Q818" s="200"/>
      <c r="R818" s="200"/>
      <c r="S818" s="200"/>
      <c r="T818" s="200"/>
      <c r="U818" s="200"/>
      <c r="V818" s="200"/>
      <c r="W818" s="200"/>
      <c r="X818" s="200"/>
      <c r="Y818" s="200"/>
      <c r="Z818" s="200"/>
    </row>
    <row r="819" spans="1:26" ht="12.75" customHeight="1">
      <c r="A819" s="209"/>
      <c r="B819" s="200"/>
      <c r="C819" s="200"/>
      <c r="D819" s="200"/>
      <c r="E819" s="200"/>
      <c r="F819" s="200"/>
      <c r="G819" s="200"/>
      <c r="H819" s="210"/>
      <c r="I819" s="200"/>
      <c r="J819" s="200"/>
      <c r="K819" s="200"/>
      <c r="L819" s="200"/>
      <c r="M819" s="200"/>
      <c r="N819" s="200"/>
      <c r="O819" s="200"/>
      <c r="P819" s="200"/>
      <c r="Q819" s="200"/>
      <c r="R819" s="200"/>
      <c r="S819" s="200"/>
      <c r="T819" s="200"/>
      <c r="U819" s="200"/>
      <c r="V819" s="200"/>
      <c r="W819" s="200"/>
      <c r="X819" s="200"/>
      <c r="Y819" s="200"/>
      <c r="Z819" s="200"/>
    </row>
    <row r="820" spans="1:26" ht="12.75" customHeight="1">
      <c r="A820" s="209"/>
      <c r="B820" s="200"/>
      <c r="C820" s="200"/>
      <c r="D820" s="200"/>
      <c r="E820" s="200"/>
      <c r="F820" s="200"/>
      <c r="G820" s="200"/>
      <c r="H820" s="210"/>
      <c r="I820" s="200"/>
      <c r="J820" s="200"/>
      <c r="K820" s="200"/>
      <c r="L820" s="200"/>
      <c r="M820" s="200"/>
      <c r="N820" s="200"/>
      <c r="O820" s="200"/>
      <c r="P820" s="200"/>
      <c r="Q820" s="200"/>
      <c r="R820" s="200"/>
      <c r="S820" s="200"/>
      <c r="T820" s="200"/>
      <c r="U820" s="200"/>
      <c r="V820" s="200"/>
      <c r="W820" s="200"/>
      <c r="X820" s="200"/>
      <c r="Y820" s="200"/>
      <c r="Z820" s="200"/>
    </row>
    <row r="821" spans="1:26" ht="12.75" customHeight="1">
      <c r="A821" s="209"/>
      <c r="B821" s="200"/>
      <c r="C821" s="200"/>
      <c r="D821" s="200"/>
      <c r="E821" s="200"/>
      <c r="F821" s="200"/>
      <c r="G821" s="200"/>
      <c r="H821" s="210"/>
      <c r="I821" s="200"/>
      <c r="J821" s="200"/>
      <c r="K821" s="200"/>
      <c r="L821" s="200"/>
      <c r="M821" s="200"/>
      <c r="N821" s="200"/>
      <c r="O821" s="200"/>
      <c r="P821" s="200"/>
      <c r="Q821" s="200"/>
      <c r="R821" s="200"/>
      <c r="S821" s="200"/>
      <c r="T821" s="200"/>
      <c r="U821" s="200"/>
      <c r="V821" s="200"/>
      <c r="W821" s="200"/>
      <c r="X821" s="200"/>
      <c r="Y821" s="200"/>
      <c r="Z821" s="200"/>
    </row>
    <row r="822" spans="1:26" ht="12.75" customHeight="1">
      <c r="A822" s="209"/>
      <c r="B822" s="200"/>
      <c r="C822" s="200"/>
      <c r="D822" s="200"/>
      <c r="E822" s="200"/>
      <c r="F822" s="200"/>
      <c r="G822" s="200"/>
      <c r="H822" s="210"/>
      <c r="I822" s="200"/>
      <c r="J822" s="200"/>
      <c r="K822" s="200"/>
      <c r="L822" s="200"/>
      <c r="M822" s="200"/>
      <c r="N822" s="200"/>
      <c r="O822" s="200"/>
      <c r="P822" s="200"/>
      <c r="Q822" s="200"/>
      <c r="R822" s="200"/>
      <c r="S822" s="200"/>
      <c r="T822" s="200"/>
      <c r="U822" s="200"/>
      <c r="V822" s="200"/>
      <c r="W822" s="200"/>
      <c r="X822" s="200"/>
      <c r="Y822" s="200"/>
      <c r="Z822" s="200"/>
    </row>
    <row r="823" spans="1:26" ht="12.75" customHeight="1">
      <c r="A823" s="209"/>
      <c r="B823" s="200"/>
      <c r="C823" s="200"/>
      <c r="D823" s="200"/>
      <c r="E823" s="200"/>
      <c r="F823" s="200"/>
      <c r="G823" s="200"/>
      <c r="H823" s="210"/>
      <c r="I823" s="200"/>
      <c r="J823" s="200"/>
      <c r="K823" s="200"/>
      <c r="L823" s="200"/>
      <c r="M823" s="200"/>
      <c r="N823" s="200"/>
      <c r="O823" s="200"/>
      <c r="P823" s="200"/>
      <c r="Q823" s="200"/>
      <c r="R823" s="200"/>
      <c r="S823" s="200"/>
      <c r="T823" s="200"/>
      <c r="U823" s="200"/>
      <c r="V823" s="200"/>
      <c r="W823" s="200"/>
      <c r="X823" s="200"/>
      <c r="Y823" s="200"/>
      <c r="Z823" s="200"/>
    </row>
    <row r="824" spans="1:26" ht="12.75" customHeight="1">
      <c r="A824" s="209"/>
      <c r="B824" s="200"/>
      <c r="C824" s="200"/>
      <c r="D824" s="200"/>
      <c r="E824" s="200"/>
      <c r="F824" s="200"/>
      <c r="G824" s="200"/>
      <c r="H824" s="210"/>
      <c r="I824" s="200"/>
      <c r="J824" s="200"/>
      <c r="K824" s="200"/>
      <c r="L824" s="200"/>
      <c r="M824" s="200"/>
      <c r="N824" s="200"/>
      <c r="O824" s="200"/>
      <c r="P824" s="200"/>
      <c r="Q824" s="200"/>
      <c r="R824" s="200"/>
      <c r="S824" s="200"/>
      <c r="T824" s="200"/>
      <c r="U824" s="200"/>
      <c r="V824" s="200"/>
      <c r="W824" s="200"/>
      <c r="X824" s="200"/>
      <c r="Y824" s="200"/>
      <c r="Z824" s="200"/>
    </row>
    <row r="825" spans="1:26" ht="12.75" customHeight="1">
      <c r="A825" s="209"/>
      <c r="B825" s="200"/>
      <c r="C825" s="200"/>
      <c r="D825" s="200"/>
      <c r="E825" s="200"/>
      <c r="F825" s="200"/>
      <c r="G825" s="200"/>
      <c r="H825" s="210"/>
      <c r="I825" s="200"/>
      <c r="J825" s="200"/>
      <c r="K825" s="200"/>
      <c r="L825" s="200"/>
      <c r="M825" s="200"/>
      <c r="N825" s="200"/>
      <c r="O825" s="200"/>
      <c r="P825" s="200"/>
      <c r="Q825" s="200"/>
      <c r="R825" s="200"/>
      <c r="S825" s="200"/>
      <c r="T825" s="200"/>
      <c r="U825" s="200"/>
      <c r="V825" s="200"/>
      <c r="W825" s="200"/>
      <c r="X825" s="200"/>
      <c r="Y825" s="200"/>
      <c r="Z825" s="200"/>
    </row>
    <row r="826" spans="1:26" ht="12.75" customHeight="1">
      <c r="A826" s="209"/>
      <c r="B826" s="200"/>
      <c r="C826" s="200"/>
      <c r="D826" s="200"/>
      <c r="E826" s="200"/>
      <c r="F826" s="200"/>
      <c r="G826" s="200"/>
      <c r="H826" s="210"/>
      <c r="I826" s="200"/>
      <c r="J826" s="200"/>
      <c r="K826" s="200"/>
      <c r="L826" s="200"/>
      <c r="M826" s="200"/>
      <c r="N826" s="200"/>
      <c r="O826" s="200"/>
      <c r="P826" s="200"/>
      <c r="Q826" s="200"/>
      <c r="R826" s="200"/>
      <c r="S826" s="200"/>
      <c r="T826" s="200"/>
      <c r="U826" s="200"/>
      <c r="V826" s="200"/>
      <c r="W826" s="200"/>
      <c r="X826" s="200"/>
      <c r="Y826" s="200"/>
      <c r="Z826" s="200"/>
    </row>
    <row r="827" spans="1:26" ht="12.75" customHeight="1">
      <c r="A827" s="209"/>
      <c r="B827" s="200"/>
      <c r="C827" s="200"/>
      <c r="D827" s="200"/>
      <c r="E827" s="200"/>
      <c r="F827" s="200"/>
      <c r="G827" s="200"/>
      <c r="H827" s="210"/>
      <c r="I827" s="200"/>
      <c r="J827" s="200"/>
      <c r="K827" s="200"/>
      <c r="L827" s="200"/>
      <c r="M827" s="200"/>
      <c r="N827" s="200"/>
      <c r="O827" s="200"/>
      <c r="P827" s="200"/>
      <c r="Q827" s="200"/>
      <c r="R827" s="200"/>
      <c r="S827" s="200"/>
      <c r="T827" s="200"/>
      <c r="U827" s="200"/>
      <c r="V827" s="200"/>
      <c r="W827" s="200"/>
      <c r="X827" s="200"/>
      <c r="Y827" s="200"/>
      <c r="Z827" s="200"/>
    </row>
    <row r="828" spans="1:26" ht="12.75" customHeight="1">
      <c r="A828" s="209"/>
      <c r="B828" s="200"/>
      <c r="C828" s="200"/>
      <c r="D828" s="200"/>
      <c r="E828" s="200"/>
      <c r="F828" s="200"/>
      <c r="G828" s="200"/>
      <c r="H828" s="210"/>
      <c r="I828" s="200"/>
      <c r="J828" s="200"/>
      <c r="K828" s="200"/>
      <c r="L828" s="200"/>
      <c r="M828" s="200"/>
      <c r="N828" s="200"/>
      <c r="O828" s="200"/>
      <c r="P828" s="200"/>
      <c r="Q828" s="200"/>
      <c r="R828" s="200"/>
      <c r="S828" s="200"/>
      <c r="T828" s="200"/>
      <c r="U828" s="200"/>
      <c r="V828" s="200"/>
      <c r="W828" s="200"/>
      <c r="X828" s="200"/>
      <c r="Y828" s="200"/>
      <c r="Z828" s="200"/>
    </row>
    <row r="829" spans="1:26" ht="12.75" customHeight="1">
      <c r="A829" s="209"/>
      <c r="B829" s="200"/>
      <c r="C829" s="200"/>
      <c r="D829" s="200"/>
      <c r="E829" s="200"/>
      <c r="F829" s="200"/>
      <c r="G829" s="200"/>
      <c r="H829" s="210"/>
      <c r="I829" s="200"/>
      <c r="J829" s="200"/>
      <c r="K829" s="200"/>
      <c r="L829" s="200"/>
      <c r="M829" s="200"/>
      <c r="N829" s="200"/>
      <c r="O829" s="200"/>
      <c r="P829" s="200"/>
      <c r="Q829" s="200"/>
      <c r="R829" s="200"/>
      <c r="S829" s="200"/>
      <c r="T829" s="200"/>
      <c r="U829" s="200"/>
      <c r="V829" s="200"/>
      <c r="W829" s="200"/>
      <c r="X829" s="200"/>
      <c r="Y829" s="200"/>
      <c r="Z829" s="200"/>
    </row>
    <row r="830" spans="1:26" ht="12.75" customHeight="1">
      <c r="A830" s="209"/>
      <c r="B830" s="200"/>
      <c r="C830" s="200"/>
      <c r="D830" s="200"/>
      <c r="E830" s="200"/>
      <c r="F830" s="200"/>
      <c r="G830" s="200"/>
      <c r="H830" s="210"/>
      <c r="I830" s="200"/>
      <c r="J830" s="200"/>
      <c r="K830" s="200"/>
      <c r="L830" s="200"/>
      <c r="M830" s="200"/>
      <c r="N830" s="200"/>
      <c r="O830" s="200"/>
      <c r="P830" s="200"/>
      <c r="Q830" s="200"/>
      <c r="R830" s="200"/>
      <c r="S830" s="200"/>
      <c r="T830" s="200"/>
      <c r="U830" s="200"/>
      <c r="V830" s="200"/>
      <c r="W830" s="200"/>
      <c r="X830" s="200"/>
      <c r="Y830" s="200"/>
      <c r="Z830" s="200"/>
    </row>
    <row r="831" spans="1:26" ht="12.75" customHeight="1">
      <c r="A831" s="209"/>
      <c r="B831" s="200"/>
      <c r="C831" s="200"/>
      <c r="D831" s="200"/>
      <c r="E831" s="200"/>
      <c r="F831" s="200"/>
      <c r="G831" s="200"/>
      <c r="H831" s="210"/>
      <c r="I831" s="200"/>
      <c r="J831" s="200"/>
      <c r="K831" s="200"/>
      <c r="L831" s="200"/>
      <c r="M831" s="200"/>
      <c r="N831" s="200"/>
      <c r="O831" s="200"/>
      <c r="P831" s="200"/>
      <c r="Q831" s="200"/>
      <c r="R831" s="200"/>
      <c r="S831" s="200"/>
      <c r="T831" s="200"/>
      <c r="U831" s="200"/>
      <c r="V831" s="200"/>
      <c r="W831" s="200"/>
      <c r="X831" s="200"/>
      <c r="Y831" s="200"/>
      <c r="Z831" s="200"/>
    </row>
    <row r="832" spans="1:26" ht="12.75" customHeight="1">
      <c r="A832" s="209"/>
      <c r="B832" s="200"/>
      <c r="C832" s="200"/>
      <c r="D832" s="200"/>
      <c r="E832" s="200"/>
      <c r="F832" s="200"/>
      <c r="G832" s="200"/>
      <c r="H832" s="210"/>
      <c r="I832" s="200"/>
      <c r="J832" s="200"/>
      <c r="K832" s="200"/>
      <c r="L832" s="200"/>
      <c r="M832" s="200"/>
      <c r="N832" s="200"/>
      <c r="O832" s="200"/>
      <c r="P832" s="200"/>
      <c r="Q832" s="200"/>
      <c r="R832" s="200"/>
      <c r="S832" s="200"/>
      <c r="T832" s="200"/>
      <c r="U832" s="200"/>
      <c r="V832" s="200"/>
      <c r="W832" s="200"/>
      <c r="X832" s="200"/>
      <c r="Y832" s="200"/>
      <c r="Z832" s="200"/>
    </row>
    <row r="833" spans="1:26" ht="12.75" customHeight="1">
      <c r="A833" s="209"/>
      <c r="B833" s="200"/>
      <c r="C833" s="200"/>
      <c r="D833" s="200"/>
      <c r="E833" s="200"/>
      <c r="F833" s="200"/>
      <c r="G833" s="200"/>
      <c r="H833" s="210"/>
      <c r="I833" s="200"/>
      <c r="J833" s="200"/>
      <c r="K833" s="200"/>
      <c r="L833" s="200"/>
      <c r="M833" s="200"/>
      <c r="N833" s="200"/>
      <c r="O833" s="200"/>
      <c r="P833" s="200"/>
      <c r="Q833" s="200"/>
      <c r="R833" s="200"/>
      <c r="S833" s="200"/>
      <c r="T833" s="200"/>
      <c r="U833" s="200"/>
      <c r="V833" s="200"/>
      <c r="W833" s="200"/>
      <c r="X833" s="200"/>
      <c r="Y833" s="200"/>
      <c r="Z833" s="200"/>
    </row>
    <row r="834" spans="1:26" ht="12.75" customHeight="1">
      <c r="A834" s="209"/>
      <c r="B834" s="200"/>
      <c r="C834" s="200"/>
      <c r="D834" s="200"/>
      <c r="E834" s="200"/>
      <c r="F834" s="200"/>
      <c r="G834" s="200"/>
      <c r="H834" s="210"/>
      <c r="I834" s="200"/>
      <c r="J834" s="200"/>
      <c r="K834" s="200"/>
      <c r="L834" s="200"/>
      <c r="M834" s="200"/>
      <c r="N834" s="200"/>
      <c r="O834" s="200"/>
      <c r="P834" s="200"/>
      <c r="Q834" s="200"/>
      <c r="R834" s="200"/>
      <c r="S834" s="200"/>
      <c r="T834" s="200"/>
      <c r="U834" s="200"/>
      <c r="V834" s="200"/>
      <c r="W834" s="200"/>
      <c r="X834" s="200"/>
      <c r="Y834" s="200"/>
      <c r="Z834" s="200"/>
    </row>
    <row r="835" spans="1:26" ht="12.75" customHeight="1">
      <c r="A835" s="209"/>
      <c r="B835" s="200"/>
      <c r="C835" s="200"/>
      <c r="D835" s="200"/>
      <c r="E835" s="200"/>
      <c r="F835" s="200"/>
      <c r="G835" s="200"/>
      <c r="H835" s="210"/>
      <c r="I835" s="200"/>
      <c r="J835" s="200"/>
      <c r="K835" s="200"/>
      <c r="L835" s="200"/>
      <c r="M835" s="200"/>
      <c r="N835" s="200"/>
      <c r="O835" s="200"/>
      <c r="P835" s="200"/>
      <c r="Q835" s="200"/>
      <c r="R835" s="200"/>
      <c r="S835" s="200"/>
      <c r="T835" s="200"/>
      <c r="U835" s="200"/>
      <c r="V835" s="200"/>
      <c r="W835" s="200"/>
      <c r="X835" s="200"/>
      <c r="Y835" s="200"/>
      <c r="Z835" s="200"/>
    </row>
    <row r="836" spans="1:26" ht="12.75" customHeight="1">
      <c r="A836" s="209"/>
      <c r="B836" s="200"/>
      <c r="C836" s="200"/>
      <c r="D836" s="200"/>
      <c r="E836" s="200"/>
      <c r="F836" s="200"/>
      <c r="G836" s="200"/>
      <c r="H836" s="210"/>
      <c r="I836" s="200"/>
      <c r="J836" s="200"/>
      <c r="K836" s="200"/>
      <c r="L836" s="200"/>
      <c r="M836" s="200"/>
      <c r="N836" s="200"/>
      <c r="O836" s="200"/>
      <c r="P836" s="200"/>
      <c r="Q836" s="200"/>
      <c r="R836" s="200"/>
      <c r="S836" s="200"/>
      <c r="T836" s="200"/>
      <c r="U836" s="200"/>
      <c r="V836" s="200"/>
      <c r="W836" s="200"/>
      <c r="X836" s="200"/>
      <c r="Y836" s="200"/>
      <c r="Z836" s="200"/>
    </row>
    <row r="837" spans="1:26" ht="12.75" customHeight="1">
      <c r="A837" s="209"/>
      <c r="B837" s="200"/>
      <c r="C837" s="200"/>
      <c r="D837" s="200"/>
      <c r="E837" s="200"/>
      <c r="F837" s="200"/>
      <c r="G837" s="200"/>
      <c r="H837" s="210"/>
      <c r="I837" s="200"/>
      <c r="J837" s="200"/>
      <c r="K837" s="200"/>
      <c r="L837" s="200"/>
      <c r="M837" s="200"/>
      <c r="N837" s="200"/>
      <c r="O837" s="200"/>
      <c r="P837" s="200"/>
      <c r="Q837" s="200"/>
      <c r="R837" s="200"/>
      <c r="S837" s="200"/>
      <c r="T837" s="200"/>
      <c r="U837" s="200"/>
      <c r="V837" s="200"/>
      <c r="W837" s="200"/>
      <c r="X837" s="200"/>
      <c r="Y837" s="200"/>
      <c r="Z837" s="200"/>
    </row>
    <row r="838" spans="1:26" ht="12.75" customHeight="1">
      <c r="A838" s="209"/>
      <c r="B838" s="200"/>
      <c r="C838" s="200"/>
      <c r="D838" s="200"/>
      <c r="E838" s="200"/>
      <c r="F838" s="200"/>
      <c r="G838" s="200"/>
      <c r="H838" s="210"/>
      <c r="I838" s="200"/>
      <c r="J838" s="200"/>
      <c r="K838" s="200"/>
      <c r="L838" s="200"/>
      <c r="M838" s="200"/>
      <c r="N838" s="200"/>
      <c r="O838" s="200"/>
      <c r="P838" s="200"/>
      <c r="Q838" s="200"/>
      <c r="R838" s="200"/>
      <c r="S838" s="200"/>
      <c r="T838" s="200"/>
      <c r="U838" s="200"/>
      <c r="V838" s="200"/>
      <c r="W838" s="200"/>
      <c r="X838" s="200"/>
      <c r="Y838" s="200"/>
      <c r="Z838" s="200"/>
    </row>
    <row r="839" spans="1:26" ht="12.75" customHeight="1">
      <c r="A839" s="209"/>
      <c r="B839" s="200"/>
      <c r="C839" s="200"/>
      <c r="D839" s="200"/>
      <c r="E839" s="200"/>
      <c r="F839" s="200"/>
      <c r="G839" s="200"/>
      <c r="H839" s="210"/>
      <c r="I839" s="200"/>
      <c r="J839" s="200"/>
      <c r="K839" s="200"/>
      <c r="L839" s="200"/>
      <c r="M839" s="200"/>
      <c r="N839" s="200"/>
      <c r="O839" s="200"/>
      <c r="P839" s="200"/>
      <c r="Q839" s="200"/>
      <c r="R839" s="200"/>
      <c r="S839" s="200"/>
      <c r="T839" s="200"/>
      <c r="U839" s="200"/>
      <c r="V839" s="200"/>
      <c r="W839" s="200"/>
      <c r="X839" s="200"/>
      <c r="Y839" s="200"/>
      <c r="Z839" s="200"/>
    </row>
    <row r="840" spans="1:26" ht="12.75" customHeight="1">
      <c r="A840" s="209"/>
      <c r="B840" s="200"/>
      <c r="C840" s="200"/>
      <c r="D840" s="200"/>
      <c r="E840" s="200"/>
      <c r="F840" s="200"/>
      <c r="G840" s="200"/>
      <c r="H840" s="210"/>
      <c r="I840" s="200"/>
      <c r="J840" s="200"/>
      <c r="K840" s="200"/>
      <c r="L840" s="200"/>
      <c r="M840" s="200"/>
      <c r="N840" s="200"/>
      <c r="O840" s="200"/>
      <c r="P840" s="200"/>
      <c r="Q840" s="200"/>
      <c r="R840" s="200"/>
      <c r="S840" s="200"/>
      <c r="T840" s="200"/>
      <c r="U840" s="200"/>
      <c r="V840" s="200"/>
      <c r="W840" s="200"/>
      <c r="X840" s="200"/>
      <c r="Y840" s="200"/>
      <c r="Z840" s="200"/>
    </row>
    <row r="841" spans="1:26" ht="12.75" customHeight="1">
      <c r="A841" s="209"/>
      <c r="B841" s="200"/>
      <c r="C841" s="200"/>
      <c r="D841" s="200"/>
      <c r="E841" s="200"/>
      <c r="F841" s="200"/>
      <c r="G841" s="200"/>
      <c r="H841" s="210"/>
      <c r="I841" s="200"/>
      <c r="J841" s="200"/>
      <c r="K841" s="200"/>
      <c r="L841" s="200"/>
      <c r="M841" s="200"/>
      <c r="N841" s="200"/>
      <c r="O841" s="200"/>
      <c r="P841" s="200"/>
      <c r="Q841" s="200"/>
      <c r="R841" s="200"/>
      <c r="S841" s="200"/>
      <c r="T841" s="200"/>
      <c r="U841" s="200"/>
      <c r="V841" s="200"/>
      <c r="W841" s="200"/>
      <c r="X841" s="200"/>
      <c r="Y841" s="200"/>
      <c r="Z841" s="200"/>
    </row>
    <row r="842" spans="1:26" ht="12.75" customHeight="1">
      <c r="A842" s="209"/>
      <c r="B842" s="200"/>
      <c r="C842" s="200"/>
      <c r="D842" s="200"/>
      <c r="E842" s="200"/>
      <c r="F842" s="200"/>
      <c r="G842" s="200"/>
      <c r="H842" s="210"/>
      <c r="I842" s="200"/>
      <c r="J842" s="200"/>
      <c r="K842" s="200"/>
      <c r="L842" s="200"/>
      <c r="M842" s="200"/>
      <c r="N842" s="200"/>
      <c r="O842" s="200"/>
      <c r="P842" s="200"/>
      <c r="Q842" s="200"/>
      <c r="R842" s="200"/>
      <c r="S842" s="200"/>
      <c r="T842" s="200"/>
      <c r="U842" s="200"/>
      <c r="V842" s="200"/>
      <c r="W842" s="200"/>
      <c r="X842" s="200"/>
      <c r="Y842" s="200"/>
      <c r="Z842" s="200"/>
    </row>
    <row r="843" spans="1:26" ht="12.75" customHeight="1">
      <c r="A843" s="209"/>
      <c r="B843" s="200"/>
      <c r="C843" s="200"/>
      <c r="D843" s="200"/>
      <c r="E843" s="200"/>
      <c r="F843" s="200"/>
      <c r="G843" s="200"/>
      <c r="H843" s="210"/>
      <c r="I843" s="200"/>
      <c r="J843" s="200"/>
      <c r="K843" s="200"/>
      <c r="L843" s="200"/>
      <c r="M843" s="200"/>
      <c r="N843" s="200"/>
      <c r="O843" s="200"/>
      <c r="P843" s="200"/>
      <c r="Q843" s="200"/>
      <c r="R843" s="200"/>
      <c r="S843" s="200"/>
      <c r="T843" s="200"/>
      <c r="U843" s="200"/>
      <c r="V843" s="200"/>
      <c r="W843" s="200"/>
      <c r="X843" s="200"/>
      <c r="Y843" s="200"/>
      <c r="Z843" s="200"/>
    </row>
    <row r="844" spans="1:26" ht="12.75" customHeight="1">
      <c r="A844" s="209"/>
      <c r="B844" s="200"/>
      <c r="C844" s="200"/>
      <c r="D844" s="200"/>
      <c r="E844" s="200"/>
      <c r="F844" s="200"/>
      <c r="G844" s="200"/>
      <c r="H844" s="210"/>
      <c r="I844" s="200"/>
      <c r="J844" s="200"/>
      <c r="K844" s="200"/>
      <c r="L844" s="200"/>
      <c r="M844" s="200"/>
      <c r="N844" s="200"/>
      <c r="O844" s="200"/>
      <c r="P844" s="200"/>
      <c r="Q844" s="200"/>
      <c r="R844" s="200"/>
      <c r="S844" s="200"/>
      <c r="T844" s="200"/>
      <c r="U844" s="200"/>
      <c r="V844" s="200"/>
      <c r="W844" s="200"/>
      <c r="X844" s="200"/>
      <c r="Y844" s="200"/>
      <c r="Z844" s="200"/>
    </row>
    <row r="845" spans="1:26" ht="12.75" customHeight="1">
      <c r="A845" s="209"/>
      <c r="B845" s="200"/>
      <c r="C845" s="200"/>
      <c r="D845" s="200"/>
      <c r="E845" s="200"/>
      <c r="F845" s="200"/>
      <c r="G845" s="200"/>
      <c r="H845" s="210"/>
      <c r="I845" s="200"/>
      <c r="J845" s="200"/>
      <c r="K845" s="200"/>
      <c r="L845" s="200"/>
      <c r="M845" s="200"/>
      <c r="N845" s="200"/>
      <c r="O845" s="200"/>
      <c r="P845" s="200"/>
      <c r="Q845" s="200"/>
      <c r="R845" s="200"/>
      <c r="S845" s="200"/>
      <c r="T845" s="200"/>
      <c r="U845" s="200"/>
      <c r="V845" s="200"/>
      <c r="W845" s="200"/>
      <c r="X845" s="200"/>
      <c r="Y845" s="200"/>
      <c r="Z845" s="200"/>
    </row>
    <row r="846" spans="1:26" ht="12.75" customHeight="1">
      <c r="A846" s="209"/>
      <c r="B846" s="200"/>
      <c r="C846" s="200"/>
      <c r="D846" s="200"/>
      <c r="E846" s="200"/>
      <c r="F846" s="200"/>
      <c r="G846" s="200"/>
      <c r="H846" s="210"/>
      <c r="I846" s="200"/>
      <c r="J846" s="200"/>
      <c r="K846" s="200"/>
      <c r="L846" s="200"/>
      <c r="M846" s="200"/>
      <c r="N846" s="200"/>
      <c r="O846" s="200"/>
      <c r="P846" s="200"/>
      <c r="Q846" s="200"/>
      <c r="R846" s="200"/>
      <c r="S846" s="200"/>
      <c r="T846" s="200"/>
      <c r="U846" s="200"/>
      <c r="V846" s="200"/>
      <c r="W846" s="200"/>
      <c r="X846" s="200"/>
      <c r="Y846" s="200"/>
      <c r="Z846" s="200"/>
    </row>
    <row r="847" spans="1:26" ht="12.75" customHeight="1">
      <c r="A847" s="209"/>
      <c r="B847" s="200"/>
      <c r="C847" s="200"/>
      <c r="D847" s="200"/>
      <c r="E847" s="200"/>
      <c r="F847" s="200"/>
      <c r="G847" s="200"/>
      <c r="H847" s="210"/>
      <c r="I847" s="200"/>
      <c r="J847" s="200"/>
      <c r="K847" s="200"/>
      <c r="L847" s="200"/>
      <c r="M847" s="200"/>
      <c r="N847" s="200"/>
      <c r="O847" s="200"/>
      <c r="P847" s="200"/>
      <c r="Q847" s="200"/>
      <c r="R847" s="200"/>
      <c r="S847" s="200"/>
      <c r="T847" s="200"/>
      <c r="U847" s="200"/>
      <c r="V847" s="200"/>
      <c r="W847" s="200"/>
      <c r="X847" s="200"/>
      <c r="Y847" s="200"/>
      <c r="Z847" s="200"/>
    </row>
    <row r="848" spans="1:26" ht="12.75" customHeight="1">
      <c r="A848" s="209"/>
      <c r="B848" s="200"/>
      <c r="C848" s="200"/>
      <c r="D848" s="200"/>
      <c r="E848" s="200"/>
      <c r="F848" s="200"/>
      <c r="G848" s="200"/>
      <c r="H848" s="210"/>
      <c r="I848" s="200"/>
      <c r="J848" s="200"/>
      <c r="K848" s="200"/>
      <c r="L848" s="200"/>
      <c r="M848" s="200"/>
      <c r="N848" s="200"/>
      <c r="O848" s="200"/>
      <c r="P848" s="200"/>
      <c r="Q848" s="200"/>
      <c r="R848" s="200"/>
      <c r="S848" s="200"/>
      <c r="T848" s="200"/>
      <c r="U848" s="200"/>
      <c r="V848" s="200"/>
      <c r="W848" s="200"/>
      <c r="X848" s="200"/>
      <c r="Y848" s="200"/>
      <c r="Z848" s="200"/>
    </row>
    <row r="849" spans="1:26" ht="12.75" customHeight="1">
      <c r="A849" s="209"/>
      <c r="B849" s="200"/>
      <c r="C849" s="200"/>
      <c r="D849" s="200"/>
      <c r="E849" s="200"/>
      <c r="F849" s="200"/>
      <c r="G849" s="200"/>
      <c r="H849" s="210"/>
      <c r="I849" s="200"/>
      <c r="J849" s="200"/>
      <c r="K849" s="200"/>
      <c r="L849" s="200"/>
      <c r="M849" s="200"/>
      <c r="N849" s="200"/>
      <c r="O849" s="200"/>
      <c r="P849" s="200"/>
      <c r="Q849" s="200"/>
      <c r="R849" s="200"/>
      <c r="S849" s="200"/>
      <c r="T849" s="200"/>
      <c r="U849" s="200"/>
      <c r="V849" s="200"/>
      <c r="W849" s="200"/>
      <c r="X849" s="200"/>
      <c r="Y849" s="200"/>
      <c r="Z849" s="200"/>
    </row>
    <row r="850" spans="1:26" ht="12.75" customHeight="1">
      <c r="A850" s="209"/>
      <c r="B850" s="200"/>
      <c r="C850" s="200"/>
      <c r="D850" s="200"/>
      <c r="E850" s="200"/>
      <c r="F850" s="200"/>
      <c r="G850" s="200"/>
      <c r="H850" s="210"/>
      <c r="I850" s="200"/>
      <c r="J850" s="200"/>
      <c r="K850" s="200"/>
      <c r="L850" s="200"/>
      <c r="M850" s="200"/>
      <c r="N850" s="200"/>
      <c r="O850" s="200"/>
      <c r="P850" s="200"/>
      <c r="Q850" s="200"/>
      <c r="R850" s="200"/>
      <c r="S850" s="200"/>
      <c r="T850" s="200"/>
      <c r="U850" s="200"/>
      <c r="V850" s="200"/>
      <c r="W850" s="200"/>
      <c r="X850" s="200"/>
      <c r="Y850" s="200"/>
      <c r="Z850" s="200"/>
    </row>
    <row r="851" spans="1:26" ht="12.75" customHeight="1">
      <c r="A851" s="209"/>
      <c r="B851" s="200"/>
      <c r="C851" s="200"/>
      <c r="D851" s="200"/>
      <c r="E851" s="200"/>
      <c r="F851" s="200"/>
      <c r="G851" s="200"/>
      <c r="H851" s="210"/>
      <c r="I851" s="200"/>
      <c r="J851" s="200"/>
      <c r="K851" s="200"/>
      <c r="L851" s="200"/>
      <c r="M851" s="200"/>
      <c r="N851" s="200"/>
      <c r="O851" s="200"/>
      <c r="P851" s="200"/>
      <c r="Q851" s="200"/>
      <c r="R851" s="200"/>
      <c r="S851" s="200"/>
      <c r="T851" s="200"/>
      <c r="U851" s="200"/>
      <c r="V851" s="200"/>
      <c r="W851" s="200"/>
      <c r="X851" s="200"/>
      <c r="Y851" s="200"/>
      <c r="Z851" s="200"/>
    </row>
    <row r="852" spans="1:26" ht="12.75" customHeight="1">
      <c r="A852" s="209"/>
      <c r="B852" s="200"/>
      <c r="C852" s="200"/>
      <c r="D852" s="200"/>
      <c r="E852" s="200"/>
      <c r="F852" s="200"/>
      <c r="G852" s="200"/>
      <c r="H852" s="210"/>
      <c r="I852" s="200"/>
      <c r="J852" s="200"/>
      <c r="K852" s="200"/>
      <c r="L852" s="200"/>
      <c r="M852" s="200"/>
      <c r="N852" s="200"/>
      <c r="O852" s="200"/>
      <c r="P852" s="200"/>
      <c r="Q852" s="200"/>
      <c r="R852" s="200"/>
      <c r="S852" s="200"/>
      <c r="T852" s="200"/>
      <c r="U852" s="200"/>
      <c r="V852" s="200"/>
      <c r="W852" s="200"/>
      <c r="X852" s="200"/>
      <c r="Y852" s="200"/>
      <c r="Z852" s="200"/>
    </row>
    <row r="853" spans="1:26" ht="12.75" customHeight="1">
      <c r="A853" s="209"/>
      <c r="B853" s="200"/>
      <c r="C853" s="200"/>
      <c r="D853" s="200"/>
      <c r="E853" s="200"/>
      <c r="F853" s="200"/>
      <c r="G853" s="200"/>
      <c r="H853" s="210"/>
      <c r="I853" s="200"/>
      <c r="J853" s="200"/>
      <c r="K853" s="200"/>
      <c r="L853" s="200"/>
      <c r="M853" s="200"/>
      <c r="N853" s="200"/>
      <c r="O853" s="200"/>
      <c r="P853" s="200"/>
      <c r="Q853" s="200"/>
      <c r="R853" s="200"/>
      <c r="S853" s="200"/>
      <c r="T853" s="200"/>
      <c r="U853" s="200"/>
      <c r="V853" s="200"/>
      <c r="W853" s="200"/>
      <c r="X853" s="200"/>
      <c r="Y853" s="200"/>
      <c r="Z853" s="200"/>
    </row>
    <row r="854" spans="1:26" ht="12.75" customHeight="1">
      <c r="A854" s="209"/>
      <c r="B854" s="200"/>
      <c r="C854" s="200"/>
      <c r="D854" s="200"/>
      <c r="E854" s="200"/>
      <c r="F854" s="200"/>
      <c r="G854" s="200"/>
      <c r="H854" s="210"/>
      <c r="I854" s="200"/>
      <c r="J854" s="200"/>
      <c r="K854" s="200"/>
      <c r="L854" s="200"/>
      <c r="M854" s="200"/>
      <c r="N854" s="200"/>
      <c r="O854" s="200"/>
      <c r="P854" s="200"/>
      <c r="Q854" s="200"/>
      <c r="R854" s="200"/>
      <c r="S854" s="200"/>
      <c r="T854" s="200"/>
      <c r="U854" s="200"/>
      <c r="V854" s="200"/>
      <c r="W854" s="200"/>
      <c r="X854" s="200"/>
      <c r="Y854" s="200"/>
      <c r="Z854" s="200"/>
    </row>
    <row r="855" spans="1:26" ht="12.75" customHeight="1">
      <c r="A855" s="209"/>
      <c r="B855" s="200"/>
      <c r="C855" s="200"/>
      <c r="D855" s="200"/>
      <c r="E855" s="200"/>
      <c r="F855" s="200"/>
      <c r="G855" s="200"/>
      <c r="H855" s="210"/>
      <c r="I855" s="200"/>
      <c r="J855" s="200"/>
      <c r="K855" s="200"/>
      <c r="L855" s="200"/>
      <c r="M855" s="200"/>
      <c r="N855" s="200"/>
      <c r="O855" s="200"/>
      <c r="P855" s="200"/>
      <c r="Q855" s="200"/>
      <c r="R855" s="200"/>
      <c r="S855" s="200"/>
      <c r="T855" s="200"/>
      <c r="U855" s="200"/>
      <c r="V855" s="200"/>
      <c r="W855" s="200"/>
      <c r="X855" s="200"/>
      <c r="Y855" s="200"/>
      <c r="Z855" s="200"/>
    </row>
    <row r="856" spans="1:26" ht="12.75" customHeight="1">
      <c r="A856" s="209"/>
      <c r="B856" s="200"/>
      <c r="C856" s="200"/>
      <c r="D856" s="200"/>
      <c r="E856" s="200"/>
      <c r="F856" s="200"/>
      <c r="G856" s="200"/>
      <c r="H856" s="210"/>
      <c r="I856" s="200"/>
      <c r="J856" s="200"/>
      <c r="K856" s="200"/>
      <c r="L856" s="200"/>
      <c r="M856" s="200"/>
      <c r="N856" s="200"/>
      <c r="O856" s="200"/>
      <c r="P856" s="200"/>
      <c r="Q856" s="200"/>
      <c r="R856" s="200"/>
      <c r="S856" s="200"/>
      <c r="T856" s="200"/>
      <c r="U856" s="200"/>
      <c r="V856" s="200"/>
      <c r="W856" s="200"/>
      <c r="X856" s="200"/>
      <c r="Y856" s="200"/>
      <c r="Z856" s="200"/>
    </row>
    <row r="857" spans="1:26" ht="12.75" customHeight="1">
      <c r="A857" s="209"/>
      <c r="B857" s="200"/>
      <c r="C857" s="200"/>
      <c r="D857" s="200"/>
      <c r="E857" s="200"/>
      <c r="F857" s="200"/>
      <c r="G857" s="200"/>
      <c r="H857" s="210"/>
      <c r="I857" s="200"/>
      <c r="J857" s="200"/>
      <c r="K857" s="200"/>
      <c r="L857" s="200"/>
      <c r="M857" s="200"/>
      <c r="N857" s="200"/>
      <c r="O857" s="200"/>
      <c r="P857" s="200"/>
      <c r="Q857" s="200"/>
      <c r="R857" s="200"/>
      <c r="S857" s="200"/>
      <c r="T857" s="200"/>
      <c r="U857" s="200"/>
      <c r="V857" s="200"/>
      <c r="W857" s="200"/>
      <c r="X857" s="200"/>
      <c r="Y857" s="200"/>
      <c r="Z857" s="200"/>
    </row>
    <row r="858" spans="1:26" ht="12.75" customHeight="1">
      <c r="A858" s="209"/>
      <c r="B858" s="200"/>
      <c r="C858" s="200"/>
      <c r="D858" s="200"/>
      <c r="E858" s="200"/>
      <c r="F858" s="200"/>
      <c r="G858" s="200"/>
      <c r="H858" s="210"/>
      <c r="I858" s="200"/>
      <c r="J858" s="200"/>
      <c r="K858" s="200"/>
      <c r="L858" s="200"/>
      <c r="M858" s="200"/>
      <c r="N858" s="200"/>
      <c r="O858" s="200"/>
      <c r="P858" s="200"/>
      <c r="Q858" s="200"/>
      <c r="R858" s="200"/>
      <c r="S858" s="200"/>
      <c r="T858" s="200"/>
      <c r="U858" s="200"/>
      <c r="V858" s="200"/>
      <c r="W858" s="200"/>
      <c r="X858" s="200"/>
      <c r="Y858" s="200"/>
      <c r="Z858" s="200"/>
    </row>
    <row r="859" spans="1:26" ht="12.75" customHeight="1">
      <c r="A859" s="209"/>
      <c r="B859" s="200"/>
      <c r="C859" s="200"/>
      <c r="D859" s="200"/>
      <c r="E859" s="200"/>
      <c r="F859" s="200"/>
      <c r="G859" s="200"/>
      <c r="H859" s="210"/>
      <c r="I859" s="200"/>
      <c r="J859" s="200"/>
      <c r="K859" s="200"/>
      <c r="L859" s="200"/>
      <c r="M859" s="200"/>
      <c r="N859" s="200"/>
      <c r="O859" s="200"/>
      <c r="P859" s="200"/>
      <c r="Q859" s="200"/>
      <c r="R859" s="200"/>
      <c r="S859" s="200"/>
      <c r="T859" s="200"/>
      <c r="U859" s="200"/>
      <c r="V859" s="200"/>
      <c r="W859" s="200"/>
      <c r="X859" s="200"/>
      <c r="Y859" s="200"/>
      <c r="Z859" s="200"/>
    </row>
    <row r="860" spans="1:26" ht="12.75" customHeight="1">
      <c r="A860" s="209"/>
      <c r="B860" s="200"/>
      <c r="C860" s="200"/>
      <c r="D860" s="200"/>
      <c r="E860" s="200"/>
      <c r="F860" s="200"/>
      <c r="G860" s="200"/>
      <c r="H860" s="210"/>
      <c r="I860" s="200"/>
      <c r="J860" s="200"/>
      <c r="K860" s="200"/>
      <c r="L860" s="200"/>
      <c r="M860" s="200"/>
      <c r="N860" s="200"/>
      <c r="O860" s="200"/>
      <c r="P860" s="200"/>
      <c r="Q860" s="200"/>
      <c r="R860" s="200"/>
      <c r="S860" s="200"/>
      <c r="T860" s="200"/>
      <c r="U860" s="200"/>
      <c r="V860" s="200"/>
      <c r="W860" s="200"/>
      <c r="X860" s="200"/>
      <c r="Y860" s="200"/>
      <c r="Z860" s="200"/>
    </row>
    <row r="861" spans="1:26" ht="12.75" customHeight="1">
      <c r="A861" s="209"/>
      <c r="B861" s="200"/>
      <c r="C861" s="200"/>
      <c r="D861" s="200"/>
      <c r="E861" s="200"/>
      <c r="F861" s="200"/>
      <c r="G861" s="200"/>
      <c r="H861" s="210"/>
      <c r="I861" s="200"/>
      <c r="J861" s="200"/>
      <c r="K861" s="200"/>
      <c r="L861" s="200"/>
      <c r="M861" s="200"/>
      <c r="N861" s="200"/>
      <c r="O861" s="200"/>
      <c r="P861" s="200"/>
      <c r="Q861" s="200"/>
      <c r="R861" s="200"/>
      <c r="S861" s="200"/>
      <c r="T861" s="200"/>
      <c r="U861" s="200"/>
      <c r="V861" s="200"/>
      <c r="W861" s="200"/>
      <c r="X861" s="200"/>
      <c r="Y861" s="200"/>
      <c r="Z861" s="200"/>
    </row>
    <row r="862" spans="1:26" ht="12.75" customHeight="1">
      <c r="A862" s="209"/>
      <c r="B862" s="200"/>
      <c r="C862" s="200"/>
      <c r="D862" s="200"/>
      <c r="E862" s="200"/>
      <c r="F862" s="200"/>
      <c r="G862" s="200"/>
      <c r="H862" s="210"/>
      <c r="I862" s="200"/>
      <c r="J862" s="200"/>
      <c r="K862" s="200"/>
      <c r="L862" s="200"/>
      <c r="M862" s="200"/>
      <c r="N862" s="200"/>
      <c r="O862" s="200"/>
      <c r="P862" s="200"/>
      <c r="Q862" s="200"/>
      <c r="R862" s="200"/>
      <c r="S862" s="200"/>
      <c r="T862" s="200"/>
      <c r="U862" s="200"/>
      <c r="V862" s="200"/>
      <c r="W862" s="200"/>
      <c r="X862" s="200"/>
      <c r="Y862" s="200"/>
      <c r="Z862" s="200"/>
    </row>
    <row r="863" spans="1:26" ht="12.75" customHeight="1">
      <c r="A863" s="209"/>
      <c r="B863" s="200"/>
      <c r="C863" s="200"/>
      <c r="D863" s="200"/>
      <c r="E863" s="200"/>
      <c r="F863" s="200"/>
      <c r="G863" s="200"/>
      <c r="H863" s="210"/>
      <c r="I863" s="200"/>
      <c r="J863" s="200"/>
      <c r="K863" s="200"/>
      <c r="L863" s="200"/>
      <c r="M863" s="200"/>
      <c r="N863" s="200"/>
      <c r="O863" s="200"/>
      <c r="P863" s="200"/>
      <c r="Q863" s="200"/>
      <c r="R863" s="200"/>
      <c r="S863" s="200"/>
      <c r="T863" s="200"/>
      <c r="U863" s="200"/>
      <c r="V863" s="200"/>
      <c r="W863" s="200"/>
      <c r="X863" s="200"/>
      <c r="Y863" s="200"/>
      <c r="Z863" s="200"/>
    </row>
    <row r="864" spans="1:26" ht="12.75" customHeight="1">
      <c r="A864" s="209"/>
      <c r="B864" s="200"/>
      <c r="C864" s="200"/>
      <c r="D864" s="200"/>
      <c r="E864" s="200"/>
      <c r="F864" s="200"/>
      <c r="G864" s="200"/>
      <c r="H864" s="210"/>
      <c r="I864" s="200"/>
      <c r="J864" s="200"/>
      <c r="K864" s="200"/>
      <c r="L864" s="200"/>
      <c r="M864" s="200"/>
      <c r="N864" s="200"/>
      <c r="O864" s="200"/>
      <c r="P864" s="200"/>
      <c r="Q864" s="200"/>
      <c r="R864" s="200"/>
      <c r="S864" s="200"/>
      <c r="T864" s="200"/>
      <c r="U864" s="200"/>
      <c r="V864" s="200"/>
      <c r="W864" s="200"/>
      <c r="X864" s="200"/>
      <c r="Y864" s="200"/>
      <c r="Z864" s="200"/>
    </row>
    <row r="865" spans="1:26" ht="12.75" customHeight="1">
      <c r="A865" s="209"/>
      <c r="B865" s="200"/>
      <c r="C865" s="200"/>
      <c r="D865" s="200"/>
      <c r="E865" s="200"/>
      <c r="F865" s="200"/>
      <c r="G865" s="200"/>
      <c r="H865" s="210"/>
      <c r="I865" s="200"/>
      <c r="J865" s="200"/>
      <c r="K865" s="200"/>
      <c r="L865" s="200"/>
      <c r="M865" s="200"/>
      <c r="N865" s="200"/>
      <c r="O865" s="200"/>
      <c r="P865" s="200"/>
      <c r="Q865" s="200"/>
      <c r="R865" s="200"/>
      <c r="S865" s="200"/>
      <c r="T865" s="200"/>
      <c r="U865" s="200"/>
      <c r="V865" s="200"/>
      <c r="W865" s="200"/>
      <c r="X865" s="200"/>
      <c r="Y865" s="200"/>
      <c r="Z865" s="200"/>
    </row>
    <row r="866" spans="1:26" ht="12.75" customHeight="1">
      <c r="A866" s="209"/>
      <c r="B866" s="200"/>
      <c r="C866" s="200"/>
      <c r="D866" s="200"/>
      <c r="E866" s="200"/>
      <c r="F866" s="200"/>
      <c r="G866" s="200"/>
      <c r="H866" s="210"/>
      <c r="I866" s="200"/>
      <c r="J866" s="200"/>
      <c r="K866" s="200"/>
      <c r="L866" s="200"/>
      <c r="M866" s="200"/>
      <c r="N866" s="200"/>
      <c r="O866" s="200"/>
      <c r="P866" s="200"/>
      <c r="Q866" s="200"/>
      <c r="R866" s="200"/>
      <c r="S866" s="200"/>
      <c r="T866" s="200"/>
      <c r="U866" s="200"/>
      <c r="V866" s="200"/>
      <c r="W866" s="200"/>
      <c r="X866" s="200"/>
      <c r="Y866" s="200"/>
      <c r="Z866" s="200"/>
    </row>
    <row r="867" spans="1:26" ht="12.75" customHeight="1">
      <c r="A867" s="209"/>
      <c r="B867" s="200"/>
      <c r="C867" s="200"/>
      <c r="D867" s="200"/>
      <c r="E867" s="200"/>
      <c r="F867" s="200"/>
      <c r="G867" s="200"/>
      <c r="H867" s="210"/>
      <c r="I867" s="200"/>
      <c r="J867" s="200"/>
      <c r="K867" s="200"/>
      <c r="L867" s="200"/>
      <c r="M867" s="200"/>
      <c r="N867" s="200"/>
      <c r="O867" s="200"/>
      <c r="P867" s="200"/>
      <c r="Q867" s="200"/>
      <c r="R867" s="200"/>
      <c r="S867" s="200"/>
      <c r="T867" s="200"/>
      <c r="U867" s="200"/>
      <c r="V867" s="200"/>
      <c r="W867" s="200"/>
      <c r="X867" s="200"/>
      <c r="Y867" s="200"/>
      <c r="Z867" s="200"/>
    </row>
    <row r="868" spans="1:26" ht="12.75" customHeight="1">
      <c r="A868" s="209"/>
      <c r="B868" s="200"/>
      <c r="C868" s="200"/>
      <c r="D868" s="200"/>
      <c r="E868" s="200"/>
      <c r="F868" s="200"/>
      <c r="G868" s="200"/>
      <c r="H868" s="210"/>
      <c r="I868" s="200"/>
      <c r="J868" s="200"/>
      <c r="K868" s="200"/>
      <c r="L868" s="200"/>
      <c r="M868" s="200"/>
      <c r="N868" s="200"/>
      <c r="O868" s="200"/>
      <c r="P868" s="200"/>
      <c r="Q868" s="200"/>
      <c r="R868" s="200"/>
      <c r="S868" s="200"/>
      <c r="T868" s="200"/>
      <c r="U868" s="200"/>
      <c r="V868" s="200"/>
      <c r="W868" s="200"/>
      <c r="X868" s="200"/>
      <c r="Y868" s="200"/>
      <c r="Z868" s="200"/>
    </row>
    <row r="869" spans="1:26" ht="12.75" customHeight="1">
      <c r="A869" s="209"/>
      <c r="B869" s="200"/>
      <c r="C869" s="200"/>
      <c r="D869" s="200"/>
      <c r="E869" s="200"/>
      <c r="F869" s="200"/>
      <c r="G869" s="200"/>
      <c r="H869" s="210"/>
      <c r="I869" s="200"/>
      <c r="J869" s="200"/>
      <c r="K869" s="200"/>
      <c r="L869" s="200"/>
      <c r="M869" s="200"/>
      <c r="N869" s="200"/>
      <c r="O869" s="200"/>
      <c r="P869" s="200"/>
      <c r="Q869" s="200"/>
      <c r="R869" s="200"/>
      <c r="S869" s="200"/>
      <c r="T869" s="200"/>
      <c r="U869" s="200"/>
      <c r="V869" s="200"/>
      <c r="W869" s="200"/>
      <c r="X869" s="200"/>
      <c r="Y869" s="200"/>
      <c r="Z869" s="200"/>
    </row>
    <row r="870" spans="1:26" ht="12.75" customHeight="1">
      <c r="A870" s="209"/>
      <c r="B870" s="200"/>
      <c r="C870" s="200"/>
      <c r="D870" s="200"/>
      <c r="E870" s="200"/>
      <c r="F870" s="200"/>
      <c r="G870" s="200"/>
      <c r="H870" s="210"/>
      <c r="I870" s="200"/>
      <c r="J870" s="200"/>
      <c r="K870" s="200"/>
      <c r="L870" s="200"/>
      <c r="M870" s="200"/>
      <c r="N870" s="200"/>
      <c r="O870" s="200"/>
      <c r="P870" s="200"/>
      <c r="Q870" s="200"/>
      <c r="R870" s="200"/>
      <c r="S870" s="200"/>
      <c r="T870" s="200"/>
      <c r="U870" s="200"/>
      <c r="V870" s="200"/>
      <c r="W870" s="200"/>
      <c r="X870" s="200"/>
      <c r="Y870" s="200"/>
      <c r="Z870" s="200"/>
    </row>
    <row r="871" spans="1:26" ht="12.75" customHeight="1">
      <c r="A871" s="209"/>
      <c r="B871" s="200"/>
      <c r="C871" s="200"/>
      <c r="D871" s="200"/>
      <c r="E871" s="200"/>
      <c r="F871" s="200"/>
      <c r="G871" s="200"/>
      <c r="H871" s="210"/>
      <c r="I871" s="200"/>
      <c r="J871" s="200"/>
      <c r="K871" s="200"/>
      <c r="L871" s="200"/>
      <c r="M871" s="200"/>
      <c r="N871" s="200"/>
      <c r="O871" s="200"/>
      <c r="P871" s="200"/>
      <c r="Q871" s="200"/>
      <c r="R871" s="200"/>
      <c r="S871" s="200"/>
      <c r="T871" s="200"/>
      <c r="U871" s="200"/>
      <c r="V871" s="200"/>
      <c r="W871" s="200"/>
      <c r="X871" s="200"/>
      <c r="Y871" s="200"/>
      <c r="Z871" s="200"/>
    </row>
    <row r="872" spans="1:26" ht="12.75" customHeight="1">
      <c r="A872" s="209"/>
      <c r="B872" s="200"/>
      <c r="C872" s="200"/>
      <c r="D872" s="200"/>
      <c r="E872" s="200"/>
      <c r="F872" s="200"/>
      <c r="G872" s="200"/>
      <c r="H872" s="210"/>
      <c r="I872" s="200"/>
      <c r="J872" s="200"/>
      <c r="K872" s="200"/>
      <c r="L872" s="200"/>
      <c r="M872" s="200"/>
      <c r="N872" s="200"/>
      <c r="O872" s="200"/>
      <c r="P872" s="200"/>
      <c r="Q872" s="200"/>
      <c r="R872" s="200"/>
      <c r="S872" s="200"/>
      <c r="T872" s="200"/>
      <c r="U872" s="200"/>
      <c r="V872" s="200"/>
      <c r="W872" s="200"/>
      <c r="X872" s="200"/>
      <c r="Y872" s="200"/>
      <c r="Z872" s="200"/>
    </row>
    <row r="873" spans="1:26" ht="12.75" customHeight="1">
      <c r="A873" s="209"/>
      <c r="B873" s="200"/>
      <c r="C873" s="200"/>
      <c r="D873" s="200"/>
      <c r="E873" s="200"/>
      <c r="F873" s="200"/>
      <c r="G873" s="200"/>
      <c r="H873" s="210"/>
      <c r="I873" s="200"/>
      <c r="J873" s="200"/>
      <c r="K873" s="200"/>
      <c r="L873" s="200"/>
      <c r="M873" s="200"/>
      <c r="N873" s="200"/>
      <c r="O873" s="200"/>
      <c r="P873" s="200"/>
      <c r="Q873" s="200"/>
      <c r="R873" s="200"/>
      <c r="S873" s="200"/>
      <c r="T873" s="200"/>
      <c r="U873" s="200"/>
      <c r="V873" s="200"/>
      <c r="W873" s="200"/>
      <c r="X873" s="200"/>
      <c r="Y873" s="200"/>
      <c r="Z873" s="200"/>
    </row>
    <row r="874" spans="1:26" ht="12.75" customHeight="1">
      <c r="A874" s="209"/>
      <c r="B874" s="200"/>
      <c r="C874" s="200"/>
      <c r="D874" s="200"/>
      <c r="E874" s="200"/>
      <c r="F874" s="200"/>
      <c r="G874" s="200"/>
      <c r="H874" s="210"/>
      <c r="I874" s="200"/>
      <c r="J874" s="200"/>
      <c r="K874" s="200"/>
      <c r="L874" s="200"/>
      <c r="M874" s="200"/>
      <c r="N874" s="200"/>
      <c r="O874" s="200"/>
      <c r="P874" s="200"/>
      <c r="Q874" s="200"/>
      <c r="R874" s="200"/>
      <c r="S874" s="200"/>
      <c r="T874" s="200"/>
      <c r="U874" s="200"/>
      <c r="V874" s="200"/>
      <c r="W874" s="200"/>
      <c r="X874" s="200"/>
      <c r="Y874" s="200"/>
      <c r="Z874" s="200"/>
    </row>
    <row r="875" spans="1:26" ht="12.75" customHeight="1">
      <c r="A875" s="209"/>
      <c r="B875" s="200"/>
      <c r="C875" s="200"/>
      <c r="D875" s="200"/>
      <c r="E875" s="200"/>
      <c r="F875" s="200"/>
      <c r="G875" s="200"/>
      <c r="H875" s="210"/>
      <c r="I875" s="200"/>
      <c r="J875" s="200"/>
      <c r="K875" s="200"/>
      <c r="L875" s="200"/>
      <c r="M875" s="200"/>
      <c r="N875" s="200"/>
      <c r="O875" s="200"/>
      <c r="P875" s="200"/>
      <c r="Q875" s="200"/>
      <c r="R875" s="200"/>
      <c r="S875" s="200"/>
      <c r="T875" s="200"/>
      <c r="U875" s="200"/>
      <c r="V875" s="200"/>
      <c r="W875" s="200"/>
      <c r="X875" s="200"/>
      <c r="Y875" s="200"/>
      <c r="Z875" s="200"/>
    </row>
    <row r="876" spans="1:26" ht="12.75" customHeight="1">
      <c r="A876" s="209"/>
      <c r="B876" s="200"/>
      <c r="C876" s="200"/>
      <c r="D876" s="200"/>
      <c r="E876" s="200"/>
      <c r="F876" s="200"/>
      <c r="G876" s="200"/>
      <c r="H876" s="210"/>
      <c r="I876" s="200"/>
      <c r="J876" s="200"/>
      <c r="K876" s="200"/>
      <c r="L876" s="200"/>
      <c r="M876" s="200"/>
      <c r="N876" s="200"/>
      <c r="O876" s="200"/>
      <c r="P876" s="200"/>
      <c r="Q876" s="200"/>
      <c r="R876" s="200"/>
      <c r="S876" s="200"/>
      <c r="T876" s="200"/>
      <c r="U876" s="200"/>
      <c r="V876" s="200"/>
      <c r="W876" s="200"/>
      <c r="X876" s="200"/>
      <c r="Y876" s="200"/>
      <c r="Z876" s="200"/>
    </row>
    <row r="877" spans="1:26" ht="12.75" customHeight="1">
      <c r="A877" s="209"/>
      <c r="B877" s="200"/>
      <c r="C877" s="200"/>
      <c r="D877" s="200"/>
      <c r="E877" s="200"/>
      <c r="F877" s="200"/>
      <c r="G877" s="200"/>
      <c r="H877" s="210"/>
      <c r="I877" s="200"/>
      <c r="J877" s="200"/>
      <c r="K877" s="200"/>
      <c r="L877" s="200"/>
      <c r="M877" s="200"/>
      <c r="N877" s="200"/>
      <c r="O877" s="200"/>
      <c r="P877" s="200"/>
      <c r="Q877" s="200"/>
      <c r="R877" s="200"/>
      <c r="S877" s="200"/>
      <c r="T877" s="200"/>
      <c r="U877" s="200"/>
      <c r="V877" s="200"/>
      <c r="W877" s="200"/>
      <c r="X877" s="200"/>
      <c r="Y877" s="200"/>
      <c r="Z877" s="200"/>
    </row>
    <row r="878" spans="1:26" ht="12.75" customHeight="1">
      <c r="A878" s="209"/>
      <c r="B878" s="200"/>
      <c r="C878" s="200"/>
      <c r="D878" s="200"/>
      <c r="E878" s="200"/>
      <c r="F878" s="200"/>
      <c r="G878" s="200"/>
      <c r="H878" s="210"/>
      <c r="I878" s="200"/>
      <c r="J878" s="200"/>
      <c r="K878" s="200"/>
      <c r="L878" s="200"/>
      <c r="M878" s="200"/>
      <c r="N878" s="200"/>
      <c r="O878" s="200"/>
      <c r="P878" s="200"/>
      <c r="Q878" s="200"/>
      <c r="R878" s="200"/>
      <c r="S878" s="200"/>
      <c r="T878" s="200"/>
      <c r="U878" s="200"/>
      <c r="V878" s="200"/>
      <c r="W878" s="200"/>
      <c r="X878" s="200"/>
      <c r="Y878" s="200"/>
      <c r="Z878" s="200"/>
    </row>
    <row r="879" spans="1:26" ht="12.75" customHeight="1">
      <c r="A879" s="209"/>
      <c r="B879" s="200"/>
      <c r="C879" s="200"/>
      <c r="D879" s="200"/>
      <c r="E879" s="200"/>
      <c r="F879" s="200"/>
      <c r="G879" s="200"/>
      <c r="H879" s="210"/>
      <c r="I879" s="200"/>
      <c r="J879" s="200"/>
      <c r="K879" s="200"/>
      <c r="L879" s="200"/>
      <c r="M879" s="200"/>
      <c r="N879" s="200"/>
      <c r="O879" s="200"/>
      <c r="P879" s="200"/>
      <c r="Q879" s="200"/>
      <c r="R879" s="200"/>
      <c r="S879" s="200"/>
      <c r="T879" s="200"/>
      <c r="U879" s="200"/>
      <c r="V879" s="200"/>
      <c r="W879" s="200"/>
      <c r="X879" s="200"/>
      <c r="Y879" s="200"/>
      <c r="Z879" s="200"/>
    </row>
    <row r="880" spans="1:26" ht="12.75" customHeight="1">
      <c r="A880" s="209"/>
      <c r="B880" s="200"/>
      <c r="C880" s="200"/>
      <c r="D880" s="200"/>
      <c r="E880" s="200"/>
      <c r="F880" s="200"/>
      <c r="G880" s="200"/>
      <c r="H880" s="210"/>
      <c r="I880" s="200"/>
      <c r="J880" s="200"/>
      <c r="K880" s="200"/>
      <c r="L880" s="200"/>
      <c r="M880" s="200"/>
      <c r="N880" s="200"/>
      <c r="O880" s="200"/>
      <c r="P880" s="200"/>
      <c r="Q880" s="200"/>
      <c r="R880" s="200"/>
      <c r="S880" s="200"/>
      <c r="T880" s="200"/>
      <c r="U880" s="200"/>
      <c r="V880" s="200"/>
      <c r="W880" s="200"/>
      <c r="X880" s="200"/>
      <c r="Y880" s="200"/>
      <c r="Z880" s="200"/>
    </row>
    <row r="881" spans="1:26" ht="12.75" customHeight="1">
      <c r="A881" s="209"/>
      <c r="B881" s="200"/>
      <c r="C881" s="200"/>
      <c r="D881" s="200"/>
      <c r="E881" s="200"/>
      <c r="F881" s="200"/>
      <c r="G881" s="200"/>
      <c r="H881" s="210"/>
      <c r="I881" s="200"/>
      <c r="J881" s="200"/>
      <c r="K881" s="200"/>
      <c r="L881" s="200"/>
      <c r="M881" s="200"/>
      <c r="N881" s="200"/>
      <c r="O881" s="200"/>
      <c r="P881" s="200"/>
      <c r="Q881" s="200"/>
      <c r="R881" s="200"/>
      <c r="S881" s="200"/>
      <c r="T881" s="200"/>
      <c r="U881" s="200"/>
      <c r="V881" s="200"/>
      <c r="W881" s="200"/>
      <c r="X881" s="200"/>
      <c r="Y881" s="200"/>
      <c r="Z881" s="200"/>
    </row>
    <row r="882" spans="1:26" ht="12.75" customHeight="1">
      <c r="A882" s="209"/>
      <c r="B882" s="200"/>
      <c r="C882" s="200"/>
      <c r="D882" s="200"/>
      <c r="E882" s="200"/>
      <c r="F882" s="200"/>
      <c r="G882" s="200"/>
      <c r="H882" s="210"/>
      <c r="I882" s="200"/>
      <c r="J882" s="200"/>
      <c r="K882" s="200"/>
      <c r="L882" s="200"/>
      <c r="M882" s="200"/>
      <c r="N882" s="200"/>
      <c r="O882" s="200"/>
      <c r="P882" s="200"/>
      <c r="Q882" s="200"/>
      <c r="R882" s="200"/>
      <c r="S882" s="200"/>
      <c r="T882" s="200"/>
      <c r="U882" s="200"/>
      <c r="V882" s="200"/>
      <c r="W882" s="200"/>
      <c r="X882" s="200"/>
      <c r="Y882" s="200"/>
      <c r="Z882" s="200"/>
    </row>
    <row r="883" spans="1:26" ht="12.75" customHeight="1">
      <c r="A883" s="209"/>
      <c r="B883" s="200"/>
      <c r="C883" s="200"/>
      <c r="D883" s="200"/>
      <c r="E883" s="200"/>
      <c r="F883" s="200"/>
      <c r="G883" s="200"/>
      <c r="H883" s="210"/>
      <c r="I883" s="200"/>
      <c r="J883" s="200"/>
      <c r="K883" s="200"/>
      <c r="L883" s="200"/>
      <c r="M883" s="200"/>
      <c r="N883" s="200"/>
      <c r="O883" s="200"/>
      <c r="P883" s="200"/>
      <c r="Q883" s="200"/>
      <c r="R883" s="200"/>
      <c r="S883" s="200"/>
      <c r="T883" s="200"/>
      <c r="U883" s="200"/>
      <c r="V883" s="200"/>
      <c r="W883" s="200"/>
      <c r="X883" s="200"/>
      <c r="Y883" s="200"/>
      <c r="Z883" s="200"/>
    </row>
    <row r="884" spans="1:26" ht="12.75" customHeight="1">
      <c r="A884" s="209"/>
      <c r="B884" s="200"/>
      <c r="C884" s="200"/>
      <c r="D884" s="200"/>
      <c r="E884" s="200"/>
      <c r="F884" s="200"/>
      <c r="G884" s="200"/>
      <c r="H884" s="210"/>
      <c r="I884" s="200"/>
      <c r="J884" s="200"/>
      <c r="K884" s="200"/>
      <c r="L884" s="200"/>
      <c r="M884" s="200"/>
      <c r="N884" s="200"/>
      <c r="O884" s="200"/>
      <c r="P884" s="200"/>
      <c r="Q884" s="200"/>
      <c r="R884" s="200"/>
      <c r="S884" s="200"/>
      <c r="T884" s="200"/>
      <c r="U884" s="200"/>
      <c r="V884" s="200"/>
      <c r="W884" s="200"/>
      <c r="X884" s="200"/>
      <c r="Y884" s="200"/>
      <c r="Z884" s="200"/>
    </row>
    <row r="885" spans="1:26" ht="12.75" customHeight="1">
      <c r="A885" s="209"/>
      <c r="B885" s="200"/>
      <c r="C885" s="200"/>
      <c r="D885" s="200"/>
      <c r="E885" s="200"/>
      <c r="F885" s="200"/>
      <c r="G885" s="200"/>
      <c r="H885" s="210"/>
      <c r="I885" s="200"/>
      <c r="J885" s="200"/>
      <c r="K885" s="200"/>
      <c r="L885" s="200"/>
      <c r="M885" s="200"/>
      <c r="N885" s="200"/>
      <c r="O885" s="200"/>
      <c r="P885" s="200"/>
      <c r="Q885" s="200"/>
      <c r="R885" s="200"/>
      <c r="S885" s="200"/>
      <c r="T885" s="200"/>
      <c r="U885" s="200"/>
      <c r="V885" s="200"/>
      <c r="W885" s="200"/>
      <c r="X885" s="200"/>
      <c r="Y885" s="200"/>
      <c r="Z885" s="200"/>
    </row>
    <row r="886" spans="1:26" ht="12.75" customHeight="1">
      <c r="A886" s="209"/>
      <c r="B886" s="200"/>
      <c r="C886" s="200"/>
      <c r="D886" s="200"/>
      <c r="E886" s="200"/>
      <c r="F886" s="200"/>
      <c r="G886" s="200"/>
      <c r="H886" s="210"/>
      <c r="I886" s="200"/>
      <c r="J886" s="200"/>
      <c r="K886" s="200"/>
      <c r="L886" s="200"/>
      <c r="M886" s="200"/>
      <c r="N886" s="200"/>
      <c r="O886" s="200"/>
      <c r="P886" s="200"/>
      <c r="Q886" s="200"/>
      <c r="R886" s="200"/>
      <c r="S886" s="200"/>
      <c r="T886" s="200"/>
      <c r="U886" s="200"/>
      <c r="V886" s="200"/>
      <c r="W886" s="200"/>
      <c r="X886" s="200"/>
      <c r="Y886" s="200"/>
      <c r="Z886" s="200"/>
    </row>
    <row r="887" spans="1:26" ht="12.75" customHeight="1">
      <c r="A887" s="209"/>
      <c r="B887" s="200"/>
      <c r="C887" s="200"/>
      <c r="D887" s="200"/>
      <c r="E887" s="200"/>
      <c r="F887" s="200"/>
      <c r="G887" s="200"/>
      <c r="H887" s="210"/>
      <c r="I887" s="200"/>
      <c r="J887" s="200"/>
      <c r="K887" s="200"/>
      <c r="L887" s="200"/>
      <c r="M887" s="200"/>
      <c r="N887" s="200"/>
      <c r="O887" s="200"/>
      <c r="P887" s="200"/>
      <c r="Q887" s="200"/>
      <c r="R887" s="200"/>
      <c r="S887" s="200"/>
      <c r="T887" s="200"/>
      <c r="U887" s="200"/>
      <c r="V887" s="200"/>
      <c r="W887" s="200"/>
      <c r="X887" s="200"/>
      <c r="Y887" s="200"/>
      <c r="Z887" s="200"/>
    </row>
    <row r="888" spans="1:26" ht="12.75" customHeight="1">
      <c r="A888" s="209"/>
      <c r="B888" s="200"/>
      <c r="C888" s="200"/>
      <c r="D888" s="200"/>
      <c r="E888" s="200"/>
      <c r="F888" s="200"/>
      <c r="G888" s="200"/>
      <c r="H888" s="210"/>
      <c r="I888" s="200"/>
      <c r="J888" s="200"/>
      <c r="K888" s="200"/>
      <c r="L888" s="200"/>
      <c r="M888" s="200"/>
      <c r="N888" s="200"/>
      <c r="O888" s="200"/>
      <c r="P888" s="200"/>
      <c r="Q888" s="200"/>
      <c r="R888" s="200"/>
      <c r="S888" s="200"/>
      <c r="T888" s="200"/>
      <c r="U888" s="200"/>
      <c r="V888" s="200"/>
      <c r="W888" s="200"/>
      <c r="X888" s="200"/>
      <c r="Y888" s="200"/>
      <c r="Z888" s="200"/>
    </row>
    <row r="889" spans="1:26" ht="12.75" customHeight="1">
      <c r="A889" s="209"/>
      <c r="B889" s="200"/>
      <c r="C889" s="200"/>
      <c r="D889" s="200"/>
      <c r="E889" s="200"/>
      <c r="F889" s="200"/>
      <c r="G889" s="200"/>
      <c r="H889" s="210"/>
      <c r="I889" s="200"/>
      <c r="J889" s="200"/>
      <c r="K889" s="200"/>
      <c r="L889" s="200"/>
      <c r="M889" s="200"/>
      <c r="N889" s="200"/>
      <c r="O889" s="200"/>
      <c r="P889" s="200"/>
      <c r="Q889" s="200"/>
      <c r="R889" s="200"/>
      <c r="S889" s="200"/>
      <c r="T889" s="200"/>
      <c r="U889" s="200"/>
      <c r="V889" s="200"/>
      <c r="W889" s="200"/>
      <c r="X889" s="200"/>
      <c r="Y889" s="200"/>
      <c r="Z889" s="200"/>
    </row>
    <row r="890" spans="1:26" ht="12.75" customHeight="1">
      <c r="A890" s="209"/>
      <c r="B890" s="200"/>
      <c r="C890" s="200"/>
      <c r="D890" s="200"/>
      <c r="E890" s="200"/>
      <c r="F890" s="200"/>
      <c r="G890" s="200"/>
      <c r="H890" s="210"/>
      <c r="I890" s="200"/>
      <c r="J890" s="200"/>
      <c r="K890" s="200"/>
      <c r="L890" s="200"/>
      <c r="M890" s="200"/>
      <c r="N890" s="200"/>
      <c r="O890" s="200"/>
      <c r="P890" s="200"/>
      <c r="Q890" s="200"/>
      <c r="R890" s="200"/>
      <c r="S890" s="200"/>
      <c r="T890" s="200"/>
      <c r="U890" s="200"/>
      <c r="V890" s="200"/>
      <c r="W890" s="200"/>
      <c r="X890" s="200"/>
      <c r="Y890" s="200"/>
      <c r="Z890" s="200"/>
    </row>
    <row r="891" spans="1:26" ht="12.75" customHeight="1">
      <c r="A891" s="209"/>
      <c r="B891" s="200"/>
      <c r="C891" s="200"/>
      <c r="D891" s="200"/>
      <c r="E891" s="200"/>
      <c r="F891" s="200"/>
      <c r="G891" s="200"/>
      <c r="H891" s="210"/>
      <c r="I891" s="200"/>
      <c r="J891" s="200"/>
      <c r="K891" s="200"/>
      <c r="L891" s="200"/>
      <c r="M891" s="200"/>
      <c r="N891" s="200"/>
      <c r="O891" s="200"/>
      <c r="P891" s="200"/>
      <c r="Q891" s="200"/>
      <c r="R891" s="200"/>
      <c r="S891" s="200"/>
      <c r="T891" s="200"/>
      <c r="U891" s="200"/>
      <c r="V891" s="200"/>
      <c r="W891" s="200"/>
      <c r="X891" s="200"/>
      <c r="Y891" s="200"/>
      <c r="Z891" s="200"/>
    </row>
    <row r="892" spans="1:26" ht="12.75" customHeight="1">
      <c r="A892" s="209"/>
      <c r="B892" s="200"/>
      <c r="C892" s="200"/>
      <c r="D892" s="200"/>
      <c r="E892" s="200"/>
      <c r="F892" s="200"/>
      <c r="G892" s="200"/>
      <c r="H892" s="210"/>
      <c r="I892" s="200"/>
      <c r="J892" s="200"/>
      <c r="K892" s="200"/>
      <c r="L892" s="200"/>
      <c r="M892" s="200"/>
      <c r="N892" s="200"/>
      <c r="O892" s="200"/>
      <c r="P892" s="200"/>
      <c r="Q892" s="200"/>
      <c r="R892" s="200"/>
      <c r="S892" s="200"/>
      <c r="T892" s="200"/>
      <c r="U892" s="200"/>
      <c r="V892" s="200"/>
      <c r="W892" s="200"/>
      <c r="X892" s="200"/>
      <c r="Y892" s="200"/>
      <c r="Z892" s="200"/>
    </row>
    <row r="893" spans="1:26" ht="12.75" customHeight="1">
      <c r="A893" s="209"/>
      <c r="B893" s="200"/>
      <c r="C893" s="200"/>
      <c r="D893" s="200"/>
      <c r="E893" s="200"/>
      <c r="F893" s="200"/>
      <c r="G893" s="200"/>
      <c r="H893" s="210"/>
      <c r="I893" s="200"/>
      <c r="J893" s="200"/>
      <c r="K893" s="200"/>
      <c r="L893" s="200"/>
      <c r="M893" s="200"/>
      <c r="N893" s="200"/>
      <c r="O893" s="200"/>
      <c r="P893" s="200"/>
      <c r="Q893" s="200"/>
      <c r="R893" s="200"/>
      <c r="S893" s="200"/>
      <c r="T893" s="200"/>
      <c r="U893" s="200"/>
      <c r="V893" s="200"/>
      <c r="W893" s="200"/>
      <c r="X893" s="200"/>
      <c r="Y893" s="200"/>
      <c r="Z893" s="200"/>
    </row>
    <row r="894" spans="1:26" ht="12.75" customHeight="1">
      <c r="A894" s="209"/>
      <c r="B894" s="200"/>
      <c r="C894" s="200"/>
      <c r="D894" s="200"/>
      <c r="E894" s="200"/>
      <c r="F894" s="200"/>
      <c r="G894" s="200"/>
      <c r="H894" s="210"/>
      <c r="I894" s="200"/>
      <c r="J894" s="200"/>
      <c r="K894" s="200"/>
      <c r="L894" s="200"/>
      <c r="M894" s="200"/>
      <c r="N894" s="200"/>
      <c r="O894" s="200"/>
      <c r="P894" s="200"/>
      <c r="Q894" s="200"/>
      <c r="R894" s="200"/>
      <c r="S894" s="200"/>
      <c r="T894" s="200"/>
      <c r="U894" s="200"/>
      <c r="V894" s="200"/>
      <c r="W894" s="200"/>
      <c r="X894" s="200"/>
      <c r="Y894" s="200"/>
      <c r="Z894" s="200"/>
    </row>
    <row r="895" spans="1:26" ht="12.75" customHeight="1">
      <c r="A895" s="209"/>
      <c r="B895" s="200"/>
      <c r="C895" s="200"/>
      <c r="D895" s="200"/>
      <c r="E895" s="200"/>
      <c r="F895" s="200"/>
      <c r="G895" s="200"/>
      <c r="H895" s="210"/>
      <c r="I895" s="200"/>
      <c r="J895" s="200"/>
      <c r="K895" s="200"/>
      <c r="L895" s="200"/>
      <c r="M895" s="200"/>
      <c r="N895" s="200"/>
      <c r="O895" s="200"/>
      <c r="P895" s="200"/>
      <c r="Q895" s="200"/>
      <c r="R895" s="200"/>
      <c r="S895" s="200"/>
      <c r="T895" s="200"/>
      <c r="U895" s="200"/>
      <c r="V895" s="200"/>
      <c r="W895" s="200"/>
      <c r="X895" s="200"/>
      <c r="Y895" s="200"/>
      <c r="Z895" s="200"/>
    </row>
    <row r="896" spans="1:26" ht="12.75" customHeight="1">
      <c r="A896" s="209"/>
      <c r="B896" s="200"/>
      <c r="C896" s="200"/>
      <c r="D896" s="200"/>
      <c r="E896" s="200"/>
      <c r="F896" s="200"/>
      <c r="G896" s="200"/>
      <c r="H896" s="210"/>
      <c r="I896" s="200"/>
      <c r="J896" s="200"/>
      <c r="K896" s="200"/>
      <c r="L896" s="200"/>
      <c r="M896" s="200"/>
      <c r="N896" s="200"/>
      <c r="O896" s="200"/>
      <c r="P896" s="200"/>
      <c r="Q896" s="200"/>
      <c r="R896" s="200"/>
      <c r="S896" s="200"/>
      <c r="T896" s="200"/>
      <c r="U896" s="200"/>
      <c r="V896" s="200"/>
      <c r="W896" s="200"/>
      <c r="X896" s="200"/>
      <c r="Y896" s="200"/>
      <c r="Z896" s="200"/>
    </row>
    <row r="897" spans="1:26" ht="12.75" customHeight="1">
      <c r="A897" s="209"/>
      <c r="B897" s="200"/>
      <c r="C897" s="200"/>
      <c r="D897" s="200"/>
      <c r="E897" s="200"/>
      <c r="F897" s="200"/>
      <c r="G897" s="200"/>
      <c r="H897" s="210"/>
      <c r="I897" s="200"/>
      <c r="J897" s="200"/>
      <c r="K897" s="200"/>
      <c r="L897" s="200"/>
      <c r="M897" s="200"/>
      <c r="N897" s="200"/>
      <c r="O897" s="200"/>
      <c r="P897" s="200"/>
      <c r="Q897" s="200"/>
      <c r="R897" s="200"/>
      <c r="S897" s="200"/>
      <c r="T897" s="200"/>
      <c r="U897" s="200"/>
      <c r="V897" s="200"/>
      <c r="W897" s="200"/>
      <c r="X897" s="200"/>
      <c r="Y897" s="200"/>
      <c r="Z897" s="200"/>
    </row>
    <row r="898" spans="1:26" ht="12.75" customHeight="1">
      <c r="A898" s="209"/>
      <c r="B898" s="200"/>
      <c r="C898" s="200"/>
      <c r="D898" s="200"/>
      <c r="E898" s="200"/>
      <c r="F898" s="200"/>
      <c r="G898" s="200"/>
      <c r="H898" s="210"/>
      <c r="I898" s="200"/>
      <c r="J898" s="200"/>
      <c r="K898" s="200"/>
      <c r="L898" s="200"/>
      <c r="M898" s="200"/>
      <c r="N898" s="200"/>
      <c r="O898" s="200"/>
      <c r="P898" s="200"/>
      <c r="Q898" s="200"/>
      <c r="R898" s="200"/>
      <c r="S898" s="200"/>
      <c r="T898" s="200"/>
      <c r="U898" s="200"/>
      <c r="V898" s="200"/>
      <c r="W898" s="200"/>
      <c r="X898" s="200"/>
      <c r="Y898" s="200"/>
      <c r="Z898" s="200"/>
    </row>
    <row r="899" spans="1:26" ht="12.75" customHeight="1">
      <c r="A899" s="209"/>
      <c r="B899" s="200"/>
      <c r="C899" s="200"/>
      <c r="D899" s="200"/>
      <c r="E899" s="200"/>
      <c r="F899" s="200"/>
      <c r="G899" s="200"/>
      <c r="H899" s="210"/>
      <c r="I899" s="200"/>
      <c r="J899" s="200"/>
      <c r="K899" s="200"/>
      <c r="L899" s="200"/>
      <c r="M899" s="200"/>
      <c r="N899" s="200"/>
      <c r="O899" s="200"/>
      <c r="P899" s="200"/>
      <c r="Q899" s="200"/>
      <c r="R899" s="200"/>
      <c r="S899" s="200"/>
      <c r="T899" s="200"/>
      <c r="U899" s="200"/>
      <c r="V899" s="200"/>
      <c r="W899" s="200"/>
      <c r="X899" s="200"/>
      <c r="Y899" s="200"/>
      <c r="Z899" s="200"/>
    </row>
    <row r="900" spans="1:26" ht="12.75" customHeight="1">
      <c r="A900" s="209"/>
      <c r="B900" s="200"/>
      <c r="C900" s="200"/>
      <c r="D900" s="200"/>
      <c r="E900" s="200"/>
      <c r="F900" s="200"/>
      <c r="G900" s="200"/>
      <c r="H900" s="210"/>
      <c r="I900" s="200"/>
      <c r="J900" s="200"/>
      <c r="K900" s="200"/>
      <c r="L900" s="200"/>
      <c r="M900" s="200"/>
      <c r="N900" s="200"/>
      <c r="O900" s="200"/>
      <c r="P900" s="200"/>
      <c r="Q900" s="200"/>
      <c r="R900" s="200"/>
      <c r="S900" s="200"/>
      <c r="T900" s="200"/>
      <c r="U900" s="200"/>
      <c r="V900" s="200"/>
      <c r="W900" s="200"/>
      <c r="X900" s="200"/>
      <c r="Y900" s="200"/>
      <c r="Z900" s="200"/>
    </row>
    <row r="901" spans="1:26" ht="12.75" customHeight="1">
      <c r="A901" s="209"/>
      <c r="B901" s="200"/>
      <c r="C901" s="200"/>
      <c r="D901" s="200"/>
      <c r="E901" s="200"/>
      <c r="F901" s="200"/>
      <c r="G901" s="200"/>
      <c r="H901" s="210"/>
      <c r="I901" s="200"/>
      <c r="J901" s="200"/>
      <c r="K901" s="200"/>
      <c r="L901" s="200"/>
      <c r="M901" s="200"/>
      <c r="N901" s="200"/>
      <c r="O901" s="200"/>
      <c r="P901" s="200"/>
      <c r="Q901" s="200"/>
      <c r="R901" s="200"/>
      <c r="S901" s="200"/>
      <c r="T901" s="200"/>
      <c r="U901" s="200"/>
      <c r="V901" s="200"/>
      <c r="W901" s="200"/>
      <c r="X901" s="200"/>
      <c r="Y901" s="200"/>
      <c r="Z901" s="200"/>
    </row>
    <row r="902" spans="1:26" ht="12.75" customHeight="1">
      <c r="A902" s="209"/>
      <c r="B902" s="200"/>
      <c r="C902" s="200"/>
      <c r="D902" s="200"/>
      <c r="E902" s="200"/>
      <c r="F902" s="200"/>
      <c r="G902" s="200"/>
      <c r="H902" s="210"/>
      <c r="I902" s="200"/>
      <c r="J902" s="200"/>
      <c r="K902" s="200"/>
      <c r="L902" s="200"/>
      <c r="M902" s="200"/>
      <c r="N902" s="200"/>
      <c r="O902" s="200"/>
      <c r="P902" s="200"/>
      <c r="Q902" s="200"/>
      <c r="R902" s="200"/>
      <c r="S902" s="200"/>
      <c r="T902" s="200"/>
      <c r="U902" s="200"/>
      <c r="V902" s="200"/>
      <c r="W902" s="200"/>
      <c r="X902" s="200"/>
      <c r="Y902" s="200"/>
      <c r="Z902" s="200"/>
    </row>
    <row r="903" spans="1:26" ht="12.75" customHeight="1">
      <c r="A903" s="209"/>
      <c r="B903" s="200"/>
      <c r="C903" s="200"/>
      <c r="D903" s="200"/>
      <c r="E903" s="200"/>
      <c r="F903" s="200"/>
      <c r="G903" s="200"/>
      <c r="H903" s="210"/>
      <c r="I903" s="200"/>
      <c r="J903" s="200"/>
      <c r="K903" s="200"/>
      <c r="L903" s="200"/>
      <c r="M903" s="200"/>
      <c r="N903" s="200"/>
      <c r="O903" s="200"/>
      <c r="P903" s="200"/>
      <c r="Q903" s="200"/>
      <c r="R903" s="200"/>
      <c r="S903" s="200"/>
      <c r="T903" s="200"/>
      <c r="U903" s="200"/>
      <c r="V903" s="200"/>
      <c r="W903" s="200"/>
      <c r="X903" s="200"/>
      <c r="Y903" s="200"/>
      <c r="Z903" s="200"/>
    </row>
    <row r="904" spans="1:26" ht="12.75" customHeight="1">
      <c r="A904" s="209"/>
      <c r="B904" s="200"/>
      <c r="C904" s="200"/>
      <c r="D904" s="200"/>
      <c r="E904" s="200"/>
      <c r="F904" s="200"/>
      <c r="G904" s="200"/>
      <c r="H904" s="210"/>
      <c r="I904" s="200"/>
      <c r="J904" s="200"/>
      <c r="K904" s="200"/>
      <c r="L904" s="200"/>
      <c r="M904" s="200"/>
      <c r="N904" s="200"/>
      <c r="O904" s="200"/>
      <c r="P904" s="200"/>
      <c r="Q904" s="200"/>
      <c r="R904" s="200"/>
      <c r="S904" s="200"/>
      <c r="T904" s="200"/>
      <c r="U904" s="200"/>
      <c r="V904" s="200"/>
      <c r="W904" s="200"/>
      <c r="X904" s="200"/>
      <c r="Y904" s="200"/>
      <c r="Z904" s="200"/>
    </row>
    <row r="905" spans="1:26" ht="12.75" customHeight="1">
      <c r="A905" s="209"/>
      <c r="B905" s="200"/>
      <c r="C905" s="200"/>
      <c r="D905" s="200"/>
      <c r="E905" s="200"/>
      <c r="F905" s="200"/>
      <c r="G905" s="200"/>
      <c r="H905" s="210"/>
      <c r="I905" s="200"/>
      <c r="J905" s="200"/>
      <c r="K905" s="200"/>
      <c r="L905" s="200"/>
      <c r="M905" s="200"/>
      <c r="N905" s="200"/>
      <c r="O905" s="200"/>
      <c r="P905" s="200"/>
      <c r="Q905" s="200"/>
      <c r="R905" s="200"/>
      <c r="S905" s="200"/>
      <c r="T905" s="200"/>
      <c r="U905" s="200"/>
      <c r="V905" s="200"/>
      <c r="W905" s="200"/>
      <c r="X905" s="200"/>
      <c r="Y905" s="200"/>
      <c r="Z905" s="200"/>
    </row>
    <row r="906" spans="1:26" ht="12.75" customHeight="1">
      <c r="A906" s="209"/>
      <c r="B906" s="200"/>
      <c r="C906" s="200"/>
      <c r="D906" s="200"/>
      <c r="E906" s="200"/>
      <c r="F906" s="200"/>
      <c r="G906" s="200"/>
      <c r="H906" s="210"/>
      <c r="I906" s="200"/>
      <c r="J906" s="200"/>
      <c r="K906" s="200"/>
      <c r="L906" s="200"/>
      <c r="M906" s="200"/>
      <c r="N906" s="200"/>
      <c r="O906" s="200"/>
      <c r="P906" s="200"/>
      <c r="Q906" s="200"/>
      <c r="R906" s="200"/>
      <c r="S906" s="200"/>
      <c r="T906" s="200"/>
      <c r="U906" s="200"/>
      <c r="V906" s="200"/>
      <c r="W906" s="200"/>
      <c r="X906" s="200"/>
      <c r="Y906" s="200"/>
      <c r="Z906" s="200"/>
    </row>
    <row r="907" spans="1:26" ht="12.75" customHeight="1">
      <c r="A907" s="209"/>
      <c r="B907" s="200"/>
      <c r="C907" s="200"/>
      <c r="D907" s="200"/>
      <c r="E907" s="200"/>
      <c r="F907" s="200"/>
      <c r="G907" s="200"/>
      <c r="H907" s="210"/>
      <c r="I907" s="200"/>
      <c r="J907" s="200"/>
      <c r="K907" s="200"/>
      <c r="L907" s="200"/>
      <c r="M907" s="200"/>
      <c r="N907" s="200"/>
      <c r="O907" s="200"/>
      <c r="P907" s="200"/>
      <c r="Q907" s="200"/>
      <c r="R907" s="200"/>
      <c r="S907" s="200"/>
      <c r="T907" s="200"/>
      <c r="U907" s="200"/>
      <c r="V907" s="200"/>
      <c r="W907" s="200"/>
      <c r="X907" s="200"/>
      <c r="Y907" s="200"/>
      <c r="Z907" s="200"/>
    </row>
    <row r="908" spans="1:26" ht="12.75" customHeight="1">
      <c r="A908" s="209"/>
      <c r="B908" s="200"/>
      <c r="C908" s="200"/>
      <c r="D908" s="200"/>
      <c r="E908" s="200"/>
      <c r="F908" s="200"/>
      <c r="G908" s="200"/>
      <c r="H908" s="210"/>
      <c r="I908" s="200"/>
      <c r="J908" s="200"/>
      <c r="K908" s="200"/>
      <c r="L908" s="200"/>
      <c r="M908" s="200"/>
      <c r="N908" s="200"/>
      <c r="O908" s="200"/>
      <c r="P908" s="200"/>
      <c r="Q908" s="200"/>
      <c r="R908" s="200"/>
      <c r="S908" s="200"/>
      <c r="T908" s="200"/>
      <c r="U908" s="200"/>
      <c r="V908" s="200"/>
      <c r="W908" s="200"/>
      <c r="X908" s="200"/>
      <c r="Y908" s="200"/>
      <c r="Z908" s="200"/>
    </row>
    <row r="909" spans="1:26" ht="12.75" customHeight="1">
      <c r="A909" s="209"/>
      <c r="B909" s="200"/>
      <c r="C909" s="200"/>
      <c r="D909" s="200"/>
      <c r="E909" s="200"/>
      <c r="F909" s="200"/>
      <c r="G909" s="200"/>
      <c r="H909" s="210"/>
      <c r="I909" s="200"/>
      <c r="J909" s="200"/>
      <c r="K909" s="200"/>
      <c r="L909" s="200"/>
      <c r="M909" s="200"/>
      <c r="N909" s="200"/>
      <c r="O909" s="200"/>
      <c r="P909" s="200"/>
      <c r="Q909" s="200"/>
      <c r="R909" s="200"/>
      <c r="S909" s="200"/>
      <c r="T909" s="200"/>
      <c r="U909" s="200"/>
      <c r="V909" s="200"/>
      <c r="W909" s="200"/>
      <c r="X909" s="200"/>
      <c r="Y909" s="200"/>
      <c r="Z909" s="200"/>
    </row>
    <row r="910" spans="1:26" ht="12.75" customHeight="1">
      <c r="A910" s="209"/>
      <c r="B910" s="200"/>
      <c r="C910" s="200"/>
      <c r="D910" s="200"/>
      <c r="E910" s="200"/>
      <c r="F910" s="200"/>
      <c r="G910" s="200"/>
      <c r="H910" s="210"/>
      <c r="I910" s="200"/>
      <c r="J910" s="200"/>
      <c r="K910" s="200"/>
      <c r="L910" s="200"/>
      <c r="M910" s="200"/>
      <c r="N910" s="200"/>
      <c r="O910" s="200"/>
      <c r="P910" s="200"/>
      <c r="Q910" s="200"/>
      <c r="R910" s="200"/>
      <c r="S910" s="200"/>
      <c r="T910" s="200"/>
      <c r="U910" s="200"/>
      <c r="V910" s="200"/>
      <c r="W910" s="200"/>
      <c r="X910" s="200"/>
      <c r="Y910" s="200"/>
      <c r="Z910" s="200"/>
    </row>
    <row r="911" spans="1:26" ht="12.75" customHeight="1">
      <c r="A911" s="209"/>
      <c r="B911" s="200"/>
      <c r="C911" s="200"/>
      <c r="D911" s="200"/>
      <c r="E911" s="200"/>
      <c r="F911" s="200"/>
      <c r="G911" s="200"/>
      <c r="H911" s="210"/>
      <c r="I911" s="200"/>
      <c r="J911" s="200"/>
      <c r="K911" s="200"/>
      <c r="L911" s="200"/>
      <c r="M911" s="200"/>
      <c r="N911" s="200"/>
      <c r="O911" s="200"/>
      <c r="P911" s="200"/>
      <c r="Q911" s="200"/>
      <c r="R911" s="200"/>
      <c r="S911" s="200"/>
      <c r="T911" s="200"/>
      <c r="U911" s="200"/>
      <c r="V911" s="200"/>
      <c r="W911" s="200"/>
      <c r="X911" s="200"/>
      <c r="Y911" s="200"/>
      <c r="Z911" s="200"/>
    </row>
    <row r="912" spans="1:26" ht="12.75" customHeight="1">
      <c r="A912" s="209"/>
      <c r="B912" s="200"/>
      <c r="C912" s="200"/>
      <c r="D912" s="200"/>
      <c r="E912" s="200"/>
      <c r="F912" s="200"/>
      <c r="G912" s="200"/>
      <c r="H912" s="210"/>
      <c r="I912" s="200"/>
      <c r="J912" s="200"/>
      <c r="K912" s="200"/>
      <c r="L912" s="200"/>
      <c r="M912" s="200"/>
      <c r="N912" s="200"/>
      <c r="O912" s="200"/>
      <c r="P912" s="200"/>
      <c r="Q912" s="200"/>
      <c r="R912" s="200"/>
      <c r="S912" s="200"/>
      <c r="T912" s="200"/>
      <c r="U912" s="200"/>
      <c r="V912" s="200"/>
      <c r="W912" s="200"/>
      <c r="X912" s="200"/>
      <c r="Y912" s="200"/>
      <c r="Z912" s="200"/>
    </row>
    <row r="913" spans="1:26" ht="12.75" customHeight="1">
      <c r="A913" s="209"/>
      <c r="B913" s="200"/>
      <c r="C913" s="200"/>
      <c r="D913" s="200"/>
      <c r="E913" s="200"/>
      <c r="F913" s="200"/>
      <c r="G913" s="200"/>
      <c r="H913" s="210"/>
      <c r="I913" s="200"/>
      <c r="J913" s="200"/>
      <c r="K913" s="200"/>
      <c r="L913" s="200"/>
      <c r="M913" s="200"/>
      <c r="N913" s="200"/>
      <c r="O913" s="200"/>
      <c r="P913" s="200"/>
      <c r="Q913" s="200"/>
      <c r="R913" s="200"/>
      <c r="S913" s="200"/>
      <c r="T913" s="200"/>
      <c r="U913" s="200"/>
      <c r="V913" s="200"/>
      <c r="W913" s="200"/>
      <c r="X913" s="200"/>
      <c r="Y913" s="200"/>
      <c r="Z913" s="200"/>
    </row>
    <row r="914" spans="1:26" ht="12.75" customHeight="1">
      <c r="A914" s="209"/>
      <c r="B914" s="200"/>
      <c r="C914" s="200"/>
      <c r="D914" s="200"/>
      <c r="E914" s="200"/>
      <c r="F914" s="200"/>
      <c r="G914" s="200"/>
      <c r="H914" s="210"/>
      <c r="I914" s="200"/>
      <c r="J914" s="200"/>
      <c r="K914" s="200"/>
      <c r="L914" s="200"/>
      <c r="M914" s="200"/>
      <c r="N914" s="200"/>
      <c r="O914" s="200"/>
      <c r="P914" s="200"/>
      <c r="Q914" s="200"/>
      <c r="R914" s="200"/>
      <c r="S914" s="200"/>
      <c r="T914" s="200"/>
      <c r="U914" s="200"/>
      <c r="V914" s="200"/>
      <c r="W914" s="200"/>
      <c r="X914" s="200"/>
      <c r="Y914" s="200"/>
      <c r="Z914" s="200"/>
    </row>
    <row r="915" spans="1:26" ht="12.75" customHeight="1">
      <c r="A915" s="209"/>
      <c r="B915" s="200"/>
      <c r="C915" s="200"/>
      <c r="D915" s="200"/>
      <c r="E915" s="200"/>
      <c r="F915" s="200"/>
      <c r="G915" s="200"/>
      <c r="H915" s="210"/>
      <c r="I915" s="200"/>
      <c r="J915" s="200"/>
      <c r="K915" s="200"/>
      <c r="L915" s="200"/>
      <c r="M915" s="200"/>
      <c r="N915" s="200"/>
      <c r="O915" s="200"/>
      <c r="P915" s="200"/>
      <c r="Q915" s="200"/>
      <c r="R915" s="200"/>
      <c r="S915" s="200"/>
      <c r="T915" s="200"/>
      <c r="U915" s="200"/>
      <c r="V915" s="200"/>
      <c r="W915" s="200"/>
      <c r="X915" s="200"/>
      <c r="Y915" s="200"/>
      <c r="Z915" s="200"/>
    </row>
    <row r="916" spans="1:26" ht="12.75" customHeight="1">
      <c r="A916" s="209"/>
      <c r="B916" s="200"/>
      <c r="C916" s="200"/>
      <c r="D916" s="200"/>
      <c r="E916" s="200"/>
      <c r="F916" s="200"/>
      <c r="G916" s="200"/>
      <c r="H916" s="210"/>
      <c r="I916" s="200"/>
      <c r="J916" s="200"/>
      <c r="K916" s="200"/>
      <c r="L916" s="200"/>
      <c r="M916" s="200"/>
      <c r="N916" s="200"/>
      <c r="O916" s="200"/>
      <c r="P916" s="200"/>
      <c r="Q916" s="200"/>
      <c r="R916" s="200"/>
      <c r="S916" s="200"/>
      <c r="T916" s="200"/>
      <c r="U916" s="200"/>
      <c r="V916" s="200"/>
      <c r="W916" s="200"/>
      <c r="X916" s="200"/>
      <c r="Y916" s="200"/>
      <c r="Z916" s="200"/>
    </row>
    <row r="917" spans="1:26" ht="12.75" customHeight="1">
      <c r="A917" s="209"/>
      <c r="B917" s="200"/>
      <c r="C917" s="200"/>
      <c r="D917" s="200"/>
      <c r="E917" s="200"/>
      <c r="F917" s="200"/>
      <c r="G917" s="200"/>
      <c r="H917" s="210"/>
      <c r="I917" s="200"/>
      <c r="J917" s="200"/>
      <c r="K917" s="200"/>
      <c r="L917" s="200"/>
      <c r="M917" s="200"/>
      <c r="N917" s="200"/>
      <c r="O917" s="200"/>
      <c r="P917" s="200"/>
      <c r="Q917" s="200"/>
      <c r="R917" s="200"/>
      <c r="S917" s="200"/>
      <c r="T917" s="200"/>
      <c r="U917" s="200"/>
      <c r="V917" s="200"/>
      <c r="W917" s="200"/>
      <c r="X917" s="200"/>
      <c r="Y917" s="200"/>
      <c r="Z917" s="200"/>
    </row>
    <row r="918" spans="1:26" ht="12.75" customHeight="1">
      <c r="A918" s="209"/>
      <c r="B918" s="200"/>
      <c r="C918" s="200"/>
      <c r="D918" s="200"/>
      <c r="E918" s="200"/>
      <c r="F918" s="200"/>
      <c r="G918" s="200"/>
      <c r="H918" s="210"/>
      <c r="I918" s="200"/>
      <c r="J918" s="200"/>
      <c r="K918" s="200"/>
      <c r="L918" s="200"/>
      <c r="M918" s="200"/>
      <c r="N918" s="200"/>
      <c r="O918" s="200"/>
      <c r="P918" s="200"/>
      <c r="Q918" s="200"/>
      <c r="R918" s="200"/>
      <c r="S918" s="200"/>
      <c r="T918" s="200"/>
      <c r="U918" s="200"/>
      <c r="V918" s="200"/>
      <c r="W918" s="200"/>
      <c r="X918" s="200"/>
      <c r="Y918" s="200"/>
      <c r="Z918" s="200"/>
    </row>
    <row r="919" spans="1:26" ht="12.75" customHeight="1">
      <c r="A919" s="209"/>
      <c r="B919" s="200"/>
      <c r="C919" s="200"/>
      <c r="D919" s="200"/>
      <c r="E919" s="200"/>
      <c r="F919" s="200"/>
      <c r="G919" s="200"/>
      <c r="H919" s="210"/>
      <c r="I919" s="200"/>
      <c r="J919" s="200"/>
      <c r="K919" s="200"/>
      <c r="L919" s="200"/>
      <c r="M919" s="200"/>
      <c r="N919" s="200"/>
      <c r="O919" s="200"/>
      <c r="P919" s="200"/>
      <c r="Q919" s="200"/>
      <c r="R919" s="200"/>
      <c r="S919" s="200"/>
      <c r="T919" s="200"/>
      <c r="U919" s="200"/>
      <c r="V919" s="200"/>
      <c r="W919" s="200"/>
      <c r="X919" s="200"/>
      <c r="Y919" s="200"/>
      <c r="Z919" s="200"/>
    </row>
    <row r="920" spans="1:26" ht="12.75" customHeight="1">
      <c r="A920" s="209"/>
      <c r="B920" s="200"/>
      <c r="C920" s="200"/>
      <c r="D920" s="200"/>
      <c r="E920" s="200"/>
      <c r="F920" s="200"/>
      <c r="G920" s="200"/>
      <c r="H920" s="210"/>
      <c r="I920" s="200"/>
      <c r="J920" s="200"/>
      <c r="K920" s="200"/>
      <c r="L920" s="200"/>
      <c r="M920" s="200"/>
      <c r="N920" s="200"/>
      <c r="O920" s="200"/>
      <c r="P920" s="200"/>
      <c r="Q920" s="200"/>
      <c r="R920" s="200"/>
      <c r="S920" s="200"/>
      <c r="T920" s="200"/>
      <c r="U920" s="200"/>
      <c r="V920" s="200"/>
      <c r="W920" s="200"/>
      <c r="X920" s="200"/>
      <c r="Y920" s="200"/>
      <c r="Z920" s="200"/>
    </row>
    <row r="921" spans="1:26" ht="12.75" customHeight="1">
      <c r="A921" s="209"/>
      <c r="B921" s="200"/>
      <c r="C921" s="200"/>
      <c r="D921" s="200"/>
      <c r="E921" s="200"/>
      <c r="F921" s="200"/>
      <c r="G921" s="200"/>
      <c r="H921" s="210"/>
      <c r="I921" s="200"/>
      <c r="J921" s="200"/>
      <c r="K921" s="200"/>
      <c r="L921" s="200"/>
      <c r="M921" s="200"/>
      <c r="N921" s="200"/>
      <c r="O921" s="200"/>
      <c r="P921" s="200"/>
      <c r="Q921" s="200"/>
      <c r="R921" s="200"/>
      <c r="S921" s="200"/>
      <c r="T921" s="200"/>
      <c r="U921" s="200"/>
      <c r="V921" s="200"/>
      <c r="W921" s="200"/>
      <c r="X921" s="200"/>
      <c r="Y921" s="200"/>
      <c r="Z921" s="200"/>
    </row>
    <row r="922" spans="1:26" ht="12.75" customHeight="1">
      <c r="A922" s="209"/>
      <c r="B922" s="200"/>
      <c r="C922" s="200"/>
      <c r="D922" s="200"/>
      <c r="E922" s="200"/>
      <c r="F922" s="200"/>
      <c r="G922" s="200"/>
      <c r="H922" s="210"/>
      <c r="I922" s="200"/>
      <c r="J922" s="200"/>
      <c r="K922" s="200"/>
      <c r="L922" s="200"/>
      <c r="M922" s="200"/>
      <c r="N922" s="200"/>
      <c r="O922" s="200"/>
      <c r="P922" s="200"/>
      <c r="Q922" s="200"/>
      <c r="R922" s="200"/>
      <c r="S922" s="200"/>
      <c r="T922" s="200"/>
      <c r="U922" s="200"/>
      <c r="V922" s="200"/>
      <c r="W922" s="200"/>
      <c r="X922" s="200"/>
      <c r="Y922" s="200"/>
      <c r="Z922" s="200"/>
    </row>
    <row r="923" spans="1:26" ht="12.75" customHeight="1">
      <c r="A923" s="209"/>
      <c r="B923" s="200"/>
      <c r="C923" s="200"/>
      <c r="D923" s="200"/>
      <c r="E923" s="200"/>
      <c r="F923" s="200"/>
      <c r="G923" s="200"/>
      <c r="H923" s="210"/>
      <c r="I923" s="200"/>
      <c r="J923" s="200"/>
      <c r="K923" s="200"/>
      <c r="L923" s="200"/>
      <c r="M923" s="200"/>
      <c r="N923" s="200"/>
      <c r="O923" s="200"/>
      <c r="P923" s="200"/>
      <c r="Q923" s="200"/>
      <c r="R923" s="200"/>
      <c r="S923" s="200"/>
      <c r="T923" s="200"/>
      <c r="U923" s="200"/>
      <c r="V923" s="200"/>
      <c r="W923" s="200"/>
      <c r="X923" s="200"/>
      <c r="Y923" s="200"/>
      <c r="Z923" s="200"/>
    </row>
    <row r="924" spans="1:26" ht="12.75" customHeight="1">
      <c r="A924" s="209"/>
      <c r="B924" s="200"/>
      <c r="C924" s="200"/>
      <c r="D924" s="200"/>
      <c r="E924" s="200"/>
      <c r="F924" s="200"/>
      <c r="G924" s="200"/>
      <c r="H924" s="210"/>
      <c r="I924" s="200"/>
      <c r="J924" s="200"/>
      <c r="K924" s="200"/>
      <c r="L924" s="200"/>
      <c r="M924" s="200"/>
      <c r="N924" s="200"/>
      <c r="O924" s="200"/>
      <c r="P924" s="200"/>
      <c r="Q924" s="200"/>
      <c r="R924" s="200"/>
      <c r="S924" s="200"/>
      <c r="T924" s="200"/>
      <c r="U924" s="200"/>
      <c r="V924" s="200"/>
      <c r="W924" s="200"/>
      <c r="X924" s="200"/>
      <c r="Y924" s="200"/>
      <c r="Z924" s="200"/>
    </row>
    <row r="925" spans="1:26" ht="12.75" customHeight="1">
      <c r="A925" s="209"/>
      <c r="B925" s="200"/>
      <c r="C925" s="200"/>
      <c r="D925" s="200"/>
      <c r="E925" s="200"/>
      <c r="F925" s="200"/>
      <c r="G925" s="200"/>
      <c r="H925" s="210"/>
      <c r="I925" s="200"/>
      <c r="J925" s="200"/>
      <c r="K925" s="200"/>
      <c r="L925" s="200"/>
      <c r="M925" s="200"/>
      <c r="N925" s="200"/>
      <c r="O925" s="200"/>
      <c r="P925" s="200"/>
      <c r="Q925" s="200"/>
      <c r="R925" s="200"/>
      <c r="S925" s="200"/>
      <c r="T925" s="200"/>
      <c r="U925" s="200"/>
      <c r="V925" s="200"/>
      <c r="W925" s="200"/>
      <c r="X925" s="200"/>
      <c r="Y925" s="200"/>
      <c r="Z925" s="200"/>
    </row>
    <row r="926" spans="1:26" ht="12.75" customHeight="1">
      <c r="A926" s="209"/>
      <c r="B926" s="200"/>
      <c r="C926" s="200"/>
      <c r="D926" s="200"/>
      <c r="E926" s="200"/>
      <c r="F926" s="200"/>
      <c r="G926" s="200"/>
      <c r="H926" s="210"/>
      <c r="I926" s="200"/>
      <c r="J926" s="200"/>
      <c r="K926" s="200"/>
      <c r="L926" s="200"/>
      <c r="M926" s="200"/>
      <c r="N926" s="200"/>
      <c r="O926" s="200"/>
      <c r="P926" s="200"/>
      <c r="Q926" s="200"/>
      <c r="R926" s="200"/>
      <c r="S926" s="200"/>
      <c r="T926" s="200"/>
      <c r="U926" s="200"/>
      <c r="V926" s="200"/>
      <c r="W926" s="200"/>
      <c r="X926" s="200"/>
      <c r="Y926" s="200"/>
      <c r="Z926" s="200"/>
    </row>
    <row r="927" spans="1:26" ht="12.75" customHeight="1">
      <c r="A927" s="209"/>
      <c r="B927" s="200"/>
      <c r="C927" s="200"/>
      <c r="D927" s="200"/>
      <c r="E927" s="200"/>
      <c r="F927" s="200"/>
      <c r="G927" s="200"/>
      <c r="H927" s="210"/>
      <c r="I927" s="200"/>
      <c r="J927" s="200"/>
      <c r="K927" s="200"/>
      <c r="L927" s="200"/>
      <c r="M927" s="200"/>
      <c r="N927" s="200"/>
      <c r="O927" s="200"/>
      <c r="P927" s="200"/>
      <c r="Q927" s="200"/>
      <c r="R927" s="200"/>
      <c r="S927" s="200"/>
      <c r="T927" s="200"/>
      <c r="U927" s="200"/>
      <c r="V927" s="200"/>
      <c r="W927" s="200"/>
      <c r="X927" s="200"/>
      <c r="Y927" s="200"/>
      <c r="Z927" s="200"/>
    </row>
    <row r="928" spans="1:26" ht="12.75" customHeight="1">
      <c r="A928" s="209"/>
      <c r="B928" s="200"/>
      <c r="C928" s="200"/>
      <c r="D928" s="200"/>
      <c r="E928" s="200"/>
      <c r="F928" s="200"/>
      <c r="G928" s="200"/>
      <c r="H928" s="210"/>
      <c r="I928" s="200"/>
      <c r="J928" s="200"/>
      <c r="K928" s="200"/>
      <c r="L928" s="200"/>
      <c r="M928" s="200"/>
      <c r="N928" s="200"/>
      <c r="O928" s="200"/>
      <c r="P928" s="200"/>
      <c r="Q928" s="200"/>
      <c r="R928" s="200"/>
      <c r="S928" s="200"/>
      <c r="T928" s="200"/>
      <c r="U928" s="200"/>
      <c r="V928" s="200"/>
      <c r="W928" s="200"/>
      <c r="X928" s="200"/>
      <c r="Y928" s="200"/>
      <c r="Z928" s="200"/>
    </row>
    <row r="929" spans="1:26" ht="12.75" customHeight="1">
      <c r="A929" s="209"/>
      <c r="B929" s="200"/>
      <c r="C929" s="200"/>
      <c r="D929" s="200"/>
      <c r="E929" s="200"/>
      <c r="F929" s="200"/>
      <c r="G929" s="200"/>
      <c r="H929" s="210"/>
      <c r="I929" s="200"/>
      <c r="J929" s="200"/>
      <c r="K929" s="200"/>
      <c r="L929" s="200"/>
      <c r="M929" s="200"/>
      <c r="N929" s="200"/>
      <c r="O929" s="200"/>
      <c r="P929" s="200"/>
      <c r="Q929" s="200"/>
      <c r="R929" s="200"/>
      <c r="S929" s="200"/>
      <c r="T929" s="200"/>
      <c r="U929" s="200"/>
      <c r="V929" s="200"/>
      <c r="W929" s="200"/>
      <c r="X929" s="200"/>
      <c r="Y929" s="200"/>
      <c r="Z929" s="200"/>
    </row>
    <row r="930" spans="1:26" ht="12.75" customHeight="1">
      <c r="A930" s="209"/>
      <c r="B930" s="200"/>
      <c r="C930" s="200"/>
      <c r="D930" s="200"/>
      <c r="E930" s="200"/>
      <c r="F930" s="200"/>
      <c r="G930" s="200"/>
      <c r="H930" s="210"/>
      <c r="I930" s="200"/>
      <c r="J930" s="200"/>
      <c r="K930" s="200"/>
      <c r="L930" s="200"/>
      <c r="M930" s="200"/>
      <c r="N930" s="200"/>
      <c r="O930" s="200"/>
      <c r="P930" s="200"/>
      <c r="Q930" s="200"/>
      <c r="R930" s="200"/>
      <c r="S930" s="200"/>
      <c r="T930" s="200"/>
      <c r="U930" s="200"/>
      <c r="V930" s="200"/>
      <c r="W930" s="200"/>
      <c r="X930" s="200"/>
      <c r="Y930" s="200"/>
      <c r="Z930" s="200"/>
    </row>
    <row r="931" spans="1:26" ht="12.75" customHeight="1">
      <c r="A931" s="209"/>
      <c r="B931" s="200"/>
      <c r="C931" s="200"/>
      <c r="D931" s="200"/>
      <c r="E931" s="200"/>
      <c r="F931" s="200"/>
      <c r="G931" s="200"/>
      <c r="H931" s="210"/>
      <c r="I931" s="200"/>
      <c r="J931" s="200"/>
      <c r="K931" s="200"/>
      <c r="L931" s="200"/>
      <c r="M931" s="200"/>
      <c r="N931" s="200"/>
      <c r="O931" s="200"/>
      <c r="P931" s="200"/>
      <c r="Q931" s="200"/>
      <c r="R931" s="200"/>
      <c r="S931" s="200"/>
      <c r="T931" s="200"/>
      <c r="U931" s="200"/>
      <c r="V931" s="200"/>
      <c r="W931" s="200"/>
      <c r="X931" s="200"/>
      <c r="Y931" s="200"/>
      <c r="Z931" s="200"/>
    </row>
    <row r="932" spans="1:26" ht="12.75" customHeight="1">
      <c r="A932" s="209"/>
      <c r="B932" s="200"/>
      <c r="C932" s="200"/>
      <c r="D932" s="200"/>
      <c r="E932" s="200"/>
      <c r="F932" s="200"/>
      <c r="G932" s="200"/>
      <c r="H932" s="210"/>
      <c r="I932" s="200"/>
      <c r="J932" s="200"/>
      <c r="K932" s="200"/>
      <c r="L932" s="200"/>
      <c r="M932" s="200"/>
      <c r="N932" s="200"/>
      <c r="O932" s="200"/>
      <c r="P932" s="200"/>
      <c r="Q932" s="200"/>
      <c r="R932" s="200"/>
      <c r="S932" s="200"/>
      <c r="T932" s="200"/>
      <c r="U932" s="200"/>
      <c r="V932" s="200"/>
      <c r="W932" s="200"/>
      <c r="X932" s="200"/>
      <c r="Y932" s="200"/>
      <c r="Z932" s="200"/>
    </row>
    <row r="933" spans="1:26" ht="12.75" customHeight="1">
      <c r="A933" s="209"/>
      <c r="B933" s="200"/>
      <c r="C933" s="200"/>
      <c r="D933" s="200"/>
      <c r="E933" s="200"/>
      <c r="F933" s="200"/>
      <c r="G933" s="200"/>
      <c r="H933" s="210"/>
      <c r="I933" s="200"/>
      <c r="J933" s="200"/>
      <c r="K933" s="200"/>
      <c r="L933" s="200"/>
      <c r="M933" s="200"/>
      <c r="N933" s="200"/>
      <c r="O933" s="200"/>
      <c r="P933" s="200"/>
      <c r="Q933" s="200"/>
      <c r="R933" s="200"/>
      <c r="S933" s="200"/>
      <c r="T933" s="200"/>
      <c r="U933" s="200"/>
      <c r="V933" s="200"/>
      <c r="W933" s="200"/>
      <c r="X933" s="200"/>
      <c r="Y933" s="200"/>
      <c r="Z933" s="200"/>
    </row>
    <row r="934" spans="1:26" ht="12.75" customHeight="1">
      <c r="A934" s="209"/>
      <c r="B934" s="200"/>
      <c r="C934" s="200"/>
      <c r="D934" s="200"/>
      <c r="E934" s="200"/>
      <c r="F934" s="200"/>
      <c r="G934" s="200"/>
      <c r="H934" s="210"/>
      <c r="I934" s="200"/>
      <c r="J934" s="200"/>
      <c r="K934" s="200"/>
      <c r="L934" s="200"/>
      <c r="M934" s="200"/>
      <c r="N934" s="200"/>
      <c r="O934" s="200"/>
      <c r="P934" s="200"/>
      <c r="Q934" s="200"/>
      <c r="R934" s="200"/>
      <c r="S934" s="200"/>
      <c r="T934" s="200"/>
      <c r="U934" s="200"/>
      <c r="V934" s="200"/>
      <c r="W934" s="200"/>
      <c r="X934" s="200"/>
      <c r="Y934" s="200"/>
      <c r="Z934" s="200"/>
    </row>
    <row r="935" spans="1:26" ht="12.75" customHeight="1">
      <c r="A935" s="209"/>
      <c r="B935" s="200"/>
      <c r="C935" s="200"/>
      <c r="D935" s="200"/>
      <c r="E935" s="200"/>
      <c r="F935" s="200"/>
      <c r="G935" s="200"/>
      <c r="H935" s="210"/>
      <c r="I935" s="200"/>
      <c r="J935" s="200"/>
      <c r="K935" s="200"/>
      <c r="L935" s="200"/>
      <c r="M935" s="200"/>
      <c r="N935" s="200"/>
      <c r="O935" s="200"/>
      <c r="P935" s="200"/>
      <c r="Q935" s="200"/>
      <c r="R935" s="200"/>
      <c r="S935" s="200"/>
      <c r="T935" s="200"/>
      <c r="U935" s="200"/>
      <c r="V935" s="200"/>
      <c r="W935" s="200"/>
      <c r="X935" s="200"/>
      <c r="Y935" s="200"/>
      <c r="Z935" s="200"/>
    </row>
    <row r="936" spans="1:26" ht="12.75" customHeight="1">
      <c r="A936" s="209"/>
      <c r="B936" s="200"/>
      <c r="C936" s="200"/>
      <c r="D936" s="200"/>
      <c r="E936" s="200"/>
      <c r="F936" s="200"/>
      <c r="G936" s="200"/>
      <c r="H936" s="210"/>
      <c r="I936" s="200"/>
      <c r="J936" s="200"/>
      <c r="K936" s="200"/>
      <c r="L936" s="200"/>
      <c r="M936" s="200"/>
      <c r="N936" s="200"/>
      <c r="O936" s="200"/>
      <c r="P936" s="200"/>
      <c r="Q936" s="200"/>
      <c r="R936" s="200"/>
      <c r="S936" s="200"/>
      <c r="T936" s="200"/>
      <c r="U936" s="200"/>
      <c r="V936" s="200"/>
      <c r="W936" s="200"/>
      <c r="X936" s="200"/>
      <c r="Y936" s="200"/>
      <c r="Z936" s="200"/>
    </row>
    <row r="937" spans="1:26" ht="12.75" customHeight="1">
      <c r="A937" s="209"/>
      <c r="B937" s="200"/>
      <c r="C937" s="200"/>
      <c r="D937" s="200"/>
      <c r="E937" s="200"/>
      <c r="F937" s="200"/>
      <c r="G937" s="200"/>
      <c r="H937" s="210"/>
      <c r="I937" s="200"/>
      <c r="J937" s="200"/>
      <c r="K937" s="200"/>
      <c r="L937" s="200"/>
      <c r="M937" s="200"/>
      <c r="N937" s="200"/>
      <c r="O937" s="200"/>
      <c r="P937" s="200"/>
      <c r="Q937" s="200"/>
      <c r="R937" s="200"/>
      <c r="S937" s="200"/>
      <c r="T937" s="200"/>
      <c r="U937" s="200"/>
      <c r="V937" s="200"/>
      <c r="W937" s="200"/>
      <c r="X937" s="200"/>
      <c r="Y937" s="200"/>
      <c r="Z937" s="200"/>
    </row>
    <row r="938" spans="1:26" ht="12.75" customHeight="1">
      <c r="A938" s="209"/>
      <c r="B938" s="200"/>
      <c r="C938" s="200"/>
      <c r="D938" s="200"/>
      <c r="E938" s="200"/>
      <c r="F938" s="200"/>
      <c r="G938" s="200"/>
      <c r="H938" s="210"/>
      <c r="I938" s="200"/>
      <c r="J938" s="200"/>
      <c r="K938" s="200"/>
      <c r="L938" s="200"/>
      <c r="M938" s="200"/>
      <c r="N938" s="200"/>
      <c r="O938" s="200"/>
      <c r="P938" s="200"/>
      <c r="Q938" s="200"/>
      <c r="R938" s="200"/>
      <c r="S938" s="200"/>
      <c r="T938" s="200"/>
      <c r="U938" s="200"/>
      <c r="V938" s="200"/>
      <c r="W938" s="200"/>
      <c r="X938" s="200"/>
      <c r="Y938" s="200"/>
      <c r="Z938" s="200"/>
    </row>
    <row r="939" spans="1:26" ht="12.75" customHeight="1">
      <c r="A939" s="209"/>
      <c r="B939" s="200"/>
      <c r="C939" s="200"/>
      <c r="D939" s="200"/>
      <c r="E939" s="200"/>
      <c r="F939" s="200"/>
      <c r="G939" s="200"/>
      <c r="H939" s="210"/>
      <c r="I939" s="200"/>
      <c r="J939" s="200"/>
      <c r="K939" s="200"/>
      <c r="L939" s="200"/>
      <c r="M939" s="200"/>
      <c r="N939" s="200"/>
      <c r="O939" s="200"/>
      <c r="P939" s="200"/>
      <c r="Q939" s="200"/>
      <c r="R939" s="200"/>
      <c r="S939" s="200"/>
      <c r="T939" s="200"/>
      <c r="U939" s="200"/>
      <c r="V939" s="200"/>
      <c r="W939" s="200"/>
      <c r="X939" s="200"/>
      <c r="Y939" s="200"/>
      <c r="Z939" s="200"/>
    </row>
    <row r="940" spans="1:26" ht="12.75" customHeight="1">
      <c r="A940" s="209"/>
      <c r="B940" s="200"/>
      <c r="C940" s="200"/>
      <c r="D940" s="200"/>
      <c r="E940" s="200"/>
      <c r="F940" s="200"/>
      <c r="G940" s="200"/>
      <c r="H940" s="210"/>
      <c r="I940" s="200"/>
      <c r="J940" s="200"/>
      <c r="K940" s="200"/>
      <c r="L940" s="200"/>
      <c r="M940" s="200"/>
      <c r="N940" s="200"/>
      <c r="O940" s="200"/>
      <c r="P940" s="200"/>
      <c r="Q940" s="200"/>
      <c r="R940" s="200"/>
      <c r="S940" s="200"/>
      <c r="T940" s="200"/>
      <c r="U940" s="200"/>
      <c r="V940" s="200"/>
      <c r="W940" s="200"/>
      <c r="X940" s="200"/>
      <c r="Y940" s="200"/>
      <c r="Z940" s="200"/>
    </row>
    <row r="941" spans="1:26" ht="12.75" customHeight="1">
      <c r="A941" s="209"/>
      <c r="B941" s="200"/>
      <c r="C941" s="200"/>
      <c r="D941" s="200"/>
      <c r="E941" s="200"/>
      <c r="F941" s="200"/>
      <c r="G941" s="200"/>
      <c r="H941" s="210"/>
      <c r="I941" s="200"/>
      <c r="J941" s="200"/>
      <c r="K941" s="200"/>
      <c r="L941" s="200"/>
      <c r="M941" s="200"/>
      <c r="N941" s="200"/>
      <c r="O941" s="200"/>
      <c r="P941" s="200"/>
      <c r="Q941" s="200"/>
      <c r="R941" s="200"/>
      <c r="S941" s="200"/>
      <c r="T941" s="200"/>
      <c r="U941" s="200"/>
      <c r="V941" s="200"/>
      <c r="W941" s="200"/>
      <c r="X941" s="200"/>
      <c r="Y941" s="200"/>
      <c r="Z941" s="200"/>
    </row>
    <row r="942" spans="1:26" ht="12.75" customHeight="1">
      <c r="A942" s="209"/>
      <c r="B942" s="200"/>
      <c r="C942" s="200"/>
      <c r="D942" s="200"/>
      <c r="E942" s="200"/>
      <c r="F942" s="200"/>
      <c r="G942" s="200"/>
      <c r="H942" s="210"/>
      <c r="I942" s="200"/>
      <c r="J942" s="200"/>
      <c r="K942" s="200"/>
      <c r="L942" s="200"/>
      <c r="M942" s="200"/>
      <c r="N942" s="200"/>
      <c r="O942" s="200"/>
      <c r="P942" s="200"/>
      <c r="Q942" s="200"/>
      <c r="R942" s="200"/>
      <c r="S942" s="200"/>
      <c r="T942" s="200"/>
      <c r="U942" s="200"/>
      <c r="V942" s="200"/>
      <c r="W942" s="200"/>
      <c r="X942" s="200"/>
      <c r="Y942" s="200"/>
      <c r="Z942" s="200"/>
    </row>
    <row r="943" spans="1:26" ht="12.75" customHeight="1">
      <c r="A943" s="209"/>
      <c r="B943" s="200"/>
      <c r="C943" s="200"/>
      <c r="D943" s="200"/>
      <c r="E943" s="200"/>
      <c r="F943" s="200"/>
      <c r="G943" s="200"/>
      <c r="H943" s="210"/>
      <c r="I943" s="200"/>
      <c r="J943" s="200"/>
      <c r="K943" s="200"/>
      <c r="L943" s="200"/>
      <c r="M943" s="200"/>
      <c r="N943" s="200"/>
      <c r="O943" s="200"/>
      <c r="P943" s="200"/>
      <c r="Q943" s="200"/>
      <c r="R943" s="200"/>
      <c r="S943" s="200"/>
      <c r="T943" s="200"/>
      <c r="U943" s="200"/>
      <c r="V943" s="200"/>
      <c r="W943" s="200"/>
      <c r="X943" s="200"/>
      <c r="Y943" s="200"/>
      <c r="Z943" s="200"/>
    </row>
    <row r="944" spans="1:26" ht="12.75" customHeight="1">
      <c r="A944" s="209"/>
      <c r="B944" s="200"/>
      <c r="C944" s="200"/>
      <c r="D944" s="200"/>
      <c r="E944" s="200"/>
      <c r="F944" s="200"/>
      <c r="G944" s="200"/>
      <c r="H944" s="210"/>
      <c r="I944" s="200"/>
      <c r="J944" s="200"/>
      <c r="K944" s="200"/>
      <c r="L944" s="200"/>
      <c r="M944" s="200"/>
      <c r="N944" s="200"/>
      <c r="O944" s="200"/>
      <c r="P944" s="200"/>
      <c r="Q944" s="200"/>
      <c r="R944" s="200"/>
      <c r="S944" s="200"/>
      <c r="T944" s="200"/>
      <c r="U944" s="200"/>
      <c r="V944" s="200"/>
      <c r="W944" s="200"/>
      <c r="X944" s="200"/>
      <c r="Y944" s="200"/>
      <c r="Z944" s="200"/>
    </row>
    <row r="945" spans="1:26" ht="12.75" customHeight="1">
      <c r="A945" s="209"/>
      <c r="B945" s="200"/>
      <c r="C945" s="200"/>
      <c r="D945" s="200"/>
      <c r="E945" s="200"/>
      <c r="F945" s="200"/>
      <c r="G945" s="200"/>
      <c r="H945" s="210"/>
      <c r="I945" s="200"/>
      <c r="J945" s="200"/>
      <c r="K945" s="200"/>
      <c r="L945" s="200"/>
      <c r="M945" s="200"/>
      <c r="N945" s="200"/>
      <c r="O945" s="200"/>
      <c r="P945" s="200"/>
      <c r="Q945" s="200"/>
      <c r="R945" s="200"/>
      <c r="S945" s="200"/>
      <c r="T945" s="200"/>
      <c r="U945" s="200"/>
      <c r="V945" s="200"/>
      <c r="W945" s="200"/>
      <c r="X945" s="200"/>
      <c r="Y945" s="200"/>
      <c r="Z945" s="200"/>
    </row>
    <row r="946" spans="1:26" ht="12.75" customHeight="1">
      <c r="A946" s="209"/>
      <c r="B946" s="200"/>
      <c r="C946" s="200"/>
      <c r="D946" s="200"/>
      <c r="E946" s="200"/>
      <c r="F946" s="200"/>
      <c r="G946" s="200"/>
      <c r="H946" s="210"/>
      <c r="I946" s="200"/>
      <c r="J946" s="200"/>
      <c r="K946" s="200"/>
      <c r="L946" s="200"/>
      <c r="M946" s="200"/>
      <c r="N946" s="200"/>
      <c r="O946" s="200"/>
      <c r="P946" s="200"/>
      <c r="Q946" s="200"/>
      <c r="R946" s="200"/>
      <c r="S946" s="200"/>
      <c r="T946" s="200"/>
      <c r="U946" s="200"/>
      <c r="V946" s="200"/>
      <c r="W946" s="200"/>
      <c r="X946" s="200"/>
      <c r="Y946" s="200"/>
      <c r="Z946" s="200"/>
    </row>
    <row r="947" spans="1:26" ht="12.75" customHeight="1">
      <c r="A947" s="209"/>
      <c r="B947" s="200"/>
      <c r="C947" s="200"/>
      <c r="D947" s="200"/>
      <c r="E947" s="200"/>
      <c r="F947" s="200"/>
      <c r="G947" s="200"/>
      <c r="H947" s="210"/>
      <c r="I947" s="200"/>
      <c r="J947" s="200"/>
      <c r="K947" s="200"/>
      <c r="L947" s="200"/>
      <c r="M947" s="200"/>
      <c r="N947" s="200"/>
      <c r="O947" s="200"/>
      <c r="P947" s="200"/>
      <c r="Q947" s="200"/>
      <c r="R947" s="200"/>
      <c r="S947" s="200"/>
      <c r="T947" s="200"/>
      <c r="U947" s="200"/>
      <c r="V947" s="200"/>
      <c r="W947" s="200"/>
      <c r="X947" s="200"/>
      <c r="Y947" s="200"/>
      <c r="Z947" s="200"/>
    </row>
    <row r="948" spans="1:26" ht="12.75" customHeight="1">
      <c r="A948" s="209"/>
      <c r="B948" s="200"/>
      <c r="C948" s="200"/>
      <c r="D948" s="200"/>
      <c r="E948" s="200"/>
      <c r="F948" s="200"/>
      <c r="G948" s="200"/>
      <c r="H948" s="210"/>
      <c r="I948" s="200"/>
      <c r="J948" s="200"/>
      <c r="K948" s="200"/>
      <c r="L948" s="200"/>
      <c r="M948" s="200"/>
      <c r="N948" s="200"/>
      <c r="O948" s="200"/>
      <c r="P948" s="200"/>
      <c r="Q948" s="200"/>
      <c r="R948" s="200"/>
      <c r="S948" s="200"/>
      <c r="T948" s="200"/>
      <c r="U948" s="200"/>
      <c r="V948" s="200"/>
      <c r="W948" s="200"/>
      <c r="X948" s="200"/>
      <c r="Y948" s="200"/>
      <c r="Z948" s="200"/>
    </row>
    <row r="949" spans="1:26" ht="12.75" customHeight="1">
      <c r="A949" s="209"/>
      <c r="B949" s="200"/>
      <c r="C949" s="200"/>
      <c r="D949" s="200"/>
      <c r="E949" s="200"/>
      <c r="F949" s="200"/>
      <c r="G949" s="200"/>
      <c r="H949" s="210"/>
      <c r="I949" s="200"/>
      <c r="J949" s="200"/>
      <c r="K949" s="200"/>
      <c r="L949" s="200"/>
      <c r="M949" s="200"/>
      <c r="N949" s="200"/>
      <c r="O949" s="200"/>
      <c r="P949" s="200"/>
      <c r="Q949" s="200"/>
      <c r="R949" s="200"/>
      <c r="S949" s="200"/>
      <c r="T949" s="200"/>
      <c r="U949" s="200"/>
      <c r="V949" s="200"/>
      <c r="W949" s="200"/>
      <c r="X949" s="200"/>
      <c r="Y949" s="200"/>
      <c r="Z949" s="200"/>
    </row>
    <row r="950" spans="1:26" ht="12.75" customHeight="1">
      <c r="A950" s="209"/>
      <c r="B950" s="200"/>
      <c r="C950" s="200"/>
      <c r="D950" s="200"/>
      <c r="E950" s="200"/>
      <c r="F950" s="200"/>
      <c r="G950" s="200"/>
      <c r="H950" s="210"/>
      <c r="I950" s="200"/>
      <c r="J950" s="200"/>
      <c r="K950" s="200"/>
      <c r="L950" s="200"/>
      <c r="M950" s="200"/>
      <c r="N950" s="200"/>
      <c r="O950" s="200"/>
      <c r="P950" s="200"/>
      <c r="Q950" s="200"/>
      <c r="R950" s="200"/>
      <c r="S950" s="200"/>
      <c r="T950" s="200"/>
      <c r="U950" s="200"/>
      <c r="V950" s="200"/>
      <c r="W950" s="200"/>
      <c r="X950" s="200"/>
      <c r="Y950" s="200"/>
      <c r="Z950" s="200"/>
    </row>
    <row r="951" spans="1:26" ht="12.75" customHeight="1">
      <c r="A951" s="209"/>
      <c r="B951" s="200"/>
      <c r="C951" s="200"/>
      <c r="D951" s="200"/>
      <c r="E951" s="200"/>
      <c r="F951" s="200"/>
      <c r="G951" s="200"/>
      <c r="H951" s="210"/>
      <c r="I951" s="200"/>
      <c r="J951" s="200"/>
      <c r="K951" s="200"/>
      <c r="L951" s="200"/>
      <c r="M951" s="200"/>
      <c r="N951" s="200"/>
      <c r="O951" s="200"/>
      <c r="P951" s="200"/>
      <c r="Q951" s="200"/>
      <c r="R951" s="200"/>
      <c r="S951" s="200"/>
      <c r="T951" s="200"/>
      <c r="U951" s="200"/>
      <c r="V951" s="200"/>
      <c r="W951" s="200"/>
      <c r="X951" s="200"/>
      <c r="Y951" s="200"/>
      <c r="Z951" s="200"/>
    </row>
    <row r="952" spans="1:26" ht="12.75" customHeight="1">
      <c r="A952" s="209"/>
      <c r="B952" s="200"/>
      <c r="C952" s="200"/>
      <c r="D952" s="200"/>
      <c r="E952" s="200"/>
      <c r="F952" s="200"/>
      <c r="G952" s="200"/>
      <c r="H952" s="210"/>
      <c r="I952" s="200"/>
      <c r="J952" s="200"/>
      <c r="K952" s="200"/>
      <c r="L952" s="200"/>
      <c r="M952" s="200"/>
      <c r="N952" s="200"/>
      <c r="O952" s="200"/>
      <c r="P952" s="200"/>
      <c r="Q952" s="200"/>
      <c r="R952" s="200"/>
      <c r="S952" s="200"/>
      <c r="T952" s="200"/>
      <c r="U952" s="200"/>
      <c r="V952" s="200"/>
      <c r="W952" s="200"/>
      <c r="X952" s="200"/>
      <c r="Y952" s="200"/>
      <c r="Z952" s="200"/>
    </row>
    <row r="953" spans="1:26" ht="12.75" customHeight="1">
      <c r="A953" s="209"/>
      <c r="B953" s="200"/>
      <c r="C953" s="200"/>
      <c r="D953" s="200"/>
      <c r="E953" s="200"/>
      <c r="F953" s="200"/>
      <c r="G953" s="200"/>
      <c r="H953" s="210"/>
      <c r="I953" s="200"/>
      <c r="J953" s="200"/>
      <c r="K953" s="200"/>
      <c r="L953" s="200"/>
      <c r="M953" s="200"/>
      <c r="N953" s="200"/>
      <c r="O953" s="200"/>
      <c r="P953" s="200"/>
      <c r="Q953" s="200"/>
      <c r="R953" s="200"/>
      <c r="S953" s="200"/>
      <c r="T953" s="200"/>
      <c r="U953" s="200"/>
      <c r="V953" s="200"/>
      <c r="W953" s="200"/>
      <c r="X953" s="200"/>
      <c r="Y953" s="200"/>
      <c r="Z953" s="200"/>
    </row>
    <row r="954" spans="1:26" ht="12.75" customHeight="1">
      <c r="A954" s="209"/>
      <c r="B954" s="200"/>
      <c r="C954" s="200"/>
      <c r="D954" s="200"/>
      <c r="E954" s="200"/>
      <c r="F954" s="200"/>
      <c r="G954" s="200"/>
      <c r="H954" s="210"/>
      <c r="I954" s="200"/>
      <c r="J954" s="200"/>
      <c r="K954" s="200"/>
      <c r="L954" s="200"/>
      <c r="M954" s="200"/>
      <c r="N954" s="200"/>
      <c r="O954" s="200"/>
      <c r="P954" s="200"/>
      <c r="Q954" s="200"/>
      <c r="R954" s="200"/>
      <c r="S954" s="200"/>
      <c r="T954" s="200"/>
      <c r="U954" s="200"/>
      <c r="V954" s="200"/>
      <c r="W954" s="200"/>
      <c r="X954" s="200"/>
      <c r="Y954" s="200"/>
      <c r="Z954" s="200"/>
    </row>
    <row r="955" spans="1:26" ht="12.75" customHeight="1">
      <c r="A955" s="209"/>
      <c r="B955" s="200"/>
      <c r="C955" s="200"/>
      <c r="D955" s="200"/>
      <c r="E955" s="200"/>
      <c r="F955" s="200"/>
      <c r="G955" s="200"/>
      <c r="H955" s="210"/>
      <c r="I955" s="200"/>
      <c r="J955" s="200"/>
      <c r="K955" s="200"/>
      <c r="L955" s="200"/>
      <c r="M955" s="200"/>
      <c r="N955" s="200"/>
      <c r="O955" s="200"/>
      <c r="P955" s="200"/>
      <c r="Q955" s="200"/>
      <c r="R955" s="200"/>
      <c r="S955" s="200"/>
      <c r="T955" s="200"/>
      <c r="U955" s="200"/>
      <c r="V955" s="200"/>
      <c r="W955" s="200"/>
      <c r="X955" s="200"/>
      <c r="Y955" s="200"/>
      <c r="Z955" s="200"/>
    </row>
    <row r="956" spans="1:26" ht="12.75" customHeight="1">
      <c r="A956" s="209"/>
      <c r="B956" s="200"/>
      <c r="C956" s="200"/>
      <c r="D956" s="200"/>
      <c r="E956" s="200"/>
      <c r="F956" s="200"/>
      <c r="G956" s="200"/>
      <c r="H956" s="210"/>
      <c r="I956" s="200"/>
      <c r="J956" s="200"/>
      <c r="K956" s="200"/>
      <c r="L956" s="200"/>
      <c r="M956" s="200"/>
      <c r="N956" s="200"/>
      <c r="O956" s="200"/>
      <c r="P956" s="200"/>
      <c r="Q956" s="200"/>
      <c r="R956" s="200"/>
      <c r="S956" s="200"/>
      <c r="T956" s="200"/>
      <c r="U956" s="200"/>
      <c r="V956" s="200"/>
      <c r="W956" s="200"/>
      <c r="X956" s="200"/>
      <c r="Y956" s="200"/>
      <c r="Z956" s="200"/>
    </row>
    <row r="957" spans="1:26" ht="12.75" customHeight="1">
      <c r="A957" s="209"/>
      <c r="B957" s="200"/>
      <c r="C957" s="200"/>
      <c r="D957" s="200"/>
      <c r="E957" s="200"/>
      <c r="F957" s="200"/>
      <c r="G957" s="200"/>
      <c r="H957" s="210"/>
      <c r="I957" s="200"/>
      <c r="J957" s="200"/>
      <c r="K957" s="200"/>
      <c r="L957" s="200"/>
      <c r="M957" s="200"/>
      <c r="N957" s="200"/>
      <c r="O957" s="200"/>
      <c r="P957" s="200"/>
      <c r="Q957" s="200"/>
      <c r="R957" s="200"/>
      <c r="S957" s="200"/>
      <c r="T957" s="200"/>
      <c r="U957" s="200"/>
      <c r="V957" s="200"/>
      <c r="W957" s="200"/>
      <c r="X957" s="200"/>
      <c r="Y957" s="200"/>
      <c r="Z957" s="200"/>
    </row>
    <row r="958" spans="1:26" ht="12.75" customHeight="1">
      <c r="A958" s="209"/>
      <c r="B958" s="200"/>
      <c r="C958" s="200"/>
      <c r="D958" s="200"/>
      <c r="E958" s="200"/>
      <c r="F958" s="200"/>
      <c r="G958" s="200"/>
      <c r="H958" s="210"/>
      <c r="I958" s="200"/>
      <c r="J958" s="200"/>
      <c r="K958" s="200"/>
      <c r="L958" s="200"/>
      <c r="M958" s="200"/>
      <c r="N958" s="200"/>
      <c r="O958" s="200"/>
      <c r="P958" s="200"/>
      <c r="Q958" s="200"/>
      <c r="R958" s="200"/>
      <c r="S958" s="200"/>
      <c r="T958" s="200"/>
      <c r="U958" s="200"/>
      <c r="V958" s="200"/>
      <c r="W958" s="200"/>
      <c r="X958" s="200"/>
      <c r="Y958" s="200"/>
      <c r="Z958" s="200"/>
    </row>
    <row r="959" spans="1:26" ht="12.75" customHeight="1">
      <c r="A959" s="209"/>
      <c r="B959" s="200"/>
      <c r="C959" s="200"/>
      <c r="D959" s="200"/>
      <c r="E959" s="200"/>
      <c r="F959" s="200"/>
      <c r="G959" s="200"/>
      <c r="H959" s="210"/>
      <c r="I959" s="200"/>
      <c r="J959" s="200"/>
      <c r="K959" s="200"/>
      <c r="L959" s="200"/>
      <c r="M959" s="200"/>
      <c r="N959" s="200"/>
      <c r="O959" s="200"/>
      <c r="P959" s="200"/>
      <c r="Q959" s="200"/>
      <c r="R959" s="200"/>
      <c r="S959" s="200"/>
      <c r="T959" s="200"/>
      <c r="U959" s="200"/>
      <c r="V959" s="200"/>
      <c r="W959" s="200"/>
      <c r="X959" s="200"/>
      <c r="Y959" s="200"/>
      <c r="Z959" s="200"/>
    </row>
    <row r="960" spans="1:26" ht="12.75" customHeight="1">
      <c r="A960" s="209"/>
      <c r="B960" s="200"/>
      <c r="C960" s="200"/>
      <c r="D960" s="200"/>
      <c r="E960" s="200"/>
      <c r="F960" s="200"/>
      <c r="G960" s="200"/>
      <c r="H960" s="210"/>
      <c r="I960" s="200"/>
      <c r="J960" s="200"/>
      <c r="K960" s="200"/>
      <c r="L960" s="200"/>
      <c r="M960" s="200"/>
      <c r="N960" s="200"/>
      <c r="O960" s="200"/>
      <c r="P960" s="200"/>
      <c r="Q960" s="200"/>
      <c r="R960" s="200"/>
      <c r="S960" s="200"/>
      <c r="T960" s="200"/>
      <c r="U960" s="200"/>
      <c r="V960" s="200"/>
      <c r="W960" s="200"/>
      <c r="X960" s="200"/>
      <c r="Y960" s="200"/>
      <c r="Z960" s="200"/>
    </row>
    <row r="961" spans="1:26" ht="12.75" customHeight="1">
      <c r="A961" s="209"/>
      <c r="B961" s="200"/>
      <c r="C961" s="200"/>
      <c r="D961" s="200"/>
      <c r="E961" s="200"/>
      <c r="F961" s="200"/>
      <c r="G961" s="200"/>
      <c r="H961" s="210"/>
      <c r="I961" s="200"/>
      <c r="J961" s="200"/>
      <c r="K961" s="200"/>
      <c r="L961" s="200"/>
      <c r="M961" s="200"/>
      <c r="N961" s="200"/>
      <c r="O961" s="200"/>
      <c r="P961" s="200"/>
      <c r="Q961" s="200"/>
      <c r="R961" s="200"/>
      <c r="S961" s="200"/>
      <c r="T961" s="200"/>
      <c r="U961" s="200"/>
      <c r="V961" s="200"/>
      <c r="W961" s="200"/>
      <c r="X961" s="200"/>
      <c r="Y961" s="200"/>
      <c r="Z961" s="200"/>
    </row>
    <row r="962" spans="1:26" ht="12.75" customHeight="1">
      <c r="A962" s="209"/>
      <c r="B962" s="200"/>
      <c r="C962" s="200"/>
      <c r="D962" s="200"/>
      <c r="E962" s="200"/>
      <c r="F962" s="200"/>
      <c r="G962" s="200"/>
      <c r="H962" s="210"/>
      <c r="I962" s="200"/>
      <c r="J962" s="200"/>
      <c r="K962" s="200"/>
      <c r="L962" s="200"/>
      <c r="M962" s="200"/>
      <c r="N962" s="200"/>
      <c r="O962" s="200"/>
      <c r="P962" s="200"/>
      <c r="Q962" s="200"/>
      <c r="R962" s="200"/>
      <c r="S962" s="200"/>
      <c r="T962" s="200"/>
      <c r="U962" s="200"/>
      <c r="V962" s="200"/>
      <c r="W962" s="200"/>
      <c r="X962" s="200"/>
      <c r="Y962" s="200"/>
      <c r="Z962" s="200"/>
    </row>
    <row r="963" spans="1:26" ht="12.75" customHeight="1">
      <c r="A963" s="209"/>
      <c r="B963" s="200"/>
      <c r="C963" s="200"/>
      <c r="D963" s="200"/>
      <c r="E963" s="200"/>
      <c r="F963" s="200"/>
      <c r="G963" s="200"/>
      <c r="H963" s="210"/>
      <c r="I963" s="200"/>
      <c r="J963" s="200"/>
      <c r="K963" s="200"/>
      <c r="L963" s="200"/>
      <c r="M963" s="200"/>
      <c r="N963" s="200"/>
      <c r="O963" s="200"/>
      <c r="P963" s="200"/>
      <c r="Q963" s="200"/>
      <c r="R963" s="200"/>
      <c r="S963" s="200"/>
      <c r="T963" s="200"/>
      <c r="U963" s="200"/>
      <c r="V963" s="200"/>
      <c r="W963" s="200"/>
      <c r="X963" s="200"/>
      <c r="Y963" s="200"/>
      <c r="Z963" s="200"/>
    </row>
    <row r="964" spans="1:26" ht="12.75" customHeight="1">
      <c r="A964" s="209"/>
      <c r="B964" s="200"/>
      <c r="C964" s="200"/>
      <c r="D964" s="200"/>
      <c r="E964" s="200"/>
      <c r="F964" s="200"/>
      <c r="G964" s="200"/>
      <c r="H964" s="210"/>
      <c r="I964" s="200"/>
      <c r="J964" s="200"/>
      <c r="K964" s="200"/>
      <c r="L964" s="200"/>
      <c r="M964" s="200"/>
      <c r="N964" s="200"/>
      <c r="O964" s="200"/>
      <c r="P964" s="200"/>
      <c r="Q964" s="200"/>
      <c r="R964" s="200"/>
      <c r="S964" s="200"/>
      <c r="T964" s="200"/>
      <c r="U964" s="200"/>
      <c r="V964" s="200"/>
      <c r="W964" s="200"/>
      <c r="X964" s="200"/>
      <c r="Y964" s="200"/>
      <c r="Z964" s="200"/>
    </row>
    <row r="965" spans="1:26" ht="12.75" customHeight="1">
      <c r="A965" s="209"/>
      <c r="B965" s="200"/>
      <c r="C965" s="200"/>
      <c r="D965" s="200"/>
      <c r="E965" s="200"/>
      <c r="F965" s="200"/>
      <c r="G965" s="200"/>
      <c r="H965" s="210"/>
      <c r="I965" s="200"/>
      <c r="J965" s="200"/>
      <c r="K965" s="200"/>
      <c r="L965" s="200"/>
      <c r="M965" s="200"/>
      <c r="N965" s="200"/>
      <c r="O965" s="200"/>
      <c r="P965" s="200"/>
      <c r="Q965" s="200"/>
      <c r="R965" s="200"/>
      <c r="S965" s="200"/>
      <c r="T965" s="200"/>
      <c r="U965" s="200"/>
      <c r="V965" s="200"/>
      <c r="W965" s="200"/>
      <c r="X965" s="200"/>
      <c r="Y965" s="200"/>
      <c r="Z965" s="200"/>
    </row>
    <row r="966" spans="1:26" ht="12.75" customHeight="1">
      <c r="A966" s="209"/>
      <c r="B966" s="200"/>
      <c r="C966" s="200"/>
      <c r="D966" s="200"/>
      <c r="E966" s="200"/>
      <c r="F966" s="200"/>
      <c r="G966" s="200"/>
      <c r="H966" s="210"/>
      <c r="I966" s="200"/>
      <c r="J966" s="200"/>
      <c r="K966" s="200"/>
      <c r="L966" s="200"/>
      <c r="M966" s="200"/>
      <c r="N966" s="200"/>
      <c r="O966" s="200"/>
      <c r="P966" s="200"/>
      <c r="Q966" s="200"/>
      <c r="R966" s="200"/>
      <c r="S966" s="200"/>
      <c r="T966" s="200"/>
      <c r="U966" s="200"/>
      <c r="V966" s="200"/>
      <c r="W966" s="200"/>
      <c r="X966" s="200"/>
      <c r="Y966" s="200"/>
      <c r="Z966" s="200"/>
    </row>
    <row r="967" spans="1:26" ht="12.75" customHeight="1">
      <c r="A967" s="209"/>
      <c r="B967" s="200"/>
      <c r="C967" s="200"/>
      <c r="D967" s="200"/>
      <c r="E967" s="200"/>
      <c r="F967" s="200"/>
      <c r="G967" s="200"/>
      <c r="H967" s="210"/>
      <c r="I967" s="200"/>
      <c r="J967" s="200"/>
      <c r="K967" s="200"/>
      <c r="L967" s="200"/>
      <c r="M967" s="200"/>
      <c r="N967" s="200"/>
      <c r="O967" s="200"/>
      <c r="P967" s="200"/>
      <c r="Q967" s="200"/>
      <c r="R967" s="200"/>
      <c r="S967" s="200"/>
      <c r="T967" s="200"/>
      <c r="U967" s="200"/>
      <c r="V967" s="200"/>
      <c r="W967" s="200"/>
      <c r="X967" s="200"/>
      <c r="Y967" s="200"/>
      <c r="Z967" s="200"/>
    </row>
    <row r="968" spans="1:26" ht="12.75" customHeight="1">
      <c r="A968" s="209"/>
      <c r="B968" s="200"/>
      <c r="C968" s="200"/>
      <c r="D968" s="200"/>
      <c r="E968" s="200"/>
      <c r="F968" s="200"/>
      <c r="G968" s="200"/>
      <c r="H968" s="210"/>
      <c r="I968" s="200"/>
      <c r="J968" s="200"/>
      <c r="K968" s="200"/>
      <c r="L968" s="200"/>
      <c r="M968" s="200"/>
      <c r="N968" s="200"/>
      <c r="O968" s="200"/>
      <c r="P968" s="200"/>
      <c r="Q968" s="200"/>
      <c r="R968" s="200"/>
      <c r="S968" s="200"/>
      <c r="T968" s="200"/>
      <c r="U968" s="200"/>
      <c r="V968" s="200"/>
      <c r="W968" s="200"/>
      <c r="X968" s="200"/>
      <c r="Y968" s="200"/>
      <c r="Z968" s="200"/>
    </row>
    <row r="969" spans="1:26" ht="12.75" customHeight="1">
      <c r="A969" s="209"/>
      <c r="B969" s="200"/>
      <c r="C969" s="200"/>
      <c r="D969" s="200"/>
      <c r="E969" s="200"/>
      <c r="F969" s="200"/>
      <c r="G969" s="200"/>
      <c r="H969" s="210"/>
      <c r="I969" s="200"/>
      <c r="J969" s="200"/>
      <c r="K969" s="200"/>
      <c r="L969" s="200"/>
      <c r="M969" s="200"/>
      <c r="N969" s="200"/>
      <c r="O969" s="200"/>
      <c r="P969" s="200"/>
      <c r="Q969" s="200"/>
      <c r="R969" s="200"/>
      <c r="S969" s="200"/>
      <c r="T969" s="200"/>
      <c r="U969" s="200"/>
      <c r="V969" s="200"/>
      <c r="W969" s="200"/>
      <c r="X969" s="200"/>
      <c r="Y969" s="200"/>
      <c r="Z969" s="200"/>
    </row>
    <row r="970" spans="1:26" ht="12.75" customHeight="1">
      <c r="A970" s="209"/>
      <c r="B970" s="200"/>
      <c r="C970" s="200"/>
      <c r="D970" s="200"/>
      <c r="E970" s="200"/>
      <c r="F970" s="200"/>
      <c r="G970" s="200"/>
      <c r="H970" s="210"/>
      <c r="I970" s="200"/>
      <c r="J970" s="200"/>
      <c r="K970" s="200"/>
      <c r="L970" s="200"/>
      <c r="M970" s="200"/>
      <c r="N970" s="200"/>
      <c r="O970" s="200"/>
      <c r="P970" s="200"/>
      <c r="Q970" s="200"/>
      <c r="R970" s="200"/>
      <c r="S970" s="200"/>
      <c r="T970" s="200"/>
      <c r="U970" s="200"/>
      <c r="V970" s="200"/>
      <c r="W970" s="200"/>
      <c r="X970" s="200"/>
      <c r="Y970" s="200"/>
      <c r="Z970" s="200"/>
    </row>
    <row r="971" spans="1:26" ht="12.75" customHeight="1">
      <c r="A971" s="209"/>
      <c r="B971" s="200"/>
      <c r="C971" s="200"/>
      <c r="D971" s="200"/>
      <c r="E971" s="200"/>
      <c r="F971" s="200"/>
      <c r="G971" s="200"/>
      <c r="H971" s="210"/>
      <c r="I971" s="200"/>
      <c r="J971" s="200"/>
      <c r="K971" s="200"/>
      <c r="L971" s="200"/>
      <c r="M971" s="200"/>
      <c r="N971" s="200"/>
      <c r="O971" s="200"/>
      <c r="P971" s="200"/>
      <c r="Q971" s="200"/>
      <c r="R971" s="200"/>
      <c r="S971" s="200"/>
      <c r="T971" s="200"/>
      <c r="U971" s="200"/>
      <c r="V971" s="200"/>
      <c r="W971" s="200"/>
      <c r="X971" s="200"/>
      <c r="Y971" s="200"/>
      <c r="Z971" s="200"/>
    </row>
    <row r="972" spans="1:26" ht="12.75" customHeight="1">
      <c r="A972" s="209"/>
      <c r="B972" s="200"/>
      <c r="C972" s="200"/>
      <c r="D972" s="200"/>
      <c r="E972" s="200"/>
      <c r="F972" s="200"/>
      <c r="G972" s="200"/>
      <c r="H972" s="210"/>
      <c r="I972" s="200"/>
      <c r="J972" s="200"/>
      <c r="K972" s="200"/>
      <c r="L972" s="200"/>
      <c r="M972" s="200"/>
      <c r="N972" s="200"/>
      <c r="O972" s="200"/>
      <c r="P972" s="200"/>
      <c r="Q972" s="200"/>
      <c r="R972" s="200"/>
      <c r="S972" s="200"/>
      <c r="T972" s="200"/>
      <c r="U972" s="200"/>
      <c r="V972" s="200"/>
      <c r="W972" s="200"/>
      <c r="X972" s="200"/>
      <c r="Y972" s="200"/>
      <c r="Z972" s="200"/>
    </row>
    <row r="973" spans="1:26" ht="12.75" customHeight="1">
      <c r="A973" s="209"/>
      <c r="B973" s="200"/>
      <c r="C973" s="200"/>
      <c r="D973" s="200"/>
      <c r="E973" s="200"/>
      <c r="F973" s="200"/>
      <c r="G973" s="200"/>
      <c r="H973" s="210"/>
      <c r="I973" s="200"/>
      <c r="J973" s="200"/>
      <c r="K973" s="200"/>
      <c r="L973" s="200"/>
      <c r="M973" s="200"/>
      <c r="N973" s="200"/>
      <c r="O973" s="200"/>
      <c r="P973" s="200"/>
      <c r="Q973" s="200"/>
      <c r="R973" s="200"/>
      <c r="S973" s="200"/>
      <c r="T973" s="200"/>
      <c r="U973" s="200"/>
      <c r="V973" s="200"/>
      <c r="W973" s="200"/>
      <c r="X973" s="200"/>
      <c r="Y973" s="200"/>
      <c r="Z973" s="200"/>
    </row>
    <row r="974" spans="1:26" ht="12.75" customHeight="1">
      <c r="A974" s="209"/>
      <c r="B974" s="200"/>
      <c r="C974" s="200"/>
      <c r="D974" s="200"/>
      <c r="E974" s="200"/>
      <c r="F974" s="200"/>
      <c r="G974" s="200"/>
      <c r="H974" s="210"/>
      <c r="I974" s="200"/>
      <c r="J974" s="200"/>
      <c r="K974" s="200"/>
      <c r="L974" s="200"/>
      <c r="M974" s="200"/>
      <c r="N974" s="200"/>
      <c r="O974" s="200"/>
      <c r="P974" s="200"/>
      <c r="Q974" s="200"/>
      <c r="R974" s="200"/>
      <c r="S974" s="200"/>
      <c r="T974" s="200"/>
      <c r="U974" s="200"/>
      <c r="V974" s="200"/>
      <c r="W974" s="200"/>
      <c r="X974" s="200"/>
      <c r="Y974" s="200"/>
      <c r="Z974" s="200"/>
    </row>
    <row r="975" spans="1:26" ht="12.75" customHeight="1">
      <c r="A975" s="209"/>
      <c r="B975" s="200"/>
      <c r="C975" s="200"/>
      <c r="D975" s="200"/>
      <c r="E975" s="200"/>
      <c r="F975" s="200"/>
      <c r="G975" s="200"/>
      <c r="H975" s="210"/>
      <c r="I975" s="200"/>
      <c r="J975" s="200"/>
      <c r="K975" s="200"/>
      <c r="L975" s="200"/>
      <c r="M975" s="200"/>
      <c r="N975" s="200"/>
      <c r="O975" s="200"/>
      <c r="P975" s="200"/>
      <c r="Q975" s="200"/>
      <c r="R975" s="200"/>
      <c r="S975" s="200"/>
      <c r="T975" s="200"/>
      <c r="U975" s="200"/>
      <c r="V975" s="200"/>
      <c r="W975" s="200"/>
      <c r="X975" s="200"/>
      <c r="Y975" s="200"/>
      <c r="Z975" s="200"/>
    </row>
    <row r="976" spans="1:26" ht="12.75" customHeight="1">
      <c r="A976" s="209"/>
      <c r="B976" s="200"/>
      <c r="C976" s="200"/>
      <c r="D976" s="200"/>
      <c r="E976" s="200"/>
      <c r="F976" s="200"/>
      <c r="G976" s="200"/>
      <c r="H976" s="210"/>
      <c r="I976" s="200"/>
      <c r="J976" s="200"/>
      <c r="K976" s="200"/>
      <c r="L976" s="200"/>
      <c r="M976" s="200"/>
      <c r="N976" s="200"/>
      <c r="O976" s="200"/>
      <c r="P976" s="200"/>
      <c r="Q976" s="200"/>
      <c r="R976" s="200"/>
      <c r="S976" s="200"/>
      <c r="T976" s="200"/>
      <c r="U976" s="200"/>
      <c r="V976" s="200"/>
      <c r="W976" s="200"/>
      <c r="X976" s="200"/>
      <c r="Y976" s="200"/>
      <c r="Z976" s="200"/>
    </row>
    <row r="977" spans="1:26" ht="12.75" customHeight="1">
      <c r="A977" s="209"/>
      <c r="B977" s="200"/>
      <c r="C977" s="200"/>
      <c r="D977" s="200"/>
      <c r="E977" s="200"/>
      <c r="F977" s="200"/>
      <c r="G977" s="200"/>
      <c r="H977" s="210"/>
      <c r="I977" s="200"/>
      <c r="J977" s="200"/>
      <c r="K977" s="200"/>
      <c r="L977" s="200"/>
      <c r="M977" s="200"/>
      <c r="N977" s="200"/>
      <c r="O977" s="200"/>
      <c r="P977" s="200"/>
      <c r="Q977" s="200"/>
      <c r="R977" s="200"/>
      <c r="S977" s="200"/>
      <c r="T977" s="200"/>
      <c r="U977" s="200"/>
      <c r="V977" s="200"/>
      <c r="W977" s="200"/>
      <c r="X977" s="200"/>
      <c r="Y977" s="200"/>
      <c r="Z977" s="200"/>
    </row>
    <row r="978" spans="1:26" ht="12.75" customHeight="1">
      <c r="A978" s="209"/>
      <c r="B978" s="200"/>
      <c r="C978" s="200"/>
      <c r="D978" s="200"/>
      <c r="E978" s="200"/>
      <c r="F978" s="200"/>
      <c r="G978" s="200"/>
      <c r="H978" s="210"/>
      <c r="I978" s="200"/>
      <c r="J978" s="200"/>
      <c r="K978" s="200"/>
      <c r="L978" s="200"/>
      <c r="M978" s="200"/>
      <c r="N978" s="200"/>
      <c r="O978" s="200"/>
      <c r="P978" s="200"/>
      <c r="Q978" s="200"/>
      <c r="R978" s="200"/>
      <c r="S978" s="200"/>
      <c r="T978" s="200"/>
      <c r="U978" s="200"/>
      <c r="V978" s="200"/>
      <c r="W978" s="200"/>
      <c r="X978" s="200"/>
      <c r="Y978" s="200"/>
      <c r="Z978" s="200"/>
    </row>
    <row r="979" spans="1:26" ht="12.75" customHeight="1">
      <c r="A979" s="209"/>
      <c r="B979" s="200"/>
      <c r="C979" s="200"/>
      <c r="D979" s="200"/>
      <c r="E979" s="200"/>
      <c r="F979" s="200"/>
      <c r="G979" s="200"/>
      <c r="H979" s="210"/>
      <c r="I979" s="200"/>
      <c r="J979" s="200"/>
      <c r="K979" s="200"/>
      <c r="L979" s="200"/>
      <c r="M979" s="200"/>
      <c r="N979" s="200"/>
      <c r="O979" s="200"/>
      <c r="P979" s="200"/>
      <c r="Q979" s="200"/>
      <c r="R979" s="200"/>
      <c r="S979" s="200"/>
      <c r="T979" s="200"/>
      <c r="U979" s="200"/>
      <c r="V979" s="200"/>
      <c r="W979" s="200"/>
      <c r="X979" s="200"/>
      <c r="Y979" s="200"/>
      <c r="Z979" s="200"/>
    </row>
    <row r="980" spans="1:26" ht="12.75" customHeight="1">
      <c r="A980" s="209"/>
      <c r="B980" s="200"/>
      <c r="C980" s="200"/>
      <c r="D980" s="200"/>
      <c r="E980" s="200"/>
      <c r="F980" s="200"/>
      <c r="G980" s="200"/>
      <c r="H980" s="210"/>
      <c r="I980" s="200"/>
      <c r="J980" s="200"/>
      <c r="K980" s="200"/>
      <c r="L980" s="200"/>
      <c r="M980" s="200"/>
      <c r="N980" s="200"/>
      <c r="O980" s="200"/>
      <c r="P980" s="200"/>
      <c r="Q980" s="200"/>
      <c r="R980" s="200"/>
      <c r="S980" s="200"/>
      <c r="T980" s="200"/>
      <c r="U980" s="200"/>
      <c r="V980" s="200"/>
      <c r="W980" s="200"/>
      <c r="X980" s="200"/>
      <c r="Y980" s="200"/>
      <c r="Z980" s="200"/>
    </row>
    <row r="981" spans="1:26" ht="12.75" customHeight="1">
      <c r="A981" s="209"/>
      <c r="B981" s="200"/>
      <c r="C981" s="200"/>
      <c r="D981" s="200"/>
      <c r="E981" s="200"/>
      <c r="F981" s="200"/>
      <c r="G981" s="200"/>
      <c r="H981" s="210"/>
      <c r="I981" s="200"/>
      <c r="J981" s="200"/>
      <c r="K981" s="200"/>
      <c r="L981" s="200"/>
      <c r="M981" s="200"/>
      <c r="N981" s="200"/>
      <c r="O981" s="200"/>
      <c r="P981" s="200"/>
      <c r="Q981" s="200"/>
      <c r="R981" s="200"/>
      <c r="S981" s="200"/>
      <c r="T981" s="200"/>
      <c r="U981" s="200"/>
      <c r="V981" s="200"/>
      <c r="W981" s="200"/>
      <c r="X981" s="200"/>
      <c r="Y981" s="200"/>
      <c r="Z981" s="200"/>
    </row>
    <row r="982" spans="1:26" ht="12.75" customHeight="1">
      <c r="A982" s="209"/>
      <c r="B982" s="200"/>
      <c r="C982" s="200"/>
      <c r="D982" s="200"/>
      <c r="E982" s="200"/>
      <c r="F982" s="200"/>
      <c r="G982" s="200"/>
      <c r="H982" s="210"/>
      <c r="I982" s="200"/>
      <c r="J982" s="200"/>
      <c r="K982" s="200"/>
      <c r="L982" s="200"/>
      <c r="M982" s="200"/>
      <c r="N982" s="200"/>
      <c r="O982" s="200"/>
      <c r="P982" s="200"/>
      <c r="Q982" s="200"/>
      <c r="R982" s="200"/>
      <c r="S982" s="200"/>
      <c r="T982" s="200"/>
      <c r="U982" s="200"/>
      <c r="V982" s="200"/>
      <c r="W982" s="200"/>
      <c r="X982" s="200"/>
      <c r="Y982" s="200"/>
      <c r="Z982" s="200"/>
    </row>
    <row r="983" spans="1:26" ht="12.75" customHeight="1">
      <c r="A983" s="209"/>
      <c r="B983" s="200"/>
      <c r="C983" s="200"/>
      <c r="D983" s="200"/>
      <c r="E983" s="200"/>
      <c r="F983" s="200"/>
      <c r="G983" s="200"/>
      <c r="H983" s="210"/>
      <c r="I983" s="200"/>
      <c r="J983" s="200"/>
      <c r="K983" s="200"/>
      <c r="L983" s="200"/>
      <c r="M983" s="200"/>
      <c r="N983" s="200"/>
      <c r="O983" s="200"/>
      <c r="P983" s="200"/>
      <c r="Q983" s="200"/>
      <c r="R983" s="200"/>
      <c r="S983" s="200"/>
      <c r="T983" s="200"/>
      <c r="U983" s="200"/>
      <c r="V983" s="200"/>
      <c r="W983" s="200"/>
      <c r="X983" s="200"/>
      <c r="Y983" s="200"/>
      <c r="Z983" s="200"/>
    </row>
    <row r="984" spans="1:26" ht="12.75" customHeight="1">
      <c r="A984" s="209"/>
      <c r="B984" s="200"/>
      <c r="C984" s="200"/>
      <c r="D984" s="200"/>
      <c r="E984" s="200"/>
      <c r="F984" s="200"/>
      <c r="G984" s="200"/>
      <c r="H984" s="210"/>
      <c r="I984" s="200"/>
      <c r="J984" s="200"/>
      <c r="K984" s="200"/>
      <c r="L984" s="200"/>
      <c r="M984" s="200"/>
      <c r="N984" s="200"/>
      <c r="O984" s="200"/>
      <c r="P984" s="200"/>
      <c r="Q984" s="200"/>
      <c r="R984" s="200"/>
      <c r="S984" s="200"/>
      <c r="T984" s="200"/>
      <c r="U984" s="200"/>
      <c r="V984" s="200"/>
      <c r="W984" s="200"/>
      <c r="X984" s="200"/>
      <c r="Y984" s="200"/>
      <c r="Z984" s="200"/>
    </row>
    <row r="985" spans="1:26" ht="12.75" customHeight="1">
      <c r="A985" s="209"/>
      <c r="B985" s="200"/>
      <c r="C985" s="200"/>
      <c r="D985" s="200"/>
      <c r="E985" s="200"/>
      <c r="F985" s="200"/>
      <c r="G985" s="200"/>
      <c r="H985" s="210"/>
      <c r="I985" s="200"/>
      <c r="J985" s="200"/>
      <c r="K985" s="200"/>
      <c r="L985" s="200"/>
      <c r="M985" s="200"/>
      <c r="N985" s="200"/>
      <c r="O985" s="200"/>
      <c r="P985" s="200"/>
      <c r="Q985" s="200"/>
      <c r="R985" s="200"/>
      <c r="S985" s="200"/>
      <c r="T985" s="200"/>
      <c r="U985" s="200"/>
      <c r="V985" s="200"/>
      <c r="W985" s="200"/>
      <c r="X985" s="200"/>
      <c r="Y985" s="200"/>
      <c r="Z985" s="200"/>
    </row>
    <row r="986" spans="1:26" ht="12.75" customHeight="1">
      <c r="A986" s="209"/>
      <c r="B986" s="200"/>
      <c r="C986" s="200"/>
      <c r="D986" s="200"/>
      <c r="E986" s="200"/>
      <c r="F986" s="200"/>
      <c r="G986" s="200"/>
      <c r="H986" s="210"/>
      <c r="I986" s="200"/>
      <c r="J986" s="200"/>
      <c r="K986" s="200"/>
      <c r="L986" s="200"/>
      <c r="M986" s="200"/>
      <c r="N986" s="200"/>
      <c r="O986" s="200"/>
      <c r="P986" s="200"/>
      <c r="Q986" s="200"/>
      <c r="R986" s="200"/>
      <c r="S986" s="200"/>
      <c r="T986" s="200"/>
      <c r="U986" s="200"/>
      <c r="V986" s="200"/>
      <c r="W986" s="200"/>
      <c r="X986" s="200"/>
      <c r="Y986" s="200"/>
      <c r="Z986" s="200"/>
    </row>
    <row r="987" spans="1:26" ht="12.75" customHeight="1">
      <c r="A987" s="209"/>
      <c r="B987" s="200"/>
      <c r="C987" s="200"/>
      <c r="D987" s="200"/>
      <c r="E987" s="200"/>
      <c r="F987" s="200"/>
      <c r="G987" s="200"/>
      <c r="H987" s="210"/>
      <c r="I987" s="200"/>
      <c r="J987" s="200"/>
      <c r="K987" s="200"/>
      <c r="L987" s="200"/>
      <c r="M987" s="200"/>
      <c r="N987" s="200"/>
      <c r="O987" s="200"/>
      <c r="P987" s="200"/>
      <c r="Q987" s="200"/>
      <c r="R987" s="200"/>
      <c r="S987" s="200"/>
      <c r="T987" s="200"/>
      <c r="U987" s="200"/>
      <c r="V987" s="200"/>
      <c r="W987" s="200"/>
      <c r="X987" s="200"/>
      <c r="Y987" s="200"/>
      <c r="Z987" s="200"/>
    </row>
    <row r="988" spans="1:26" ht="12.75" customHeight="1">
      <c r="A988" s="209"/>
      <c r="B988" s="200"/>
      <c r="C988" s="200"/>
      <c r="D988" s="200"/>
      <c r="E988" s="200"/>
      <c r="F988" s="200"/>
      <c r="G988" s="200"/>
      <c r="H988" s="210"/>
      <c r="I988" s="200"/>
      <c r="J988" s="200"/>
      <c r="K988" s="200"/>
      <c r="L988" s="200"/>
      <c r="M988" s="200"/>
      <c r="N988" s="200"/>
      <c r="O988" s="200"/>
      <c r="P988" s="200"/>
      <c r="Q988" s="200"/>
      <c r="R988" s="200"/>
      <c r="S988" s="200"/>
      <c r="T988" s="200"/>
      <c r="U988" s="200"/>
      <c r="V988" s="200"/>
      <c r="W988" s="200"/>
      <c r="X988" s="200"/>
      <c r="Y988" s="200"/>
      <c r="Z988" s="200"/>
    </row>
    <row r="989" spans="1:26" ht="12.75" customHeight="1">
      <c r="A989" s="209"/>
      <c r="B989" s="200"/>
      <c r="C989" s="200"/>
      <c r="D989" s="200"/>
      <c r="E989" s="200"/>
      <c r="F989" s="200"/>
      <c r="G989" s="200"/>
      <c r="H989" s="210"/>
      <c r="I989" s="200"/>
      <c r="J989" s="200"/>
      <c r="K989" s="200"/>
      <c r="L989" s="200"/>
      <c r="M989" s="200"/>
      <c r="N989" s="200"/>
      <c r="O989" s="200"/>
      <c r="P989" s="200"/>
      <c r="Q989" s="200"/>
      <c r="R989" s="200"/>
      <c r="S989" s="200"/>
      <c r="T989" s="200"/>
      <c r="U989" s="200"/>
      <c r="V989" s="200"/>
      <c r="W989" s="200"/>
      <c r="X989" s="200"/>
      <c r="Y989" s="200"/>
      <c r="Z989" s="200"/>
    </row>
    <row r="990" spans="1:26" ht="12.75" customHeight="1">
      <c r="A990" s="209"/>
      <c r="B990" s="200"/>
      <c r="C990" s="200"/>
      <c r="D990" s="200"/>
      <c r="E990" s="200"/>
      <c r="F990" s="200"/>
      <c r="G990" s="200"/>
      <c r="H990" s="210"/>
      <c r="I990" s="200"/>
      <c r="J990" s="200"/>
      <c r="K990" s="200"/>
      <c r="L990" s="200"/>
      <c r="M990" s="200"/>
      <c r="N990" s="200"/>
      <c r="O990" s="200"/>
      <c r="P990" s="200"/>
      <c r="Q990" s="200"/>
      <c r="R990" s="200"/>
      <c r="S990" s="200"/>
      <c r="T990" s="200"/>
      <c r="U990" s="200"/>
      <c r="V990" s="200"/>
      <c r="W990" s="200"/>
      <c r="X990" s="200"/>
      <c r="Y990" s="200"/>
      <c r="Z990" s="200"/>
    </row>
  </sheetData>
  <mergeCells count="18">
    <mergeCell ref="H43:I43"/>
    <mergeCell ref="B41:D41"/>
    <mergeCell ref="F41:G41"/>
    <mergeCell ref="H41:I41"/>
    <mergeCell ref="A42:A43"/>
    <mergeCell ref="A2:B2"/>
    <mergeCell ref="C2:G2"/>
    <mergeCell ref="A3:H3"/>
    <mergeCell ref="A38:A40"/>
    <mergeCell ref="B38:D40"/>
    <mergeCell ref="E38:E40"/>
    <mergeCell ref="F38:G40"/>
    <mergeCell ref="H38:I39"/>
    <mergeCell ref="H40:I40"/>
    <mergeCell ref="B42:D43"/>
    <mergeCell ref="F42:G42"/>
    <mergeCell ref="H42:I42"/>
    <mergeCell ref="F43:G43"/>
  </mergeCells>
  <hyperlinks>
    <hyperlink ref="E8" r:id="rId1" display="https://www.suin-juriscol.gov.co/viewDocument.asp?id=30053990" xr:uid="{17054A94-E1E0-41E6-9A3A-17273C402E6B}"/>
    <hyperlink ref="E9" r:id="rId2" display="https://sisjur.bogotajuridica.gov.co/sisjur/normas/Norma1.jsp?i=154798" xr:uid="{BBC92F49-AD71-4A70-ACE5-E8D10D1FB09B}"/>
    <hyperlink ref="E10" r:id="rId3" display="https://sisjur.bogotajuridica.gov.co/sisjur/normas/Norma1.jsp?i=152851" xr:uid="{A628F019-F5D5-456F-91EC-A3B8806A3E90}"/>
    <hyperlink ref="E12" r:id="rId4" location="23" display="https://sisjur.bogotajuridica.gov.co/sisjur/normas/Norma1.jsp?i=138964 - 23" xr:uid="{2116F438-BEB8-4CDC-A222-B7A3636DFB9C}"/>
    <hyperlink ref="E13" r:id="rId5" display="https://www.alcaldiabogota.gov.co/sisjur/normas/Norma1.jsp?i=122200&amp;dt=S" xr:uid="{559F75CB-843C-458A-893F-48F6FA5865B4}"/>
    <hyperlink ref="E14" r:id="rId6" display="https://www.alcaldiabogota.gov.co/sisjur/normas/Norma1.jsp?i=112481" xr:uid="{4328169F-EA93-419C-9F6B-BC923DE5D755}"/>
    <hyperlink ref="E15" r:id="rId7" display="https://www.funcionpublica.gov.co/eva/gestornormativo/norma.php?i=156590" xr:uid="{4104AEB2-FBC4-4CB0-9CB2-490503FA8079}"/>
    <hyperlink ref="E16" r:id="rId8" display="https://www.funcionpublica.gov.co/eva/gestornormativo/norma.php?i=140250" xr:uid="{237E1134-2EED-4381-A4E5-104A65E1EF91}"/>
    <hyperlink ref="E17" r:id="rId9" display="https://www.mineducacion.gov.co/1759/articles-349495_recurso_138.pdf" xr:uid="{9647FEA2-7D77-48F2-BFD1-5A95D6931707}"/>
    <hyperlink ref="E20" r:id="rId10" display="https://sisjur.bogotajuridica.gov.co/sisjur/normas/Norma1.jsp?i=82054" xr:uid="{A7ACE134-E9C5-4EDD-9D1E-BA3E0AA1205C}"/>
    <hyperlink ref="E21" r:id="rId11" display="http://sisjur.bogotajuridica.gov.co/sisjur/normas/Norma1.jsp?i=70051" xr:uid="{213F83CB-D49A-4765-B9EE-584F8B835CFF}"/>
    <hyperlink ref="E22" r:id="rId12" display="https://www.funcionpublica.gov.co/eva/gestornormativo/norma.php?i=73693" xr:uid="{4EFEB0D6-6F1F-410F-8AC0-58261AA20506}"/>
    <hyperlink ref="E23" r:id="rId13" display="https://www.alcaldiabogota.gov.co/sisjur/normas/Norma1.jsp?i=63146" xr:uid="{A7A64EAC-ACB8-4D67-82B4-8150ABE3DD50}"/>
    <hyperlink ref="E24" r:id="rId14" display="http://sisjur.bogotajuridica.gov.co/sisjur/normas/Norma1.jsp?i=62230" xr:uid="{DD8E9DCC-9731-4ED0-B6E7-FB8AFE52A514}"/>
    <hyperlink ref="E25" r:id="rId15" display="https://sisjur.bogotajuridica.gov.co/sisjur/normas/Norma1.jsp?i=62152" xr:uid="{ABA7FAC8-5899-46A5-B00B-8D86C526355C}"/>
    <hyperlink ref="E27" r:id="rId16" display="http://sisjur.bogotajuridica.gov.co/sisjur/normas/Norma1.jsp?i=56882" xr:uid="{8A4A0059-FB33-4E60-ABAB-94B0DE531D67}"/>
    <hyperlink ref="E29" r:id="rId17" display="http://sisjur.bogotajuridica.gov.co/sisjur/normas/Norma1.jsp?i=52081" xr:uid="{D771088F-E5F9-44D8-9630-A2301A78ACE9}"/>
    <hyperlink ref="E30" r:id="rId18" display="http://sisjur.bogotajuridica.gov.co/sisjur/normas/Norma1.jsp?i=49981" xr:uid="{2F62AD44-BE00-4F6B-BB9B-9BC61224429A}"/>
    <hyperlink ref="E31" r:id="rId19" display="http://sisjur.bogotajuridica.gov.co/sisjur/normas/Norma1.jsp?i=45322" xr:uid="{9970D5DF-7D7D-4601-9857-310C6F1AB973}"/>
    <hyperlink ref="E32" r:id="rId20" display="http://sisjur.bogotajuridica.gov.co/sisjur/normas/Norma1.jsp?i=45545" xr:uid="{C770C222-A1DF-451B-AE6C-7B29E4845944}"/>
    <hyperlink ref="E33" r:id="rId21" display="http://sisjur.bogotajuridica.gov.co/sisjur/normas/Norma1.jsp?i=41249" xr:uid="{C4D4F65F-7114-403C-B673-ABA170A8FD87}"/>
    <hyperlink ref="E34" r:id="rId22" display="https://www.mincit.gov.co/ministerio/normograma-sig/procesos-estrategicos/gestion-de-informacion-y-comunicacion/conpes/conpes-3649-de-2010.aspx" xr:uid="{7529A393-95D4-44F1-9078-EEB4E5DE77A8}"/>
    <hyperlink ref="E35" r:id="rId23" display="http://sisjur.bogotajuridica.gov.co/sisjur/normas/Norma1.jsp?i=36842" xr:uid="{B0337B03-DDEA-4FC6-92D1-6BAA920BE855}"/>
    <hyperlink ref="E36" r:id="rId24" display="http://sisjur.bogotajuridica.gov.co/sisjur/normas/Norma1.jsp?i=17004" xr:uid="{98E5A4D2-90D9-4626-B5EF-A96012C34F98}"/>
    <hyperlink ref="E37" r:id="rId25" xr:uid="{71A97F54-B930-480C-9E46-4FC7F6064B16}"/>
    <hyperlink ref="E26" r:id="rId26" display="https://dapre.presidencia.gov.co/normativa/normativa/Decreto-1081-2015.pdf" xr:uid="{01D4D7D6-E630-4E3B-90DA-8B1F488BD678}"/>
    <hyperlink ref="E5" r:id="rId27" display="https://www.alcaldiabogota.gov.co/sisjur/normas/Norma1.jsp?i=191861" xr:uid="{3D4A36B6-9298-4902-B251-7E9B80807289}"/>
    <hyperlink ref="E6" r:id="rId28" display="https://secretariajuridica.gov.co/sites/default/files/2025-12/Directiva%2010%20de%202025%20Manual%20de%20Servicio%20a%20la%20Ciudadania%20V3.pdf" xr:uid="{CA0FD9AE-1FFF-42EA-931B-B123921F3C0C}"/>
    <hyperlink ref="E7" r:id="rId29" display="https://www.funcionpublica.gov.co/eva/gestornormativo/norma.php?i=250056" xr:uid="{FB7E7B3E-D70B-4CDD-838F-BE3095375482}"/>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30"/>
  <legacyDrawing r:id="rId31"/>
  <tableParts count="1">
    <tablePart r:id="rId3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2D69B"/>
  </sheetPr>
  <dimension ref="A1:Z1000"/>
  <sheetViews>
    <sheetView zoomScale="85" zoomScaleNormal="85" workbookViewId="0"/>
  </sheetViews>
  <sheetFormatPr baseColWidth="10" defaultColWidth="12.5546875" defaultRowHeight="15" customHeight="1"/>
  <cols>
    <col min="1" max="1" width="27.109375" customWidth="1"/>
    <col min="2" max="2" width="20" customWidth="1"/>
    <col min="3" max="3" width="19.44140625" customWidth="1"/>
    <col min="4" max="4" width="25.5546875" customWidth="1"/>
    <col min="5" max="5" width="41.88671875" customWidth="1"/>
    <col min="6" max="6" width="20" customWidth="1"/>
    <col min="7" max="7" width="52.5546875" customWidth="1"/>
    <col min="8" max="8" width="52.88671875" customWidth="1"/>
    <col min="9" max="9" width="46.88671875" customWidth="1"/>
    <col min="10" max="26" width="11.5546875" customWidth="1"/>
  </cols>
  <sheetData>
    <row r="1" spans="1:26" ht="146.25" customHeight="1" thickBot="1">
      <c r="A1" s="293"/>
      <c r="B1" s="294"/>
      <c r="C1" s="294"/>
      <c r="D1" s="294"/>
      <c r="E1" s="295"/>
      <c r="F1" s="294"/>
      <c r="G1" s="294"/>
      <c r="H1" s="294"/>
      <c r="I1" s="294"/>
      <c r="J1" s="296"/>
      <c r="K1" s="296"/>
      <c r="L1" s="296"/>
      <c r="M1" s="296"/>
      <c r="N1" s="296"/>
      <c r="O1" s="296"/>
      <c r="P1" s="296"/>
      <c r="Q1" s="296"/>
      <c r="R1" s="296"/>
      <c r="S1" s="296"/>
      <c r="T1" s="296"/>
      <c r="U1" s="296"/>
      <c r="V1" s="296"/>
      <c r="W1" s="296"/>
      <c r="X1" s="296"/>
      <c r="Y1" s="296"/>
      <c r="Z1" s="296"/>
    </row>
    <row r="2" spans="1:26" ht="55.5" customHeight="1" thickBot="1">
      <c r="A2" s="517" t="s">
        <v>0</v>
      </c>
      <c r="B2" s="518"/>
      <c r="C2" s="519" t="s">
        <v>1</v>
      </c>
      <c r="D2" s="520"/>
      <c r="E2" s="520"/>
      <c r="F2" s="520"/>
      <c r="G2" s="518"/>
      <c r="H2" s="297" t="s">
        <v>2</v>
      </c>
      <c r="I2" s="298" t="s">
        <v>847</v>
      </c>
      <c r="J2" s="296"/>
      <c r="K2" s="296"/>
      <c r="L2" s="296"/>
      <c r="M2" s="296"/>
      <c r="N2" s="296"/>
      <c r="O2" s="296"/>
      <c r="P2" s="296"/>
      <c r="Q2" s="296"/>
      <c r="R2" s="296"/>
      <c r="S2" s="296"/>
      <c r="T2" s="296"/>
      <c r="U2" s="296"/>
      <c r="V2" s="296"/>
      <c r="W2" s="296"/>
      <c r="X2" s="296"/>
      <c r="Y2" s="296"/>
      <c r="Z2" s="296"/>
    </row>
    <row r="3" spans="1:26" ht="48.75" customHeight="1">
      <c r="A3" s="521" t="s">
        <v>431</v>
      </c>
      <c r="B3" s="522"/>
      <c r="C3" s="522"/>
      <c r="D3" s="522"/>
      <c r="E3" s="522"/>
      <c r="F3" s="522"/>
      <c r="G3" s="522"/>
      <c r="H3" s="523"/>
      <c r="I3" s="299" t="s">
        <v>432</v>
      </c>
      <c r="J3" s="300"/>
      <c r="K3" s="300"/>
      <c r="L3" s="300"/>
      <c r="M3" s="300"/>
      <c r="N3" s="300"/>
      <c r="O3" s="300"/>
      <c r="P3" s="300"/>
      <c r="Q3" s="300"/>
      <c r="R3" s="300"/>
      <c r="S3" s="300"/>
      <c r="T3" s="300"/>
      <c r="U3" s="300"/>
      <c r="V3" s="300"/>
      <c r="W3" s="300"/>
      <c r="X3" s="300"/>
      <c r="Y3" s="300"/>
      <c r="Z3" s="300"/>
    </row>
    <row r="4" spans="1:26" ht="63.75" customHeight="1">
      <c r="A4" s="301" t="s">
        <v>6</v>
      </c>
      <c r="B4" s="302" t="s">
        <v>7</v>
      </c>
      <c r="C4" s="302" t="s">
        <v>433</v>
      </c>
      <c r="D4" s="302" t="s">
        <v>434</v>
      </c>
      <c r="E4" s="302" t="s">
        <v>10</v>
      </c>
      <c r="F4" s="302" t="s">
        <v>435</v>
      </c>
      <c r="G4" s="302" t="s">
        <v>12</v>
      </c>
      <c r="H4" s="302" t="s">
        <v>13</v>
      </c>
      <c r="I4" s="303" t="s">
        <v>14</v>
      </c>
      <c r="J4" s="304"/>
      <c r="K4" s="304"/>
      <c r="L4" s="304"/>
      <c r="M4" s="304"/>
      <c r="N4" s="304"/>
      <c r="O4" s="304"/>
      <c r="P4" s="304"/>
      <c r="Q4" s="304"/>
      <c r="R4" s="304"/>
      <c r="S4" s="304"/>
      <c r="T4" s="304"/>
      <c r="U4" s="304"/>
      <c r="V4" s="304"/>
      <c r="W4" s="304"/>
      <c r="X4" s="304"/>
      <c r="Y4" s="304"/>
      <c r="Z4" s="304"/>
    </row>
    <row r="5" spans="1:26" ht="63.75" customHeight="1">
      <c r="A5" s="326" t="s">
        <v>15</v>
      </c>
      <c r="B5" s="326" t="s">
        <v>1178</v>
      </c>
      <c r="C5" s="327" t="s">
        <v>849</v>
      </c>
      <c r="D5" s="328" t="s">
        <v>93</v>
      </c>
      <c r="E5" s="329">
        <v>15</v>
      </c>
      <c r="F5" s="330">
        <v>45365</v>
      </c>
      <c r="G5" s="331" t="s">
        <v>850</v>
      </c>
      <c r="H5" s="331" t="s">
        <v>1</v>
      </c>
      <c r="I5" s="331" t="s">
        <v>2068</v>
      </c>
      <c r="J5" s="304"/>
      <c r="K5" s="304"/>
      <c r="L5" s="304"/>
      <c r="M5" s="304"/>
      <c r="N5" s="304"/>
      <c r="O5" s="304"/>
      <c r="P5" s="304"/>
      <c r="Q5" s="304"/>
      <c r="R5" s="304"/>
      <c r="S5" s="304"/>
      <c r="T5" s="304"/>
      <c r="U5" s="304"/>
      <c r="V5" s="304"/>
      <c r="W5" s="304"/>
      <c r="X5" s="304"/>
      <c r="Y5" s="304"/>
      <c r="Z5" s="304"/>
    </row>
    <row r="6" spans="1:26" ht="63.75" customHeight="1">
      <c r="A6" s="320" t="s">
        <v>1781</v>
      </c>
      <c r="B6" s="320" t="s">
        <v>29</v>
      </c>
      <c r="C6" s="321" t="s">
        <v>74</v>
      </c>
      <c r="D6" s="322" t="s">
        <v>56</v>
      </c>
      <c r="E6" s="323">
        <v>2080</v>
      </c>
      <c r="F6" s="324">
        <v>44221</v>
      </c>
      <c r="G6" s="325" t="s">
        <v>851</v>
      </c>
      <c r="H6" s="321" t="s">
        <v>1835</v>
      </c>
      <c r="I6" s="321" t="s">
        <v>2068</v>
      </c>
      <c r="J6" s="304"/>
      <c r="K6" s="304"/>
      <c r="L6" s="304"/>
      <c r="M6" s="304"/>
      <c r="N6" s="304"/>
      <c r="O6" s="304"/>
      <c r="P6" s="304"/>
      <c r="Q6" s="304"/>
      <c r="R6" s="304"/>
      <c r="S6" s="304"/>
      <c r="T6" s="304"/>
      <c r="U6" s="304"/>
      <c r="V6" s="304"/>
      <c r="W6" s="304"/>
      <c r="X6" s="304"/>
      <c r="Y6" s="304"/>
      <c r="Z6" s="304"/>
    </row>
    <row r="7" spans="1:26" ht="63.75" customHeight="1">
      <c r="A7" s="326" t="s">
        <v>15</v>
      </c>
      <c r="B7" s="326" t="s">
        <v>1178</v>
      </c>
      <c r="C7" s="327" t="s">
        <v>849</v>
      </c>
      <c r="D7" s="328" t="s">
        <v>93</v>
      </c>
      <c r="E7" s="329">
        <v>17</v>
      </c>
      <c r="F7" s="330">
        <v>45071</v>
      </c>
      <c r="G7" s="331" t="s">
        <v>852</v>
      </c>
      <c r="H7" s="331" t="s">
        <v>1</v>
      </c>
      <c r="I7" s="331" t="s">
        <v>2068</v>
      </c>
      <c r="J7" s="304"/>
      <c r="K7" s="304"/>
      <c r="L7" s="304"/>
      <c r="M7" s="304"/>
      <c r="N7" s="304"/>
      <c r="O7" s="304"/>
      <c r="P7" s="304"/>
      <c r="Q7" s="304"/>
      <c r="R7" s="304"/>
      <c r="S7" s="304"/>
      <c r="T7" s="304"/>
      <c r="U7" s="304"/>
      <c r="V7" s="304"/>
      <c r="W7" s="304"/>
      <c r="X7" s="304"/>
      <c r="Y7" s="304"/>
      <c r="Z7" s="304"/>
    </row>
    <row r="8" spans="1:26" ht="63.75" customHeight="1">
      <c r="A8" s="320" t="s">
        <v>15</v>
      </c>
      <c r="B8" s="320" t="s">
        <v>1178</v>
      </c>
      <c r="C8" s="321" t="s">
        <v>849</v>
      </c>
      <c r="D8" s="322" t="s">
        <v>93</v>
      </c>
      <c r="E8" s="323">
        <v>25</v>
      </c>
      <c r="F8" s="324">
        <v>44684</v>
      </c>
      <c r="G8" s="325" t="s">
        <v>853</v>
      </c>
      <c r="H8" s="321" t="s">
        <v>1</v>
      </c>
      <c r="I8" s="321" t="s">
        <v>2068</v>
      </c>
      <c r="J8" s="304"/>
      <c r="K8" s="304"/>
      <c r="L8" s="304"/>
      <c r="M8" s="304"/>
      <c r="N8" s="304"/>
      <c r="O8" s="304"/>
      <c r="P8" s="304"/>
      <c r="Q8" s="304"/>
      <c r="R8" s="304"/>
      <c r="S8" s="304"/>
      <c r="T8" s="304"/>
      <c r="U8" s="304"/>
      <c r="V8" s="304"/>
      <c r="W8" s="304"/>
      <c r="X8" s="304"/>
      <c r="Y8" s="304"/>
      <c r="Z8" s="304"/>
    </row>
    <row r="9" spans="1:26" ht="63.75" customHeight="1">
      <c r="A9" s="326" t="s">
        <v>15</v>
      </c>
      <c r="B9" s="326" t="s">
        <v>1178</v>
      </c>
      <c r="C9" s="327" t="s">
        <v>849</v>
      </c>
      <c r="D9" s="328" t="s">
        <v>93</v>
      </c>
      <c r="E9" s="329">
        <v>31</v>
      </c>
      <c r="F9" s="330">
        <v>45177</v>
      </c>
      <c r="G9" s="331" t="s">
        <v>854</v>
      </c>
      <c r="H9" s="331" t="s">
        <v>1</v>
      </c>
      <c r="I9" s="331" t="s">
        <v>2068</v>
      </c>
      <c r="J9" s="304"/>
      <c r="K9" s="304"/>
      <c r="L9" s="304"/>
      <c r="M9" s="304"/>
      <c r="N9" s="304"/>
      <c r="O9" s="304"/>
      <c r="P9" s="304"/>
      <c r="Q9" s="304"/>
      <c r="R9" s="304"/>
      <c r="S9" s="304"/>
      <c r="T9" s="304"/>
      <c r="U9" s="304"/>
      <c r="V9" s="304"/>
      <c r="W9" s="304"/>
      <c r="X9" s="304"/>
      <c r="Y9" s="304"/>
      <c r="Z9" s="304"/>
    </row>
    <row r="10" spans="1:26" ht="63.75" customHeight="1">
      <c r="A10" s="320" t="s">
        <v>15</v>
      </c>
      <c r="B10" s="320" t="s">
        <v>1178</v>
      </c>
      <c r="C10" s="321" t="s">
        <v>849</v>
      </c>
      <c r="D10" s="322" t="s">
        <v>93</v>
      </c>
      <c r="E10" s="323">
        <v>24</v>
      </c>
      <c r="F10" s="324">
        <v>45134</v>
      </c>
      <c r="G10" s="325" t="s">
        <v>855</v>
      </c>
      <c r="H10" s="321" t="s">
        <v>1</v>
      </c>
      <c r="I10" s="321" t="s">
        <v>2068</v>
      </c>
      <c r="J10" s="304"/>
      <c r="K10" s="304"/>
      <c r="L10" s="304"/>
      <c r="M10" s="304"/>
      <c r="N10" s="304"/>
      <c r="O10" s="304"/>
      <c r="P10" s="304"/>
      <c r="Q10" s="304"/>
      <c r="R10" s="304"/>
      <c r="S10" s="304"/>
      <c r="T10" s="304"/>
      <c r="U10" s="304"/>
      <c r="V10" s="304"/>
      <c r="W10" s="304"/>
      <c r="X10" s="304"/>
      <c r="Y10" s="304"/>
      <c r="Z10" s="304"/>
    </row>
    <row r="11" spans="1:26" ht="63.75" customHeight="1">
      <c r="A11" s="326" t="s">
        <v>15</v>
      </c>
      <c r="B11" s="326" t="s">
        <v>1178</v>
      </c>
      <c r="C11" s="327" t="s">
        <v>849</v>
      </c>
      <c r="D11" s="328" t="s">
        <v>93</v>
      </c>
      <c r="E11" s="329">
        <v>21</v>
      </c>
      <c r="F11" s="330">
        <v>45100</v>
      </c>
      <c r="G11" s="331" t="s">
        <v>856</v>
      </c>
      <c r="H11" s="331" t="s">
        <v>1</v>
      </c>
      <c r="I11" s="331" t="s">
        <v>2068</v>
      </c>
      <c r="J11" s="304"/>
      <c r="K11" s="304"/>
      <c r="L11" s="304"/>
      <c r="M11" s="304"/>
      <c r="N11" s="304"/>
      <c r="O11" s="304"/>
      <c r="P11" s="304"/>
      <c r="Q11" s="304"/>
      <c r="R11" s="304"/>
      <c r="S11" s="304"/>
      <c r="T11" s="304"/>
      <c r="U11" s="304"/>
      <c r="V11" s="304"/>
      <c r="W11" s="304"/>
      <c r="X11" s="304"/>
      <c r="Y11" s="304"/>
      <c r="Z11" s="304"/>
    </row>
    <row r="12" spans="1:26" ht="63.75" customHeight="1">
      <c r="A12" s="320" t="s">
        <v>15</v>
      </c>
      <c r="B12" s="320" t="s">
        <v>1178</v>
      </c>
      <c r="C12" s="321" t="s">
        <v>849</v>
      </c>
      <c r="D12" s="322" t="s">
        <v>93</v>
      </c>
      <c r="E12" s="323">
        <v>15</v>
      </c>
      <c r="F12" s="324">
        <v>45044</v>
      </c>
      <c r="G12" s="325" t="s">
        <v>857</v>
      </c>
      <c r="H12" s="321" t="s">
        <v>1</v>
      </c>
      <c r="I12" s="321" t="s">
        <v>2068</v>
      </c>
      <c r="J12" s="304"/>
      <c r="K12" s="304"/>
      <c r="L12" s="304"/>
      <c r="M12" s="304"/>
      <c r="N12" s="304"/>
      <c r="O12" s="304"/>
      <c r="P12" s="304"/>
      <c r="Q12" s="304"/>
      <c r="R12" s="304"/>
      <c r="S12" s="304"/>
      <c r="T12" s="304"/>
      <c r="U12" s="304"/>
      <c r="V12" s="304"/>
      <c r="W12" s="304"/>
      <c r="X12" s="304"/>
      <c r="Y12" s="304"/>
      <c r="Z12" s="304"/>
    </row>
    <row r="13" spans="1:26" ht="63.75" customHeight="1">
      <c r="A13" s="326" t="s">
        <v>15</v>
      </c>
      <c r="B13" s="326" t="s">
        <v>1178</v>
      </c>
      <c r="C13" s="327" t="s">
        <v>858</v>
      </c>
      <c r="D13" s="328" t="s">
        <v>93</v>
      </c>
      <c r="E13" s="329">
        <v>57</v>
      </c>
      <c r="F13" s="330">
        <v>44882</v>
      </c>
      <c r="G13" s="331" t="s">
        <v>859</v>
      </c>
      <c r="H13" s="331" t="s">
        <v>1</v>
      </c>
      <c r="I13" s="331" t="s">
        <v>2068</v>
      </c>
      <c r="J13" s="304"/>
      <c r="K13" s="304"/>
      <c r="L13" s="304"/>
      <c r="M13" s="304"/>
      <c r="N13" s="304"/>
      <c r="O13" s="304"/>
      <c r="P13" s="304"/>
      <c r="Q13" s="304"/>
      <c r="R13" s="304"/>
      <c r="S13" s="304"/>
      <c r="T13" s="304"/>
      <c r="U13" s="304"/>
      <c r="V13" s="304"/>
      <c r="W13" s="304"/>
      <c r="X13" s="304"/>
      <c r="Y13" s="304"/>
      <c r="Z13" s="304"/>
    </row>
    <row r="14" spans="1:26" ht="54.75" customHeight="1">
      <c r="A14" s="320" t="s">
        <v>15</v>
      </c>
      <c r="B14" s="320" t="s">
        <v>1178</v>
      </c>
      <c r="C14" s="321" t="s">
        <v>858</v>
      </c>
      <c r="D14" s="322" t="s">
        <v>93</v>
      </c>
      <c r="E14" s="323">
        <v>55</v>
      </c>
      <c r="F14" s="324">
        <v>44876</v>
      </c>
      <c r="G14" s="325" t="s">
        <v>860</v>
      </c>
      <c r="H14" s="321" t="s">
        <v>1</v>
      </c>
      <c r="I14" s="321" t="s">
        <v>2068</v>
      </c>
      <c r="J14" s="300"/>
      <c r="K14" s="300"/>
      <c r="L14" s="300"/>
      <c r="M14" s="300"/>
      <c r="N14" s="300"/>
      <c r="O14" s="300"/>
      <c r="P14" s="300"/>
      <c r="Q14" s="300"/>
      <c r="R14" s="300"/>
      <c r="S14" s="300"/>
      <c r="T14" s="300"/>
      <c r="U14" s="300"/>
      <c r="V14" s="300"/>
      <c r="W14" s="300"/>
      <c r="X14" s="300"/>
      <c r="Y14" s="300"/>
      <c r="Z14" s="305"/>
    </row>
    <row r="15" spans="1:26" ht="111" customHeight="1">
      <c r="A15" s="326" t="s">
        <v>15</v>
      </c>
      <c r="B15" s="326" t="s">
        <v>1178</v>
      </c>
      <c r="C15" s="327" t="s">
        <v>849</v>
      </c>
      <c r="D15" s="328" t="s">
        <v>93</v>
      </c>
      <c r="E15" s="329">
        <v>50</v>
      </c>
      <c r="F15" s="330">
        <v>44848</v>
      </c>
      <c r="G15" s="331" t="s">
        <v>861</v>
      </c>
      <c r="H15" s="331" t="s">
        <v>1</v>
      </c>
      <c r="I15" s="331" t="s">
        <v>2068</v>
      </c>
      <c r="J15" s="304"/>
      <c r="K15" s="304"/>
      <c r="L15" s="304"/>
      <c r="M15" s="304"/>
      <c r="N15" s="304"/>
      <c r="O15" s="304"/>
      <c r="P15" s="304"/>
      <c r="Q15" s="304"/>
      <c r="R15" s="304"/>
      <c r="S15" s="304"/>
      <c r="T15" s="304"/>
      <c r="U15" s="304"/>
      <c r="V15" s="304"/>
      <c r="W15" s="304"/>
      <c r="X15" s="304"/>
      <c r="Y15" s="304"/>
      <c r="Z15" s="304"/>
    </row>
    <row r="16" spans="1:26" ht="105" customHeight="1">
      <c r="A16" s="320" t="s">
        <v>15</v>
      </c>
      <c r="B16" s="320" t="s">
        <v>1178</v>
      </c>
      <c r="C16" s="321" t="s">
        <v>858</v>
      </c>
      <c r="D16" s="322" t="s">
        <v>93</v>
      </c>
      <c r="E16" s="323">
        <v>49</v>
      </c>
      <c r="F16" s="324">
        <v>44826</v>
      </c>
      <c r="G16" s="325" t="s">
        <v>862</v>
      </c>
      <c r="H16" s="321" t="s">
        <v>1</v>
      </c>
      <c r="I16" s="321" t="s">
        <v>2068</v>
      </c>
      <c r="J16" s="304"/>
      <c r="K16" s="304"/>
      <c r="L16" s="304"/>
      <c r="M16" s="304"/>
      <c r="N16" s="304"/>
      <c r="O16" s="304"/>
      <c r="P16" s="304"/>
      <c r="Q16" s="304"/>
      <c r="R16" s="304"/>
      <c r="S16" s="304"/>
      <c r="T16" s="304"/>
      <c r="U16" s="304"/>
      <c r="V16" s="304"/>
      <c r="W16" s="304"/>
      <c r="X16" s="304"/>
      <c r="Y16" s="304"/>
      <c r="Z16" s="304"/>
    </row>
    <row r="17" spans="1:26" ht="134.25" customHeight="1">
      <c r="A17" s="326" t="s">
        <v>15</v>
      </c>
      <c r="B17" s="326" t="s">
        <v>1178</v>
      </c>
      <c r="C17" s="327" t="s">
        <v>858</v>
      </c>
      <c r="D17" s="328" t="s">
        <v>93</v>
      </c>
      <c r="E17" s="329">
        <v>45</v>
      </c>
      <c r="F17" s="330">
        <v>44798</v>
      </c>
      <c r="G17" s="331" t="s">
        <v>863</v>
      </c>
      <c r="H17" s="331" t="s">
        <v>1</v>
      </c>
      <c r="I17" s="331" t="s">
        <v>2068</v>
      </c>
      <c r="J17" s="300"/>
      <c r="K17" s="300"/>
      <c r="L17" s="300"/>
      <c r="M17" s="300"/>
      <c r="N17" s="300"/>
      <c r="O17" s="300"/>
      <c r="P17" s="300"/>
      <c r="Q17" s="300"/>
      <c r="R17" s="300"/>
      <c r="S17" s="300"/>
      <c r="T17" s="300"/>
      <c r="U17" s="300"/>
      <c r="V17" s="300"/>
      <c r="W17" s="300"/>
      <c r="X17" s="300"/>
      <c r="Y17" s="300"/>
      <c r="Z17" s="300"/>
    </row>
    <row r="18" spans="1:26" ht="123.75" customHeight="1">
      <c r="A18" s="320" t="s">
        <v>15</v>
      </c>
      <c r="B18" s="320" t="s">
        <v>1178</v>
      </c>
      <c r="C18" s="321" t="s">
        <v>858</v>
      </c>
      <c r="D18" s="322" t="s">
        <v>93</v>
      </c>
      <c r="E18" s="323">
        <v>44</v>
      </c>
      <c r="F18" s="324">
        <v>44796</v>
      </c>
      <c r="G18" s="325" t="s">
        <v>864</v>
      </c>
      <c r="H18" s="321" t="s">
        <v>1</v>
      </c>
      <c r="I18" s="321" t="s">
        <v>2068</v>
      </c>
      <c r="J18" s="300"/>
      <c r="K18" s="300"/>
      <c r="L18" s="300"/>
      <c r="M18" s="300"/>
      <c r="N18" s="300"/>
      <c r="O18" s="300"/>
      <c r="P18" s="300"/>
      <c r="Q18" s="300"/>
      <c r="R18" s="300"/>
      <c r="S18" s="300"/>
      <c r="T18" s="300"/>
      <c r="U18" s="300"/>
      <c r="V18" s="300"/>
      <c r="W18" s="300"/>
      <c r="X18" s="300"/>
      <c r="Y18" s="300"/>
      <c r="Z18" s="300"/>
    </row>
    <row r="19" spans="1:26" ht="78" customHeight="1">
      <c r="A19" s="326" t="s">
        <v>15</v>
      </c>
      <c r="B19" s="326" t="s">
        <v>1178</v>
      </c>
      <c r="C19" s="327" t="s">
        <v>858</v>
      </c>
      <c r="D19" s="328" t="s">
        <v>93</v>
      </c>
      <c r="E19" s="329">
        <v>43</v>
      </c>
      <c r="F19" s="330">
        <v>44785</v>
      </c>
      <c r="G19" s="331" t="s">
        <v>865</v>
      </c>
      <c r="H19" s="331" t="s">
        <v>1</v>
      </c>
      <c r="I19" s="331" t="s">
        <v>2068</v>
      </c>
      <c r="J19" s="300"/>
      <c r="K19" s="300"/>
      <c r="L19" s="300"/>
      <c r="M19" s="300"/>
      <c r="N19" s="300"/>
      <c r="O19" s="300"/>
      <c r="P19" s="300"/>
      <c r="Q19" s="300"/>
      <c r="R19" s="300"/>
      <c r="S19" s="300"/>
      <c r="T19" s="300"/>
      <c r="U19" s="300"/>
      <c r="V19" s="300"/>
      <c r="W19" s="300"/>
      <c r="X19" s="300"/>
      <c r="Y19" s="300"/>
      <c r="Z19" s="300"/>
    </row>
    <row r="20" spans="1:26" ht="76.5" customHeight="1">
      <c r="A20" s="320" t="s">
        <v>15</v>
      </c>
      <c r="B20" s="320" t="s">
        <v>1178</v>
      </c>
      <c r="C20" s="321" t="s">
        <v>858</v>
      </c>
      <c r="D20" s="322" t="s">
        <v>93</v>
      </c>
      <c r="E20" s="323">
        <v>35</v>
      </c>
      <c r="F20" s="324">
        <v>44742</v>
      </c>
      <c r="G20" s="325" t="s">
        <v>866</v>
      </c>
      <c r="H20" s="321" t="s">
        <v>1</v>
      </c>
      <c r="I20" s="321" t="s">
        <v>2068</v>
      </c>
      <c r="J20" s="300"/>
      <c r="K20" s="300"/>
      <c r="L20" s="300"/>
      <c r="M20" s="300"/>
      <c r="N20" s="300"/>
      <c r="O20" s="300"/>
      <c r="P20" s="300"/>
      <c r="Q20" s="300"/>
      <c r="R20" s="300"/>
      <c r="S20" s="300"/>
      <c r="T20" s="300"/>
      <c r="U20" s="300"/>
      <c r="V20" s="300"/>
      <c r="W20" s="300"/>
      <c r="X20" s="300"/>
      <c r="Y20" s="300"/>
      <c r="Z20" s="300"/>
    </row>
    <row r="21" spans="1:26" ht="95.25" customHeight="1">
      <c r="A21" s="326" t="s">
        <v>15</v>
      </c>
      <c r="B21" s="326" t="s">
        <v>1178</v>
      </c>
      <c r="C21" s="327" t="s">
        <v>858</v>
      </c>
      <c r="D21" s="328" t="s">
        <v>101</v>
      </c>
      <c r="E21" s="329">
        <v>171</v>
      </c>
      <c r="F21" s="330">
        <v>44719</v>
      </c>
      <c r="G21" s="331" t="s">
        <v>867</v>
      </c>
      <c r="H21" s="331" t="s">
        <v>1</v>
      </c>
      <c r="I21" s="331"/>
      <c r="J21" s="300"/>
      <c r="K21" s="300"/>
      <c r="L21" s="300"/>
      <c r="M21" s="300"/>
      <c r="N21" s="300"/>
      <c r="O21" s="300"/>
      <c r="P21" s="300"/>
      <c r="Q21" s="300"/>
      <c r="R21" s="300"/>
      <c r="S21" s="300"/>
      <c r="T21" s="300"/>
      <c r="U21" s="300"/>
      <c r="V21" s="300"/>
      <c r="W21" s="300"/>
      <c r="X21" s="300"/>
      <c r="Y21" s="300"/>
      <c r="Z21" s="300"/>
    </row>
    <row r="22" spans="1:26" ht="64.5" customHeight="1">
      <c r="A22" s="320" t="s">
        <v>15</v>
      </c>
      <c r="B22" s="320" t="s">
        <v>1178</v>
      </c>
      <c r="C22" s="321" t="s">
        <v>858</v>
      </c>
      <c r="D22" s="322" t="s">
        <v>93</v>
      </c>
      <c r="E22" s="323">
        <v>25</v>
      </c>
      <c r="F22" s="324">
        <v>44684</v>
      </c>
      <c r="G22" s="325" t="s">
        <v>853</v>
      </c>
      <c r="H22" s="321" t="s">
        <v>1</v>
      </c>
      <c r="I22" s="321" t="s">
        <v>2068</v>
      </c>
      <c r="J22" s="300"/>
      <c r="K22" s="300"/>
      <c r="L22" s="300"/>
      <c r="M22" s="300"/>
      <c r="N22" s="300"/>
      <c r="O22" s="300"/>
      <c r="P22" s="300"/>
      <c r="Q22" s="300"/>
      <c r="R22" s="300"/>
      <c r="S22" s="300"/>
      <c r="T22" s="300"/>
      <c r="U22" s="300"/>
      <c r="V22" s="300"/>
      <c r="W22" s="300"/>
      <c r="X22" s="300"/>
      <c r="Y22" s="300"/>
      <c r="Z22" s="300"/>
    </row>
    <row r="23" spans="1:26" ht="63" customHeight="1">
      <c r="A23" s="326" t="s">
        <v>15</v>
      </c>
      <c r="B23" s="326" t="s">
        <v>1178</v>
      </c>
      <c r="C23" s="327" t="s">
        <v>858</v>
      </c>
      <c r="D23" s="328" t="s">
        <v>93</v>
      </c>
      <c r="E23" s="329">
        <v>18</v>
      </c>
      <c r="F23" s="330">
        <v>44651</v>
      </c>
      <c r="G23" s="331" t="s">
        <v>868</v>
      </c>
      <c r="H23" s="331" t="s">
        <v>1</v>
      </c>
      <c r="I23" s="331" t="s">
        <v>2068</v>
      </c>
      <c r="J23" s="300"/>
      <c r="K23" s="300"/>
      <c r="L23" s="300"/>
      <c r="M23" s="300"/>
      <c r="N23" s="300"/>
      <c r="O23" s="300"/>
      <c r="P23" s="300"/>
      <c r="Q23" s="300"/>
      <c r="R23" s="300"/>
      <c r="S23" s="300"/>
      <c r="T23" s="300"/>
      <c r="U23" s="300"/>
      <c r="V23" s="300"/>
      <c r="W23" s="300"/>
      <c r="X23" s="300"/>
      <c r="Y23" s="300"/>
      <c r="Z23" s="300"/>
    </row>
    <row r="24" spans="1:26" ht="63" customHeight="1">
      <c r="A24" s="320" t="s">
        <v>15</v>
      </c>
      <c r="B24" s="320" t="s">
        <v>1178</v>
      </c>
      <c r="C24" s="321" t="s">
        <v>858</v>
      </c>
      <c r="D24" s="322" t="s">
        <v>869</v>
      </c>
      <c r="E24" s="323">
        <v>17</v>
      </c>
      <c r="F24" s="324">
        <v>44651</v>
      </c>
      <c r="G24" s="325" t="s">
        <v>870</v>
      </c>
      <c r="H24" s="321" t="s">
        <v>1</v>
      </c>
      <c r="I24" s="321" t="s">
        <v>2068</v>
      </c>
      <c r="J24" s="300"/>
      <c r="K24" s="300"/>
      <c r="L24" s="300"/>
      <c r="M24" s="300"/>
      <c r="N24" s="300"/>
      <c r="O24" s="300"/>
      <c r="P24" s="300"/>
      <c r="Q24" s="300"/>
      <c r="R24" s="300"/>
      <c r="S24" s="300"/>
      <c r="T24" s="300"/>
      <c r="U24" s="300"/>
      <c r="V24" s="300"/>
      <c r="W24" s="300"/>
      <c r="X24" s="300"/>
      <c r="Y24" s="300"/>
      <c r="Z24" s="300"/>
    </row>
    <row r="25" spans="1:26" ht="45.75" customHeight="1">
      <c r="A25" s="326" t="s">
        <v>15</v>
      </c>
      <c r="B25" s="326" t="s">
        <v>29</v>
      </c>
      <c r="C25" s="327" t="s">
        <v>29</v>
      </c>
      <c r="D25" s="328" t="s">
        <v>93</v>
      </c>
      <c r="E25" s="329" t="s">
        <v>2069</v>
      </c>
      <c r="F25" s="330">
        <v>44623</v>
      </c>
      <c r="G25" s="331" t="s">
        <v>871</v>
      </c>
      <c r="H25" s="331" t="s">
        <v>2070</v>
      </c>
      <c r="I25" s="331" t="s">
        <v>2068</v>
      </c>
      <c r="J25" s="300"/>
      <c r="K25" s="300"/>
      <c r="L25" s="300"/>
      <c r="M25" s="300"/>
      <c r="N25" s="300"/>
      <c r="O25" s="300"/>
      <c r="P25" s="300"/>
      <c r="Q25" s="300"/>
      <c r="R25" s="300"/>
      <c r="S25" s="300"/>
      <c r="T25" s="300"/>
      <c r="U25" s="300"/>
      <c r="V25" s="300"/>
      <c r="W25" s="300"/>
      <c r="X25" s="300"/>
      <c r="Y25" s="300"/>
      <c r="Z25" s="300"/>
    </row>
    <row r="26" spans="1:26" ht="45.75" customHeight="1">
      <c r="A26" s="320" t="s">
        <v>15</v>
      </c>
      <c r="B26" s="320" t="s">
        <v>1178</v>
      </c>
      <c r="C26" s="321" t="s">
        <v>2071</v>
      </c>
      <c r="D26" s="322" t="s">
        <v>1536</v>
      </c>
      <c r="E26" s="323">
        <v>4</v>
      </c>
      <c r="F26" s="324">
        <v>44585</v>
      </c>
      <c r="G26" s="325" t="s">
        <v>872</v>
      </c>
      <c r="H26" s="321" t="s">
        <v>873</v>
      </c>
      <c r="I26" s="321" t="s">
        <v>2068</v>
      </c>
      <c r="J26" s="300"/>
      <c r="K26" s="300"/>
      <c r="L26" s="300"/>
      <c r="M26" s="300"/>
      <c r="N26" s="300"/>
      <c r="O26" s="300"/>
      <c r="P26" s="300"/>
      <c r="Q26" s="300"/>
      <c r="R26" s="300"/>
      <c r="S26" s="300"/>
      <c r="T26" s="300"/>
      <c r="U26" s="300"/>
      <c r="V26" s="300"/>
      <c r="W26" s="300"/>
      <c r="X26" s="300"/>
      <c r="Y26" s="300"/>
      <c r="Z26" s="300"/>
    </row>
    <row r="27" spans="1:26" ht="63" customHeight="1">
      <c r="A27" s="326" t="s">
        <v>1781</v>
      </c>
      <c r="B27" s="326" t="s">
        <v>29</v>
      </c>
      <c r="C27" s="327" t="s">
        <v>1794</v>
      </c>
      <c r="D27" s="328" t="s">
        <v>56</v>
      </c>
      <c r="E27" s="329">
        <v>2195</v>
      </c>
      <c r="F27" s="330">
        <v>44579</v>
      </c>
      <c r="G27" s="331" t="s">
        <v>874</v>
      </c>
      <c r="H27" s="331" t="s">
        <v>875</v>
      </c>
      <c r="I27" s="331" t="s">
        <v>1</v>
      </c>
      <c r="J27" s="300"/>
      <c r="K27" s="300"/>
      <c r="L27" s="300"/>
      <c r="M27" s="300"/>
      <c r="N27" s="300"/>
      <c r="O27" s="300"/>
      <c r="P27" s="300"/>
      <c r="Q27" s="300"/>
      <c r="R27" s="300"/>
      <c r="S27" s="300"/>
      <c r="T27" s="300"/>
      <c r="U27" s="300"/>
      <c r="V27" s="300"/>
      <c r="W27" s="300"/>
      <c r="X27" s="300"/>
      <c r="Y27" s="300"/>
      <c r="Z27" s="300"/>
    </row>
    <row r="28" spans="1:26" ht="66.75" customHeight="1">
      <c r="A28" s="320" t="s">
        <v>15</v>
      </c>
      <c r="B28" s="320" t="s">
        <v>1178</v>
      </c>
      <c r="C28" s="321" t="s">
        <v>2071</v>
      </c>
      <c r="D28" s="322" t="s">
        <v>43</v>
      </c>
      <c r="E28" s="323">
        <v>8</v>
      </c>
      <c r="F28" s="324">
        <v>44560</v>
      </c>
      <c r="G28" s="325" t="s">
        <v>876</v>
      </c>
      <c r="H28" s="321" t="s">
        <v>1</v>
      </c>
      <c r="I28" s="321" t="s">
        <v>2068</v>
      </c>
      <c r="J28" s="300"/>
      <c r="K28" s="300"/>
      <c r="L28" s="300"/>
      <c r="M28" s="300"/>
      <c r="N28" s="300"/>
      <c r="O28" s="300"/>
      <c r="P28" s="300"/>
      <c r="Q28" s="300"/>
      <c r="R28" s="300"/>
      <c r="S28" s="300"/>
      <c r="T28" s="300"/>
      <c r="U28" s="300"/>
      <c r="V28" s="300"/>
      <c r="W28" s="300"/>
      <c r="X28" s="300"/>
      <c r="Y28" s="300"/>
      <c r="Z28" s="300"/>
    </row>
    <row r="29" spans="1:26" ht="66.75" customHeight="1">
      <c r="A29" s="326" t="s">
        <v>15</v>
      </c>
      <c r="B29" s="326" t="s">
        <v>1178</v>
      </c>
      <c r="C29" s="327" t="s">
        <v>2071</v>
      </c>
      <c r="D29" s="328" t="s">
        <v>1536</v>
      </c>
      <c r="E29" s="329">
        <v>8</v>
      </c>
      <c r="F29" s="330">
        <v>44560</v>
      </c>
      <c r="G29" s="331" t="s">
        <v>877</v>
      </c>
      <c r="H29" s="331" t="s">
        <v>1</v>
      </c>
      <c r="I29" s="331" t="s">
        <v>2068</v>
      </c>
      <c r="J29" s="300"/>
      <c r="K29" s="300"/>
      <c r="L29" s="300"/>
      <c r="M29" s="300"/>
      <c r="N29" s="300"/>
      <c r="O29" s="300"/>
      <c r="P29" s="300"/>
      <c r="Q29" s="300"/>
      <c r="R29" s="300"/>
      <c r="S29" s="300"/>
      <c r="T29" s="300"/>
      <c r="U29" s="300"/>
      <c r="V29" s="300"/>
      <c r="W29" s="300"/>
      <c r="X29" s="300"/>
      <c r="Y29" s="300"/>
      <c r="Z29" s="300"/>
    </row>
    <row r="30" spans="1:26" ht="409.5" customHeight="1">
      <c r="A30" s="320" t="s">
        <v>1781</v>
      </c>
      <c r="B30" s="320" t="s">
        <v>29</v>
      </c>
      <c r="C30" s="321" t="s">
        <v>1794</v>
      </c>
      <c r="D30" s="322" t="s">
        <v>56</v>
      </c>
      <c r="E30" s="323">
        <v>2094</v>
      </c>
      <c r="F30" s="324">
        <v>44376</v>
      </c>
      <c r="G30" s="325" t="s">
        <v>878</v>
      </c>
      <c r="H30" s="321" t="s">
        <v>2072</v>
      </c>
      <c r="I30" s="321" t="s">
        <v>2068</v>
      </c>
      <c r="J30" s="300"/>
      <c r="K30" s="300"/>
      <c r="L30" s="300"/>
      <c r="M30" s="300"/>
      <c r="N30" s="300"/>
      <c r="O30" s="300"/>
      <c r="P30" s="300"/>
      <c r="Q30" s="300"/>
      <c r="R30" s="300"/>
      <c r="S30" s="300"/>
      <c r="T30" s="300"/>
      <c r="U30" s="300"/>
      <c r="V30" s="300"/>
      <c r="W30" s="300"/>
      <c r="X30" s="300"/>
      <c r="Y30" s="300"/>
      <c r="Z30" s="300"/>
    </row>
    <row r="31" spans="1:26" ht="75.75" customHeight="1">
      <c r="A31" s="326" t="s">
        <v>1781</v>
      </c>
      <c r="B31" s="326" t="s">
        <v>29</v>
      </c>
      <c r="C31" s="327" t="s">
        <v>74</v>
      </c>
      <c r="D31" s="328" t="s">
        <v>56</v>
      </c>
      <c r="E31" s="329">
        <v>2080</v>
      </c>
      <c r="F31" s="330">
        <v>44221</v>
      </c>
      <c r="G31" s="331" t="s">
        <v>2073</v>
      </c>
      <c r="H31" s="331" t="s">
        <v>1</v>
      </c>
      <c r="I31" s="331"/>
      <c r="J31" s="300"/>
      <c r="K31" s="300"/>
      <c r="L31" s="300"/>
      <c r="M31" s="300"/>
      <c r="N31" s="300"/>
      <c r="O31" s="300"/>
      <c r="P31" s="300"/>
      <c r="Q31" s="300"/>
      <c r="R31" s="300"/>
      <c r="S31" s="300"/>
      <c r="T31" s="300"/>
      <c r="U31" s="300"/>
      <c r="V31" s="300"/>
      <c r="W31" s="300"/>
      <c r="X31" s="300"/>
      <c r="Y31" s="300"/>
      <c r="Z31" s="300"/>
    </row>
    <row r="32" spans="1:26" ht="81.75" customHeight="1">
      <c r="A32" s="320" t="s">
        <v>2074</v>
      </c>
      <c r="B32" s="320" t="s">
        <v>1178</v>
      </c>
      <c r="C32" s="321" t="s">
        <v>104</v>
      </c>
      <c r="D32" s="322" t="s">
        <v>43</v>
      </c>
      <c r="E32" s="323">
        <v>5</v>
      </c>
      <c r="F32" s="324">
        <v>44113</v>
      </c>
      <c r="G32" s="325" t="s">
        <v>2075</v>
      </c>
      <c r="H32" s="321" t="s">
        <v>1</v>
      </c>
      <c r="I32" s="321" t="s">
        <v>106</v>
      </c>
      <c r="J32" s="300"/>
      <c r="K32" s="300"/>
      <c r="L32" s="300"/>
      <c r="M32" s="300"/>
      <c r="N32" s="300"/>
      <c r="O32" s="300"/>
      <c r="P32" s="300"/>
      <c r="Q32" s="300"/>
      <c r="R32" s="300"/>
      <c r="S32" s="300"/>
      <c r="T32" s="300"/>
      <c r="U32" s="300"/>
      <c r="V32" s="300"/>
      <c r="W32" s="300"/>
      <c r="X32" s="300"/>
      <c r="Y32" s="300"/>
      <c r="Z32" s="300"/>
    </row>
    <row r="33" spans="1:26" ht="74.25" customHeight="1">
      <c r="A33" s="326" t="s">
        <v>15</v>
      </c>
      <c r="B33" s="326" t="s">
        <v>1178</v>
      </c>
      <c r="C33" s="327" t="s">
        <v>2071</v>
      </c>
      <c r="D33" s="328" t="s">
        <v>43</v>
      </c>
      <c r="E33" s="329">
        <v>10</v>
      </c>
      <c r="F33" s="330">
        <v>43830</v>
      </c>
      <c r="G33" s="331" t="s">
        <v>879</v>
      </c>
      <c r="H33" s="331" t="s">
        <v>880</v>
      </c>
      <c r="I33" s="331" t="s">
        <v>2068</v>
      </c>
      <c r="J33" s="300"/>
      <c r="K33" s="300"/>
      <c r="L33" s="300"/>
      <c r="M33" s="300"/>
      <c r="N33" s="300"/>
      <c r="O33" s="300"/>
      <c r="P33" s="300"/>
      <c r="Q33" s="300"/>
      <c r="R33" s="300"/>
      <c r="S33" s="300"/>
      <c r="T33" s="300"/>
      <c r="U33" s="300"/>
      <c r="V33" s="300"/>
      <c r="W33" s="300"/>
      <c r="X33" s="300"/>
      <c r="Y33" s="300"/>
      <c r="Z33" s="300"/>
    </row>
    <row r="34" spans="1:26" ht="108" customHeight="1">
      <c r="A34" s="320" t="s">
        <v>15</v>
      </c>
      <c r="B34" s="320" t="s">
        <v>29</v>
      </c>
      <c r="C34" s="321" t="s">
        <v>1794</v>
      </c>
      <c r="D34" s="322" t="s">
        <v>56</v>
      </c>
      <c r="E34" s="323">
        <v>1955</v>
      </c>
      <c r="F34" s="324">
        <v>43610</v>
      </c>
      <c r="G34" s="325" t="s">
        <v>881</v>
      </c>
      <c r="H34" s="321" t="s">
        <v>2076</v>
      </c>
      <c r="I34" s="321" t="s">
        <v>2068</v>
      </c>
      <c r="J34" s="300"/>
      <c r="K34" s="300"/>
      <c r="L34" s="300"/>
      <c r="M34" s="300"/>
      <c r="N34" s="300"/>
      <c r="O34" s="300"/>
      <c r="P34" s="300"/>
      <c r="Q34" s="300"/>
      <c r="R34" s="300"/>
      <c r="S34" s="300"/>
      <c r="T34" s="300"/>
      <c r="U34" s="300"/>
      <c r="V34" s="300"/>
      <c r="W34" s="300"/>
      <c r="X34" s="300"/>
      <c r="Y34" s="300"/>
      <c r="Z34" s="300"/>
    </row>
    <row r="35" spans="1:26" ht="139.5" customHeight="1">
      <c r="A35" s="326" t="s">
        <v>1781</v>
      </c>
      <c r="B35" s="326" t="s">
        <v>29</v>
      </c>
      <c r="C35" s="327" t="s">
        <v>1794</v>
      </c>
      <c r="D35" s="328" t="s">
        <v>56</v>
      </c>
      <c r="E35" s="329">
        <v>1952</v>
      </c>
      <c r="F35" s="330">
        <v>43493</v>
      </c>
      <c r="G35" s="331" t="s">
        <v>882</v>
      </c>
      <c r="H35" s="331" t="s">
        <v>2077</v>
      </c>
      <c r="I35" s="331" t="s">
        <v>2068</v>
      </c>
      <c r="J35" s="300"/>
      <c r="K35" s="300"/>
      <c r="L35" s="300"/>
      <c r="M35" s="300"/>
      <c r="N35" s="300"/>
      <c r="O35" s="300"/>
      <c r="P35" s="300"/>
      <c r="Q35" s="300"/>
      <c r="R35" s="300"/>
      <c r="S35" s="300"/>
      <c r="T35" s="300"/>
      <c r="U35" s="300"/>
      <c r="V35" s="300"/>
      <c r="W35" s="300"/>
      <c r="X35" s="300"/>
      <c r="Y35" s="300"/>
      <c r="Z35" s="300"/>
    </row>
    <row r="36" spans="1:26" ht="139.5" customHeight="1">
      <c r="A36" s="320" t="s">
        <v>15</v>
      </c>
      <c r="B36" s="320" t="s">
        <v>1178</v>
      </c>
      <c r="C36" s="321" t="s">
        <v>883</v>
      </c>
      <c r="D36" s="322" t="s">
        <v>18</v>
      </c>
      <c r="E36" s="323">
        <v>323</v>
      </c>
      <c r="F36" s="324">
        <v>42584</v>
      </c>
      <c r="G36" s="325" t="s">
        <v>884</v>
      </c>
      <c r="H36" s="321" t="s">
        <v>2078</v>
      </c>
      <c r="I36" s="321" t="s">
        <v>2068</v>
      </c>
      <c r="J36" s="300"/>
      <c r="K36" s="300"/>
      <c r="L36" s="300"/>
      <c r="M36" s="300"/>
      <c r="N36" s="300"/>
      <c r="O36" s="300"/>
      <c r="P36" s="300"/>
      <c r="Q36" s="300"/>
      <c r="R36" s="300"/>
      <c r="S36" s="300"/>
      <c r="T36" s="300"/>
      <c r="U36" s="300"/>
      <c r="V36" s="300"/>
      <c r="W36" s="300"/>
      <c r="X36" s="300"/>
      <c r="Y36" s="300"/>
      <c r="Z36" s="300"/>
    </row>
    <row r="37" spans="1:26" ht="139.5" customHeight="1">
      <c r="A37" s="326" t="s">
        <v>15</v>
      </c>
      <c r="B37" s="326" t="s">
        <v>29</v>
      </c>
      <c r="C37" s="327" t="s">
        <v>1794</v>
      </c>
      <c r="D37" s="328" t="s">
        <v>141</v>
      </c>
      <c r="E37" s="329" t="s">
        <v>1340</v>
      </c>
      <c r="F37" s="330">
        <v>41704</v>
      </c>
      <c r="G37" s="331" t="s">
        <v>142</v>
      </c>
      <c r="H37" s="331" t="s">
        <v>2079</v>
      </c>
      <c r="I37" s="331" t="s">
        <v>2068</v>
      </c>
      <c r="J37" s="300"/>
      <c r="K37" s="300"/>
      <c r="L37" s="300"/>
      <c r="M37" s="300"/>
      <c r="N37" s="300"/>
      <c r="O37" s="300"/>
      <c r="P37" s="300"/>
      <c r="Q37" s="300"/>
      <c r="R37" s="300"/>
      <c r="S37" s="300"/>
      <c r="T37" s="300"/>
      <c r="U37" s="300"/>
      <c r="V37" s="300"/>
      <c r="W37" s="300"/>
      <c r="X37" s="300"/>
      <c r="Y37" s="300"/>
      <c r="Z37" s="300"/>
    </row>
    <row r="38" spans="1:26" ht="85.5" customHeight="1">
      <c r="A38" s="320" t="s">
        <v>15</v>
      </c>
      <c r="B38" s="320" t="s">
        <v>1178</v>
      </c>
      <c r="C38" s="321" t="s">
        <v>885</v>
      </c>
      <c r="D38" s="322" t="s">
        <v>101</v>
      </c>
      <c r="E38" s="323">
        <v>284</v>
      </c>
      <c r="F38" s="324">
        <v>41431</v>
      </c>
      <c r="G38" s="325" t="s">
        <v>886</v>
      </c>
      <c r="H38" s="321" t="s">
        <v>1</v>
      </c>
      <c r="I38" s="321" t="s">
        <v>2068</v>
      </c>
      <c r="J38" s="300"/>
      <c r="K38" s="300"/>
      <c r="L38" s="300"/>
      <c r="M38" s="300"/>
      <c r="N38" s="300"/>
      <c r="O38" s="300"/>
      <c r="P38" s="300"/>
      <c r="Q38" s="300"/>
      <c r="R38" s="300"/>
      <c r="S38" s="300"/>
      <c r="T38" s="300"/>
      <c r="U38" s="300"/>
      <c r="V38" s="300"/>
      <c r="W38" s="300"/>
      <c r="X38" s="300"/>
      <c r="Y38" s="300"/>
      <c r="Z38" s="300"/>
    </row>
    <row r="39" spans="1:26" ht="72" customHeight="1">
      <c r="A39" s="326" t="s">
        <v>15</v>
      </c>
      <c r="B39" s="326" t="s">
        <v>29</v>
      </c>
      <c r="C39" s="327" t="s">
        <v>74</v>
      </c>
      <c r="D39" s="328" t="s">
        <v>56</v>
      </c>
      <c r="E39" s="329">
        <v>1564</v>
      </c>
      <c r="F39" s="330">
        <v>41102</v>
      </c>
      <c r="G39" s="331" t="s">
        <v>146</v>
      </c>
      <c r="H39" s="331" t="s">
        <v>887</v>
      </c>
      <c r="I39" s="331" t="s">
        <v>2068</v>
      </c>
      <c r="J39" s="300"/>
      <c r="K39" s="300"/>
      <c r="L39" s="300"/>
      <c r="M39" s="300"/>
      <c r="N39" s="300"/>
      <c r="O39" s="300"/>
      <c r="P39" s="300"/>
      <c r="Q39" s="300"/>
      <c r="R39" s="300"/>
      <c r="S39" s="300"/>
      <c r="T39" s="300"/>
      <c r="U39" s="300"/>
      <c r="V39" s="300"/>
      <c r="W39" s="300"/>
      <c r="X39" s="300"/>
      <c r="Y39" s="300"/>
      <c r="Z39" s="300"/>
    </row>
    <row r="40" spans="1:26" ht="72" customHeight="1">
      <c r="A40" s="320" t="s">
        <v>888</v>
      </c>
      <c r="B40" s="320" t="s">
        <v>29</v>
      </c>
      <c r="C40" s="321" t="s">
        <v>1794</v>
      </c>
      <c r="D40" s="322" t="s">
        <v>56</v>
      </c>
      <c r="E40" s="323">
        <v>1474</v>
      </c>
      <c r="F40" s="324">
        <v>40736</v>
      </c>
      <c r="G40" s="325" t="s">
        <v>151</v>
      </c>
      <c r="H40" s="321" t="s">
        <v>1876</v>
      </c>
      <c r="I40" s="321" t="s">
        <v>2080</v>
      </c>
      <c r="J40" s="300"/>
      <c r="K40" s="300"/>
      <c r="L40" s="300"/>
      <c r="M40" s="300"/>
      <c r="N40" s="300"/>
      <c r="O40" s="300"/>
      <c r="P40" s="300"/>
      <c r="Q40" s="300"/>
      <c r="R40" s="300"/>
      <c r="S40" s="300"/>
      <c r="T40" s="300"/>
      <c r="U40" s="300"/>
      <c r="V40" s="300"/>
      <c r="W40" s="300"/>
      <c r="X40" s="300"/>
      <c r="Y40" s="300"/>
      <c r="Z40" s="300"/>
    </row>
    <row r="41" spans="1:26" ht="114.75" customHeight="1">
      <c r="A41" s="326" t="s">
        <v>15</v>
      </c>
      <c r="B41" s="326" t="s">
        <v>29</v>
      </c>
      <c r="C41" s="327" t="s">
        <v>74</v>
      </c>
      <c r="D41" s="328" t="s">
        <v>889</v>
      </c>
      <c r="E41" s="329">
        <v>1437</v>
      </c>
      <c r="F41" s="330">
        <v>40561</v>
      </c>
      <c r="G41" s="331" t="s">
        <v>154</v>
      </c>
      <c r="H41" s="331" t="s">
        <v>1</v>
      </c>
      <c r="I41" s="331" t="s">
        <v>2068</v>
      </c>
      <c r="J41" s="300"/>
      <c r="K41" s="300"/>
      <c r="L41" s="300"/>
      <c r="M41" s="300"/>
      <c r="N41" s="300"/>
      <c r="O41" s="300"/>
      <c r="P41" s="300"/>
      <c r="Q41" s="300"/>
      <c r="R41" s="300"/>
      <c r="S41" s="300"/>
      <c r="T41" s="300"/>
      <c r="U41" s="300"/>
      <c r="V41" s="300"/>
      <c r="W41" s="300"/>
      <c r="X41" s="300"/>
      <c r="Y41" s="300"/>
      <c r="Z41" s="300"/>
    </row>
    <row r="42" spans="1:26" ht="100.5" customHeight="1">
      <c r="A42" s="320" t="s">
        <v>15</v>
      </c>
      <c r="B42" s="320" t="s">
        <v>29</v>
      </c>
      <c r="C42" s="321" t="s">
        <v>74</v>
      </c>
      <c r="D42" s="322" t="s">
        <v>56</v>
      </c>
      <c r="E42" s="323">
        <v>1150</v>
      </c>
      <c r="F42" s="324">
        <v>39279</v>
      </c>
      <c r="G42" s="325" t="s">
        <v>890</v>
      </c>
      <c r="H42" s="321" t="s">
        <v>1</v>
      </c>
      <c r="I42" s="321" t="s">
        <v>2068</v>
      </c>
      <c r="J42" s="300"/>
      <c r="K42" s="300"/>
      <c r="L42" s="300"/>
      <c r="M42" s="300"/>
      <c r="N42" s="300"/>
      <c r="O42" s="300"/>
      <c r="P42" s="300"/>
      <c r="Q42" s="300"/>
      <c r="R42" s="300"/>
      <c r="S42" s="300"/>
      <c r="T42" s="300"/>
      <c r="U42" s="300"/>
      <c r="V42" s="300"/>
      <c r="W42" s="300"/>
      <c r="X42" s="300"/>
      <c r="Y42" s="300"/>
      <c r="Z42" s="300"/>
    </row>
    <row r="43" spans="1:26" ht="45.75" customHeight="1">
      <c r="A43" s="326" t="s">
        <v>15</v>
      </c>
      <c r="B43" s="326" t="s">
        <v>1178</v>
      </c>
      <c r="C43" s="327" t="s">
        <v>2071</v>
      </c>
      <c r="D43" s="328" t="s">
        <v>2081</v>
      </c>
      <c r="E43" s="329">
        <v>2</v>
      </c>
      <c r="F43" s="330">
        <v>39147</v>
      </c>
      <c r="G43" s="331" t="s">
        <v>892</v>
      </c>
      <c r="H43" s="331" t="s">
        <v>1</v>
      </c>
      <c r="I43" s="331" t="s">
        <v>2068</v>
      </c>
      <c r="J43" s="300"/>
      <c r="K43" s="300"/>
      <c r="L43" s="300"/>
      <c r="M43" s="300"/>
      <c r="N43" s="300"/>
      <c r="O43" s="300"/>
      <c r="P43" s="300"/>
      <c r="Q43" s="300"/>
      <c r="R43" s="300"/>
      <c r="S43" s="300"/>
      <c r="T43" s="300"/>
      <c r="U43" s="300"/>
      <c r="V43" s="300"/>
      <c r="W43" s="300"/>
      <c r="X43" s="300"/>
      <c r="Y43" s="300"/>
      <c r="Z43" s="300"/>
    </row>
    <row r="44" spans="1:26" ht="55.5" customHeight="1">
      <c r="A44" s="320" t="s">
        <v>1781</v>
      </c>
      <c r="B44" s="320" t="s">
        <v>29</v>
      </c>
      <c r="C44" s="321"/>
      <c r="D44" s="322" t="s">
        <v>56</v>
      </c>
      <c r="E44" s="323">
        <v>1010</v>
      </c>
      <c r="F44" s="324">
        <v>38740</v>
      </c>
      <c r="G44" s="325" t="s">
        <v>893</v>
      </c>
      <c r="H44" s="321" t="s">
        <v>2082</v>
      </c>
      <c r="I44" s="321" t="s">
        <v>2068</v>
      </c>
      <c r="J44" s="300"/>
      <c r="K44" s="300"/>
      <c r="L44" s="300"/>
      <c r="M44" s="300"/>
      <c r="N44" s="300"/>
      <c r="O44" s="300"/>
      <c r="P44" s="300"/>
      <c r="Q44" s="300"/>
      <c r="R44" s="300"/>
      <c r="S44" s="300"/>
      <c r="T44" s="300"/>
      <c r="U44" s="300"/>
      <c r="V44" s="300"/>
      <c r="W44" s="300"/>
      <c r="X44" s="300"/>
      <c r="Y44" s="300"/>
      <c r="Z44" s="300"/>
    </row>
    <row r="45" spans="1:26" ht="55.5" customHeight="1">
      <c r="A45" s="326" t="s">
        <v>15</v>
      </c>
      <c r="B45" s="326" t="s">
        <v>29</v>
      </c>
      <c r="C45" s="327" t="s">
        <v>74</v>
      </c>
      <c r="D45" s="328" t="s">
        <v>56</v>
      </c>
      <c r="E45" s="329">
        <v>970</v>
      </c>
      <c r="F45" s="330">
        <v>38546</v>
      </c>
      <c r="G45" s="331" t="s">
        <v>894</v>
      </c>
      <c r="H45" s="331" t="s">
        <v>895</v>
      </c>
      <c r="I45" s="331" t="s">
        <v>34</v>
      </c>
      <c r="J45" s="300"/>
      <c r="K45" s="300"/>
      <c r="L45" s="300"/>
      <c r="M45" s="300"/>
      <c r="N45" s="300"/>
      <c r="O45" s="300"/>
      <c r="P45" s="300"/>
      <c r="Q45" s="300"/>
      <c r="R45" s="300"/>
      <c r="S45" s="300"/>
      <c r="T45" s="300"/>
      <c r="U45" s="300"/>
      <c r="V45" s="300"/>
      <c r="W45" s="300"/>
      <c r="X45" s="300"/>
      <c r="Y45" s="300"/>
      <c r="Z45" s="300"/>
    </row>
    <row r="46" spans="1:26" ht="55.5" customHeight="1">
      <c r="A46" s="320" t="s">
        <v>15</v>
      </c>
      <c r="B46" s="320" t="s">
        <v>29</v>
      </c>
      <c r="C46" s="321" t="s">
        <v>74</v>
      </c>
      <c r="D46" s="322" t="s">
        <v>56</v>
      </c>
      <c r="E46" s="323">
        <v>909</v>
      </c>
      <c r="F46" s="324">
        <v>38253</v>
      </c>
      <c r="G46" s="325" t="s">
        <v>896</v>
      </c>
      <c r="H46" s="321" t="s">
        <v>2083</v>
      </c>
      <c r="I46" s="321" t="s">
        <v>34</v>
      </c>
      <c r="J46" s="300"/>
      <c r="K46" s="300"/>
      <c r="L46" s="300"/>
      <c r="M46" s="300"/>
      <c r="N46" s="300"/>
      <c r="O46" s="300"/>
      <c r="P46" s="300"/>
      <c r="Q46" s="300"/>
      <c r="R46" s="300"/>
      <c r="S46" s="300"/>
      <c r="T46" s="300"/>
      <c r="U46" s="300"/>
      <c r="V46" s="300"/>
      <c r="W46" s="300"/>
      <c r="X46" s="300"/>
      <c r="Y46" s="300"/>
      <c r="Z46" s="300"/>
    </row>
    <row r="47" spans="1:26" ht="66.75" customHeight="1">
      <c r="A47" s="326" t="s">
        <v>15</v>
      </c>
      <c r="B47" s="326" t="s">
        <v>1178</v>
      </c>
      <c r="C47" s="327" t="s">
        <v>883</v>
      </c>
      <c r="D47" s="328" t="s">
        <v>897</v>
      </c>
      <c r="E47" s="329">
        <v>284</v>
      </c>
      <c r="F47" s="330">
        <v>38240</v>
      </c>
      <c r="G47" s="331" t="s">
        <v>898</v>
      </c>
      <c r="H47" s="331" t="s">
        <v>1</v>
      </c>
      <c r="I47" s="331" t="s">
        <v>2068</v>
      </c>
      <c r="J47" s="300"/>
      <c r="K47" s="300"/>
      <c r="L47" s="300"/>
      <c r="M47" s="300"/>
      <c r="N47" s="300"/>
      <c r="O47" s="300"/>
      <c r="P47" s="300"/>
      <c r="Q47" s="300"/>
      <c r="R47" s="300"/>
      <c r="S47" s="300"/>
      <c r="T47" s="300"/>
      <c r="U47" s="300"/>
      <c r="V47" s="300"/>
      <c r="W47" s="300"/>
      <c r="X47" s="300"/>
      <c r="Y47" s="300"/>
      <c r="Z47" s="300"/>
    </row>
    <row r="48" spans="1:26" ht="66.75" customHeight="1">
      <c r="A48" s="320" t="s">
        <v>1781</v>
      </c>
      <c r="B48" s="320" t="s">
        <v>29</v>
      </c>
      <c r="C48" s="321" t="s">
        <v>74</v>
      </c>
      <c r="D48" s="322" t="s">
        <v>56</v>
      </c>
      <c r="E48" s="323">
        <v>906</v>
      </c>
      <c r="F48" s="324">
        <v>38230</v>
      </c>
      <c r="G48" s="325" t="s">
        <v>899</v>
      </c>
      <c r="H48" s="321" t="s">
        <v>887</v>
      </c>
      <c r="I48" s="321" t="s">
        <v>34</v>
      </c>
      <c r="J48" s="300"/>
      <c r="K48" s="300"/>
      <c r="L48" s="300"/>
      <c r="M48" s="300"/>
      <c r="N48" s="300"/>
      <c r="O48" s="300"/>
      <c r="P48" s="300"/>
      <c r="Q48" s="300"/>
      <c r="R48" s="300"/>
      <c r="S48" s="300"/>
      <c r="T48" s="300"/>
      <c r="U48" s="300"/>
      <c r="V48" s="300"/>
      <c r="W48" s="300"/>
      <c r="X48" s="300"/>
      <c r="Y48" s="300"/>
      <c r="Z48" s="300"/>
    </row>
    <row r="49" spans="1:26" ht="66.75" customHeight="1">
      <c r="A49" s="326" t="s">
        <v>15</v>
      </c>
      <c r="B49" s="326" t="s">
        <v>1178</v>
      </c>
      <c r="C49" s="327" t="s">
        <v>2071</v>
      </c>
      <c r="D49" s="328" t="s">
        <v>157</v>
      </c>
      <c r="E49" s="329">
        <v>79</v>
      </c>
      <c r="F49" s="330">
        <v>37641</v>
      </c>
      <c r="G49" s="331" t="s">
        <v>900</v>
      </c>
      <c r="H49" s="331" t="s">
        <v>900</v>
      </c>
      <c r="I49" s="331" t="s">
        <v>2068</v>
      </c>
      <c r="J49" s="300"/>
      <c r="K49" s="300"/>
      <c r="L49" s="300"/>
      <c r="M49" s="300"/>
      <c r="N49" s="300"/>
      <c r="O49" s="300"/>
      <c r="P49" s="300"/>
      <c r="Q49" s="300"/>
      <c r="R49" s="300"/>
      <c r="S49" s="300"/>
      <c r="T49" s="300"/>
      <c r="U49" s="300"/>
      <c r="V49" s="300"/>
      <c r="W49" s="300"/>
      <c r="X49" s="300"/>
      <c r="Y49" s="300"/>
      <c r="Z49" s="300"/>
    </row>
    <row r="50" spans="1:26" ht="66.75" customHeight="1">
      <c r="A50" s="320" t="s">
        <v>15</v>
      </c>
      <c r="B50" s="320" t="s">
        <v>29</v>
      </c>
      <c r="C50" s="321" t="s">
        <v>1182</v>
      </c>
      <c r="D50" s="322" t="s">
        <v>901</v>
      </c>
      <c r="E50" s="323" t="s">
        <v>1893</v>
      </c>
      <c r="F50" s="324">
        <v>37530</v>
      </c>
      <c r="G50" s="325" t="s">
        <v>1894</v>
      </c>
      <c r="H50" s="321" t="s">
        <v>1</v>
      </c>
      <c r="I50" s="321" t="s">
        <v>1</v>
      </c>
      <c r="J50" s="300"/>
      <c r="K50" s="300"/>
      <c r="L50" s="300"/>
      <c r="M50" s="300"/>
      <c r="N50" s="300"/>
      <c r="O50" s="300"/>
      <c r="P50" s="300"/>
      <c r="Q50" s="300"/>
      <c r="R50" s="300"/>
      <c r="S50" s="300"/>
      <c r="T50" s="300"/>
      <c r="U50" s="300"/>
      <c r="V50" s="300"/>
      <c r="W50" s="300"/>
      <c r="X50" s="300"/>
      <c r="Y50" s="300"/>
      <c r="Z50" s="300"/>
    </row>
    <row r="51" spans="1:26" ht="66.75" customHeight="1">
      <c r="A51" s="326" t="s">
        <v>15</v>
      </c>
      <c r="B51" s="326" t="s">
        <v>29</v>
      </c>
      <c r="C51" s="327" t="s">
        <v>902</v>
      </c>
      <c r="D51" s="328" t="s">
        <v>101</v>
      </c>
      <c r="E51" s="329">
        <v>143</v>
      </c>
      <c r="F51" s="330">
        <v>37403</v>
      </c>
      <c r="G51" s="331" t="s">
        <v>903</v>
      </c>
      <c r="H51" s="331" t="s">
        <v>1</v>
      </c>
      <c r="I51" s="331" t="s">
        <v>1</v>
      </c>
      <c r="J51" s="300"/>
      <c r="K51" s="300"/>
      <c r="L51" s="300"/>
      <c r="M51" s="300"/>
      <c r="N51" s="300"/>
      <c r="O51" s="300"/>
      <c r="P51" s="300"/>
      <c r="Q51" s="300"/>
      <c r="R51" s="300"/>
      <c r="S51" s="300"/>
      <c r="T51" s="300"/>
      <c r="U51" s="300"/>
      <c r="V51" s="300"/>
      <c r="W51" s="300"/>
      <c r="X51" s="300"/>
      <c r="Y51" s="300"/>
      <c r="Z51" s="300"/>
    </row>
    <row r="52" spans="1:26" ht="66.75" customHeight="1">
      <c r="A52" s="320" t="s">
        <v>15</v>
      </c>
      <c r="B52" s="320" t="s">
        <v>29</v>
      </c>
      <c r="C52" s="321" t="s">
        <v>1173</v>
      </c>
      <c r="D52" s="322" t="s">
        <v>56</v>
      </c>
      <c r="E52" s="323">
        <v>734</v>
      </c>
      <c r="F52" s="324">
        <v>37292</v>
      </c>
      <c r="G52" s="325" t="s">
        <v>165</v>
      </c>
      <c r="H52" s="321" t="s">
        <v>2084</v>
      </c>
      <c r="I52" s="321" t="s">
        <v>2068</v>
      </c>
      <c r="J52" s="300"/>
      <c r="K52" s="300"/>
      <c r="L52" s="300"/>
      <c r="M52" s="300"/>
      <c r="N52" s="300"/>
      <c r="O52" s="300"/>
      <c r="P52" s="300"/>
      <c r="Q52" s="300"/>
      <c r="R52" s="300"/>
      <c r="S52" s="300"/>
      <c r="T52" s="300"/>
      <c r="U52" s="300"/>
      <c r="V52" s="300"/>
      <c r="W52" s="300"/>
      <c r="X52" s="300"/>
      <c r="Y52" s="300"/>
      <c r="Z52" s="300"/>
    </row>
    <row r="53" spans="1:26" ht="55.5" customHeight="1">
      <c r="A53" s="326" t="s">
        <v>1781</v>
      </c>
      <c r="B53" s="326" t="s">
        <v>29</v>
      </c>
      <c r="C53" s="327" t="s">
        <v>74</v>
      </c>
      <c r="D53" s="328" t="s">
        <v>56</v>
      </c>
      <c r="E53" s="329">
        <v>600</v>
      </c>
      <c r="F53" s="330">
        <v>36731</v>
      </c>
      <c r="G53" s="331" t="s">
        <v>904</v>
      </c>
      <c r="H53" s="331" t="s">
        <v>1</v>
      </c>
      <c r="I53" s="331" t="s">
        <v>34</v>
      </c>
      <c r="J53" s="300"/>
      <c r="K53" s="300"/>
      <c r="L53" s="300"/>
      <c r="M53" s="300"/>
      <c r="N53" s="300"/>
      <c r="O53" s="300"/>
      <c r="P53" s="300"/>
      <c r="Q53" s="300"/>
      <c r="R53" s="300"/>
      <c r="S53" s="300"/>
      <c r="T53" s="300"/>
      <c r="U53" s="300"/>
      <c r="V53" s="300"/>
      <c r="W53" s="300"/>
      <c r="X53" s="300"/>
      <c r="Y53" s="300"/>
      <c r="Z53" s="300"/>
    </row>
    <row r="54" spans="1:26" ht="14.25" customHeight="1">
      <c r="A54" s="320" t="s">
        <v>1781</v>
      </c>
      <c r="B54" s="320" t="s">
        <v>29</v>
      </c>
      <c r="C54" s="321" t="s">
        <v>74</v>
      </c>
      <c r="D54" s="322" t="s">
        <v>56</v>
      </c>
      <c r="E54" s="323">
        <v>599</v>
      </c>
      <c r="F54" s="324">
        <v>36731</v>
      </c>
      <c r="G54" s="325" t="s">
        <v>905</v>
      </c>
      <c r="H54" s="321" t="s">
        <v>1</v>
      </c>
      <c r="I54" s="321" t="s">
        <v>34</v>
      </c>
      <c r="J54" s="300"/>
      <c r="K54" s="300"/>
      <c r="L54" s="300"/>
      <c r="M54" s="300"/>
      <c r="N54" s="300"/>
      <c r="O54" s="300"/>
      <c r="P54" s="300"/>
      <c r="Q54" s="300"/>
      <c r="R54" s="300"/>
      <c r="S54" s="300"/>
      <c r="T54" s="300"/>
      <c r="U54" s="300"/>
      <c r="V54" s="300"/>
      <c r="W54" s="300"/>
      <c r="X54" s="300"/>
      <c r="Y54" s="300"/>
      <c r="Z54" s="300"/>
    </row>
    <row r="55" spans="1:26" ht="17.25" customHeight="1">
      <c r="A55" s="326"/>
      <c r="B55" s="326"/>
      <c r="C55" s="327"/>
      <c r="D55" s="328" t="s">
        <v>362</v>
      </c>
      <c r="E55" s="329">
        <v>600</v>
      </c>
      <c r="F55" s="330">
        <v>36731</v>
      </c>
      <c r="G55" s="331" t="s">
        <v>899</v>
      </c>
      <c r="H55" s="331"/>
      <c r="I55" s="331"/>
      <c r="J55" s="300"/>
      <c r="K55" s="300"/>
      <c r="L55" s="300"/>
      <c r="M55" s="300"/>
      <c r="N55" s="300"/>
      <c r="O55" s="300"/>
      <c r="P55" s="300"/>
      <c r="Q55" s="300"/>
      <c r="R55" s="300"/>
      <c r="S55" s="300"/>
      <c r="T55" s="300"/>
      <c r="U55" s="300"/>
      <c r="V55" s="300"/>
      <c r="W55" s="300"/>
      <c r="X55" s="300"/>
      <c r="Y55" s="300"/>
      <c r="Z55" s="300"/>
    </row>
    <row r="56" spans="1:26" ht="18" customHeight="1">
      <c r="A56" s="320"/>
      <c r="B56" s="320"/>
      <c r="C56" s="321"/>
      <c r="D56" s="322" t="s">
        <v>362</v>
      </c>
      <c r="E56" s="323">
        <v>489</v>
      </c>
      <c r="F56" s="324">
        <v>36158</v>
      </c>
      <c r="G56" s="325" t="s">
        <v>906</v>
      </c>
      <c r="H56" s="321"/>
      <c r="I56" s="321"/>
      <c r="J56" s="300"/>
      <c r="K56" s="300"/>
      <c r="L56" s="300"/>
      <c r="M56" s="300"/>
      <c r="N56" s="300"/>
      <c r="O56" s="300"/>
      <c r="P56" s="300"/>
      <c r="Q56" s="300"/>
      <c r="R56" s="300"/>
      <c r="S56" s="300"/>
      <c r="T56" s="300"/>
      <c r="U56" s="300"/>
      <c r="V56" s="300"/>
      <c r="W56" s="300"/>
      <c r="X56" s="300"/>
      <c r="Y56" s="300"/>
      <c r="Z56" s="300"/>
    </row>
    <row r="57" spans="1:26" ht="24" customHeight="1">
      <c r="A57" s="326" t="s">
        <v>15</v>
      </c>
      <c r="B57" s="326" t="s">
        <v>29</v>
      </c>
      <c r="C57" s="327" t="s">
        <v>74</v>
      </c>
      <c r="D57" s="328" t="s">
        <v>56</v>
      </c>
      <c r="E57" s="329">
        <v>489</v>
      </c>
      <c r="F57" s="330">
        <v>36158</v>
      </c>
      <c r="G57" s="331" t="s">
        <v>907</v>
      </c>
      <c r="H57" s="331" t="s">
        <v>908</v>
      </c>
      <c r="I57" s="331" t="s">
        <v>34</v>
      </c>
      <c r="J57" s="300"/>
      <c r="K57" s="300"/>
      <c r="L57" s="300"/>
      <c r="M57" s="300"/>
      <c r="N57" s="300"/>
      <c r="O57" s="300"/>
      <c r="P57" s="300"/>
      <c r="Q57" s="300"/>
      <c r="R57" s="300"/>
      <c r="S57" s="300"/>
      <c r="T57" s="300"/>
      <c r="U57" s="300"/>
      <c r="V57" s="300"/>
      <c r="W57" s="300"/>
      <c r="X57" s="300"/>
      <c r="Y57" s="300"/>
      <c r="Z57" s="300"/>
    </row>
    <row r="58" spans="1:26" ht="147.75" customHeight="1">
      <c r="A58" s="320" t="s">
        <v>15</v>
      </c>
      <c r="B58" s="320" t="s">
        <v>29</v>
      </c>
      <c r="C58" s="321" t="s">
        <v>74</v>
      </c>
      <c r="D58" s="322" t="s">
        <v>56</v>
      </c>
      <c r="E58" s="323">
        <v>190</v>
      </c>
      <c r="F58" s="324">
        <v>34856</v>
      </c>
      <c r="G58" s="325" t="s">
        <v>1911</v>
      </c>
      <c r="H58" s="321" t="s">
        <v>1</v>
      </c>
      <c r="I58" s="321" t="s">
        <v>1</v>
      </c>
      <c r="J58" s="300"/>
      <c r="K58" s="300"/>
      <c r="L58" s="300"/>
      <c r="M58" s="300"/>
      <c r="N58" s="300"/>
      <c r="O58" s="300"/>
      <c r="P58" s="300"/>
      <c r="Q58" s="300"/>
      <c r="R58" s="300"/>
      <c r="S58" s="300"/>
      <c r="T58" s="300"/>
      <c r="U58" s="300"/>
      <c r="V58" s="300"/>
      <c r="W58" s="300"/>
      <c r="X58" s="300"/>
      <c r="Y58" s="300"/>
      <c r="Z58" s="300"/>
    </row>
    <row r="59" spans="1:26" ht="33" customHeight="1">
      <c r="A59" s="326"/>
      <c r="B59" s="326"/>
      <c r="C59" s="327"/>
      <c r="D59" s="328" t="s">
        <v>362</v>
      </c>
      <c r="E59" s="329">
        <v>190</v>
      </c>
      <c r="F59" s="330">
        <v>34856</v>
      </c>
      <c r="G59" s="331" t="s">
        <v>909</v>
      </c>
      <c r="H59" s="331"/>
      <c r="I59" s="331"/>
      <c r="J59" s="300"/>
      <c r="K59" s="300"/>
      <c r="L59" s="300"/>
      <c r="M59" s="300"/>
      <c r="N59" s="300"/>
      <c r="O59" s="300"/>
      <c r="P59" s="300"/>
      <c r="Q59" s="300"/>
      <c r="R59" s="300"/>
      <c r="S59" s="300"/>
      <c r="T59" s="300"/>
      <c r="U59" s="300"/>
      <c r="V59" s="300"/>
      <c r="W59" s="300"/>
      <c r="X59" s="300"/>
      <c r="Y59" s="300"/>
      <c r="Z59" s="300"/>
    </row>
    <row r="60" spans="1:26" ht="14.25" customHeight="1">
      <c r="A60" s="320" t="s">
        <v>888</v>
      </c>
      <c r="B60" s="320" t="s">
        <v>29</v>
      </c>
      <c r="C60" s="321" t="s">
        <v>74</v>
      </c>
      <c r="D60" s="322" t="s">
        <v>56</v>
      </c>
      <c r="E60" s="323">
        <v>80</v>
      </c>
      <c r="F60" s="324">
        <v>34270</v>
      </c>
      <c r="G60" s="325" t="s">
        <v>170</v>
      </c>
      <c r="H60" s="321" t="s">
        <v>2085</v>
      </c>
      <c r="I60" s="321" t="s">
        <v>34</v>
      </c>
      <c r="J60" s="300"/>
      <c r="K60" s="300"/>
      <c r="L60" s="300"/>
      <c r="M60" s="300"/>
      <c r="N60" s="300"/>
      <c r="O60" s="300"/>
      <c r="P60" s="300"/>
      <c r="Q60" s="300"/>
      <c r="R60" s="300"/>
      <c r="S60" s="300"/>
      <c r="T60" s="300"/>
      <c r="U60" s="300"/>
      <c r="V60" s="300"/>
      <c r="W60" s="300"/>
      <c r="X60" s="300"/>
      <c r="Y60" s="300"/>
      <c r="Z60" s="300"/>
    </row>
    <row r="61" spans="1:26" ht="14.25" customHeight="1">
      <c r="A61" s="326" t="s">
        <v>15</v>
      </c>
      <c r="B61" s="326" t="s">
        <v>29</v>
      </c>
      <c r="C61" s="327" t="s">
        <v>74</v>
      </c>
      <c r="D61" s="328" t="s">
        <v>362</v>
      </c>
      <c r="E61" s="329">
        <v>80</v>
      </c>
      <c r="F61" s="330">
        <v>34270</v>
      </c>
      <c r="G61" s="331" t="s">
        <v>910</v>
      </c>
      <c r="H61" s="331" t="s">
        <v>1</v>
      </c>
      <c r="I61" s="331"/>
      <c r="J61" s="300"/>
      <c r="K61" s="300"/>
      <c r="L61" s="300"/>
      <c r="M61" s="300"/>
      <c r="N61" s="300"/>
      <c r="O61" s="300"/>
      <c r="P61" s="300"/>
      <c r="Q61" s="300"/>
      <c r="R61" s="300"/>
      <c r="S61" s="300"/>
      <c r="T61" s="300"/>
      <c r="U61" s="300"/>
      <c r="V61" s="300"/>
      <c r="W61" s="300"/>
      <c r="X61" s="300"/>
      <c r="Y61" s="300"/>
      <c r="Z61" s="300"/>
    </row>
    <row r="62" spans="1:26" ht="14.25" customHeight="1">
      <c r="A62" s="320" t="s">
        <v>15</v>
      </c>
      <c r="B62" s="320" t="s">
        <v>29</v>
      </c>
      <c r="C62" s="321" t="s">
        <v>2086</v>
      </c>
      <c r="D62" s="322" t="s">
        <v>2087</v>
      </c>
      <c r="E62" s="323">
        <v>1991</v>
      </c>
      <c r="F62" s="324">
        <v>33423</v>
      </c>
      <c r="G62" s="325" t="s">
        <v>174</v>
      </c>
      <c r="H62" s="321" t="s">
        <v>1</v>
      </c>
      <c r="I62" s="321" t="s">
        <v>176</v>
      </c>
      <c r="J62" s="300"/>
      <c r="K62" s="300"/>
      <c r="L62" s="300"/>
      <c r="M62" s="300"/>
      <c r="N62" s="300"/>
      <c r="O62" s="300"/>
      <c r="P62" s="300"/>
      <c r="Q62" s="300"/>
      <c r="R62" s="300"/>
      <c r="S62" s="300"/>
      <c r="T62" s="300"/>
      <c r="U62" s="300"/>
      <c r="V62" s="300"/>
      <c r="W62" s="300"/>
      <c r="X62" s="300"/>
      <c r="Y62" s="300"/>
      <c r="Z62" s="300"/>
    </row>
    <row r="63" spans="1:26" ht="14.25" customHeight="1">
      <c r="A63" s="326" t="s">
        <v>15</v>
      </c>
      <c r="B63" s="326" t="s">
        <v>29</v>
      </c>
      <c r="C63" s="327" t="s">
        <v>2086</v>
      </c>
      <c r="D63" s="328" t="s">
        <v>2087</v>
      </c>
      <c r="E63" s="329">
        <v>1991</v>
      </c>
      <c r="F63" s="330">
        <v>33423</v>
      </c>
      <c r="G63" s="331" t="s">
        <v>174</v>
      </c>
      <c r="H63" s="331" t="s">
        <v>911</v>
      </c>
      <c r="I63" s="331" t="s">
        <v>176</v>
      </c>
      <c r="J63" s="300"/>
      <c r="K63" s="300"/>
      <c r="L63" s="300"/>
      <c r="M63" s="300"/>
      <c r="N63" s="300"/>
      <c r="O63" s="300"/>
      <c r="P63" s="300"/>
      <c r="Q63" s="300"/>
      <c r="R63" s="300"/>
      <c r="S63" s="300"/>
      <c r="T63" s="300"/>
      <c r="U63" s="300"/>
      <c r="V63" s="300"/>
      <c r="W63" s="300"/>
      <c r="X63" s="300"/>
      <c r="Y63" s="300"/>
      <c r="Z63" s="300"/>
    </row>
    <row r="64" spans="1:26" ht="14.25" customHeight="1">
      <c r="A64" s="306"/>
      <c r="B64" s="307"/>
      <c r="C64" s="308"/>
      <c r="D64" s="309"/>
      <c r="E64" s="310"/>
      <c r="F64" s="311"/>
      <c r="G64" s="309"/>
      <c r="H64" s="312"/>
      <c r="I64" s="306"/>
      <c r="J64" s="300"/>
      <c r="K64" s="300"/>
      <c r="L64" s="300"/>
      <c r="M64" s="300"/>
      <c r="N64" s="300"/>
      <c r="O64" s="300"/>
      <c r="P64" s="300"/>
      <c r="Q64" s="300"/>
      <c r="R64" s="300"/>
      <c r="S64" s="300"/>
      <c r="T64" s="300"/>
      <c r="U64" s="300"/>
      <c r="V64" s="300"/>
      <c r="W64" s="300"/>
      <c r="X64" s="300"/>
      <c r="Y64" s="300"/>
      <c r="Z64" s="300"/>
    </row>
    <row r="65" spans="1:26" ht="14.25" customHeight="1">
      <c r="A65" s="529" t="s">
        <v>365</v>
      </c>
      <c r="B65" s="540" t="s">
        <v>912</v>
      </c>
      <c r="C65" s="541"/>
      <c r="D65" s="542"/>
      <c r="E65" s="549" t="s">
        <v>178</v>
      </c>
      <c r="F65" s="552" t="s">
        <v>2125</v>
      </c>
      <c r="G65" s="553"/>
      <c r="H65" s="558" t="s">
        <v>179</v>
      </c>
      <c r="I65" s="559"/>
      <c r="J65" s="300"/>
      <c r="K65" s="300"/>
      <c r="L65" s="300"/>
      <c r="M65" s="300"/>
      <c r="N65" s="300"/>
      <c r="O65" s="300"/>
      <c r="P65" s="300"/>
      <c r="Q65" s="300"/>
      <c r="R65" s="300"/>
      <c r="S65" s="300"/>
      <c r="T65" s="300"/>
      <c r="U65" s="300"/>
      <c r="V65" s="300"/>
      <c r="W65" s="300"/>
      <c r="X65" s="300"/>
      <c r="Y65" s="300"/>
      <c r="Z65" s="300"/>
    </row>
    <row r="66" spans="1:26" ht="14.25" customHeight="1">
      <c r="A66" s="539"/>
      <c r="B66" s="543"/>
      <c r="C66" s="544"/>
      <c r="D66" s="545"/>
      <c r="E66" s="550"/>
      <c r="F66" s="554"/>
      <c r="G66" s="555"/>
      <c r="H66" s="560"/>
      <c r="I66" s="561"/>
      <c r="J66" s="300"/>
      <c r="K66" s="300"/>
      <c r="L66" s="300"/>
      <c r="M66" s="300"/>
      <c r="N66" s="300"/>
      <c r="O66" s="300"/>
      <c r="P66" s="300"/>
      <c r="Q66" s="300"/>
      <c r="R66" s="300"/>
      <c r="S66" s="300"/>
      <c r="T66" s="300"/>
      <c r="U66" s="300"/>
      <c r="V66" s="300"/>
      <c r="W66" s="300"/>
      <c r="X66" s="300"/>
      <c r="Y66" s="300"/>
      <c r="Z66" s="300"/>
    </row>
    <row r="67" spans="1:26" ht="14.25" customHeight="1">
      <c r="A67" s="530"/>
      <c r="B67" s="546"/>
      <c r="C67" s="547"/>
      <c r="D67" s="548"/>
      <c r="E67" s="551"/>
      <c r="F67" s="556"/>
      <c r="G67" s="557"/>
      <c r="H67" s="562"/>
      <c r="I67" s="563"/>
      <c r="J67" s="300"/>
      <c r="K67" s="300"/>
      <c r="L67" s="300"/>
      <c r="M67" s="300"/>
      <c r="N67" s="300"/>
      <c r="O67" s="300"/>
      <c r="P67" s="300"/>
      <c r="Q67" s="300"/>
      <c r="R67" s="300"/>
      <c r="S67" s="300"/>
      <c r="T67" s="300"/>
      <c r="U67" s="300"/>
      <c r="V67" s="300"/>
      <c r="W67" s="300"/>
      <c r="X67" s="300"/>
      <c r="Y67" s="300"/>
      <c r="Z67" s="300"/>
    </row>
    <row r="68" spans="1:26" ht="14.25" customHeight="1">
      <c r="A68" s="196" t="s">
        <v>843</v>
      </c>
      <c r="B68" s="526" t="s">
        <v>2088</v>
      </c>
      <c r="C68" s="527"/>
      <c r="D68" s="528"/>
      <c r="E68" s="313" t="s">
        <v>843</v>
      </c>
      <c r="F68" s="524" t="s">
        <v>2055</v>
      </c>
      <c r="G68" s="525"/>
      <c r="H68" s="314" t="s">
        <v>2089</v>
      </c>
      <c r="I68" s="315"/>
      <c r="J68" s="300"/>
      <c r="K68" s="300"/>
      <c r="L68" s="300"/>
      <c r="M68" s="300"/>
      <c r="N68" s="300"/>
      <c r="O68" s="300"/>
      <c r="P68" s="300"/>
      <c r="Q68" s="300"/>
      <c r="R68" s="300"/>
      <c r="S68" s="300"/>
      <c r="T68" s="300"/>
      <c r="U68" s="300"/>
      <c r="V68" s="300"/>
      <c r="W68" s="300"/>
      <c r="X68" s="300"/>
      <c r="Y68" s="300"/>
      <c r="Z68" s="300"/>
    </row>
    <row r="69" spans="1:26" ht="120" customHeight="1">
      <c r="A69" s="529" t="s">
        <v>844</v>
      </c>
      <c r="B69" s="531">
        <v>46164</v>
      </c>
      <c r="C69" s="532"/>
      <c r="D69" s="533"/>
      <c r="E69" s="313" t="s">
        <v>845</v>
      </c>
      <c r="F69" s="524" t="s">
        <v>2132</v>
      </c>
      <c r="G69" s="525"/>
      <c r="H69" s="316" t="s">
        <v>2090</v>
      </c>
      <c r="I69" s="315"/>
      <c r="J69" s="300"/>
      <c r="K69" s="300"/>
      <c r="L69" s="300"/>
      <c r="M69" s="300"/>
      <c r="N69" s="300"/>
      <c r="O69" s="300"/>
      <c r="P69" s="300"/>
      <c r="Q69" s="300"/>
      <c r="R69" s="300"/>
      <c r="S69" s="300"/>
      <c r="T69" s="300"/>
      <c r="U69" s="300"/>
      <c r="V69" s="300"/>
      <c r="W69" s="300"/>
      <c r="X69" s="300"/>
      <c r="Y69" s="300"/>
      <c r="Z69" s="300"/>
    </row>
    <row r="70" spans="1:26" ht="14.25" customHeight="1">
      <c r="A70" s="530"/>
      <c r="B70" s="534"/>
      <c r="C70" s="535"/>
      <c r="D70" s="536"/>
      <c r="E70" s="313" t="s">
        <v>846</v>
      </c>
      <c r="F70" s="537">
        <v>46184</v>
      </c>
      <c r="G70" s="538"/>
      <c r="H70" s="317">
        <v>46174</v>
      </c>
      <c r="I70" s="318"/>
      <c r="J70" s="300"/>
      <c r="K70" s="300"/>
      <c r="L70" s="300"/>
      <c r="M70" s="300"/>
      <c r="N70" s="300"/>
      <c r="O70" s="300"/>
      <c r="P70" s="300"/>
      <c r="Q70" s="300"/>
      <c r="R70" s="300"/>
      <c r="S70" s="300"/>
      <c r="T70" s="300"/>
      <c r="U70" s="300"/>
      <c r="V70" s="300"/>
      <c r="W70" s="300"/>
      <c r="X70" s="300"/>
      <c r="Y70" s="300"/>
      <c r="Z70" s="300"/>
    </row>
    <row r="71" spans="1:26" ht="14.25" customHeight="1">
      <c r="A71" s="296"/>
      <c r="B71" s="296"/>
      <c r="C71" s="300"/>
      <c r="D71" s="300"/>
      <c r="E71" s="300"/>
      <c r="F71" s="300"/>
      <c r="G71" s="319"/>
      <c r="H71" s="319"/>
      <c r="I71" s="300"/>
      <c r="J71" s="300"/>
      <c r="K71" s="300"/>
      <c r="L71" s="300"/>
      <c r="M71" s="300"/>
      <c r="N71" s="300"/>
      <c r="O71" s="300"/>
      <c r="P71" s="300"/>
      <c r="Q71" s="300"/>
      <c r="R71" s="300"/>
      <c r="S71" s="300"/>
      <c r="T71" s="300"/>
      <c r="U71" s="300"/>
      <c r="V71" s="300"/>
      <c r="W71" s="300"/>
      <c r="X71" s="300"/>
      <c r="Y71" s="300"/>
      <c r="Z71" s="300"/>
    </row>
    <row r="72" spans="1:26" ht="14.25" customHeight="1">
      <c r="A72" s="296"/>
      <c r="B72" s="296"/>
      <c r="C72" s="300"/>
      <c r="D72" s="300"/>
      <c r="E72" s="300"/>
      <c r="F72" s="300"/>
      <c r="G72" s="319"/>
      <c r="H72" s="319"/>
      <c r="I72" s="300"/>
      <c r="J72" s="300"/>
      <c r="K72" s="300"/>
      <c r="L72" s="300"/>
      <c r="M72" s="300"/>
      <c r="N72" s="300"/>
      <c r="O72" s="300"/>
      <c r="P72" s="300"/>
      <c r="Q72" s="300"/>
      <c r="R72" s="300"/>
      <c r="S72" s="300"/>
      <c r="T72" s="300"/>
      <c r="U72" s="300"/>
      <c r="V72" s="300"/>
      <c r="W72" s="300"/>
      <c r="X72" s="300"/>
      <c r="Y72" s="300"/>
      <c r="Z72" s="300"/>
    </row>
    <row r="73" spans="1:26" ht="14.25" customHeight="1">
      <c r="A73" s="296"/>
      <c r="B73" s="296"/>
      <c r="C73" s="300"/>
      <c r="D73" s="300"/>
      <c r="E73" s="300"/>
      <c r="F73" s="300"/>
      <c r="G73" s="319"/>
      <c r="H73" s="319"/>
      <c r="I73" s="300"/>
      <c r="J73" s="300"/>
      <c r="K73" s="300"/>
      <c r="L73" s="300"/>
      <c r="M73" s="300"/>
      <c r="N73" s="300"/>
      <c r="O73" s="300"/>
      <c r="P73" s="300"/>
      <c r="Q73" s="300"/>
      <c r="R73" s="300"/>
      <c r="S73" s="300"/>
      <c r="T73" s="300"/>
      <c r="U73" s="300"/>
      <c r="V73" s="300"/>
      <c r="W73" s="300"/>
      <c r="X73" s="300"/>
      <c r="Y73" s="300"/>
      <c r="Z73" s="300"/>
    </row>
    <row r="74" spans="1:26" ht="14.25" customHeight="1">
      <c r="A74" s="296"/>
      <c r="B74" s="296"/>
      <c r="C74" s="300"/>
      <c r="D74" s="300"/>
      <c r="E74" s="300"/>
      <c r="F74" s="300"/>
      <c r="G74" s="319"/>
      <c r="H74" s="319"/>
      <c r="I74" s="300"/>
      <c r="J74" s="300"/>
      <c r="K74" s="300"/>
      <c r="L74" s="300"/>
      <c r="M74" s="300"/>
      <c r="N74" s="300"/>
      <c r="O74" s="300"/>
      <c r="P74" s="300"/>
      <c r="Q74" s="300"/>
      <c r="R74" s="300"/>
      <c r="S74" s="300"/>
      <c r="T74" s="300"/>
      <c r="U74" s="300"/>
      <c r="V74" s="300"/>
      <c r="W74" s="300"/>
      <c r="X74" s="300"/>
      <c r="Y74" s="300"/>
      <c r="Z74" s="300"/>
    </row>
    <row r="75" spans="1:26" ht="14.25" customHeight="1">
      <c r="A75" s="296"/>
      <c r="B75" s="296"/>
      <c r="C75" s="300"/>
      <c r="D75" s="300"/>
      <c r="E75" s="300"/>
      <c r="F75" s="300"/>
      <c r="G75" s="319"/>
      <c r="H75" s="319"/>
      <c r="I75" s="300"/>
      <c r="J75" s="300"/>
      <c r="K75" s="300"/>
      <c r="L75" s="300"/>
      <c r="M75" s="300"/>
      <c r="N75" s="300"/>
      <c r="O75" s="300"/>
      <c r="P75" s="300"/>
      <c r="Q75" s="300"/>
      <c r="R75" s="300"/>
      <c r="S75" s="300"/>
      <c r="T75" s="300"/>
      <c r="U75" s="300"/>
      <c r="V75" s="300"/>
      <c r="W75" s="300"/>
      <c r="X75" s="300"/>
      <c r="Y75" s="300"/>
      <c r="Z75" s="300"/>
    </row>
    <row r="76" spans="1:26" ht="14.25" customHeight="1">
      <c r="A76" s="296"/>
      <c r="B76" s="296"/>
      <c r="C76" s="300"/>
      <c r="D76" s="300"/>
      <c r="E76" s="300"/>
      <c r="F76" s="300"/>
      <c r="G76" s="319"/>
      <c r="H76" s="319"/>
      <c r="I76" s="300"/>
      <c r="J76" s="300"/>
      <c r="K76" s="300"/>
      <c r="L76" s="300"/>
      <c r="M76" s="300"/>
      <c r="N76" s="300"/>
      <c r="O76" s="300"/>
      <c r="P76" s="300"/>
      <c r="Q76" s="300"/>
      <c r="R76" s="300"/>
      <c r="S76" s="300"/>
      <c r="T76" s="300"/>
      <c r="U76" s="300"/>
      <c r="V76" s="300"/>
      <c r="W76" s="300"/>
      <c r="X76" s="300"/>
      <c r="Y76" s="300"/>
      <c r="Z76" s="300"/>
    </row>
    <row r="77" spans="1:26" ht="14.25" customHeight="1">
      <c r="A77" s="296"/>
      <c r="B77" s="296"/>
      <c r="C77" s="300"/>
      <c r="D77" s="300"/>
      <c r="E77" s="300"/>
      <c r="F77" s="300"/>
      <c r="G77" s="319"/>
      <c r="H77" s="319"/>
      <c r="I77" s="300"/>
      <c r="J77" s="300"/>
      <c r="K77" s="300"/>
      <c r="L77" s="300"/>
      <c r="M77" s="300"/>
      <c r="N77" s="300"/>
      <c r="O77" s="300"/>
      <c r="P77" s="300"/>
      <c r="Q77" s="300"/>
      <c r="R77" s="300"/>
      <c r="S77" s="300"/>
      <c r="T77" s="300"/>
      <c r="U77" s="300"/>
      <c r="V77" s="300"/>
      <c r="W77" s="300"/>
      <c r="X77" s="300"/>
      <c r="Y77" s="300"/>
      <c r="Z77" s="300"/>
    </row>
    <row r="78" spans="1:26" ht="14.25" customHeight="1">
      <c r="A78" s="296"/>
      <c r="B78" s="296"/>
      <c r="C78" s="300"/>
      <c r="D78" s="300"/>
      <c r="E78" s="300"/>
      <c r="F78" s="300"/>
      <c r="G78" s="319"/>
      <c r="H78" s="319"/>
      <c r="I78" s="300"/>
      <c r="J78" s="300"/>
      <c r="K78" s="300"/>
      <c r="L78" s="300"/>
      <c r="M78" s="300"/>
      <c r="N78" s="300"/>
      <c r="O78" s="300"/>
      <c r="P78" s="300"/>
      <c r="Q78" s="300"/>
      <c r="R78" s="300"/>
      <c r="S78" s="300"/>
      <c r="T78" s="300"/>
      <c r="U78" s="300"/>
      <c r="V78" s="300"/>
      <c r="W78" s="300"/>
      <c r="X78" s="300"/>
      <c r="Y78" s="300"/>
      <c r="Z78" s="300"/>
    </row>
    <row r="79" spans="1:26" ht="14.25" customHeight="1">
      <c r="A79" s="296"/>
      <c r="B79" s="296"/>
      <c r="C79" s="300"/>
      <c r="D79" s="300"/>
      <c r="E79" s="300"/>
      <c r="F79" s="300"/>
      <c r="G79" s="319"/>
      <c r="H79" s="319"/>
      <c r="I79" s="300"/>
      <c r="J79" s="300"/>
      <c r="K79" s="300"/>
      <c r="L79" s="300"/>
      <c r="M79" s="300"/>
      <c r="N79" s="300"/>
      <c r="O79" s="300"/>
      <c r="P79" s="300"/>
      <c r="Q79" s="300"/>
      <c r="R79" s="300"/>
      <c r="S79" s="300"/>
      <c r="T79" s="300"/>
      <c r="U79" s="300"/>
      <c r="V79" s="300"/>
      <c r="W79" s="300"/>
      <c r="X79" s="300"/>
      <c r="Y79" s="300"/>
      <c r="Z79" s="300"/>
    </row>
    <row r="80" spans="1:26" ht="14.25" customHeight="1">
      <c r="A80" s="296"/>
      <c r="B80" s="296"/>
      <c r="C80" s="300"/>
      <c r="D80" s="300"/>
      <c r="E80" s="300"/>
      <c r="F80" s="300"/>
      <c r="G80" s="319"/>
      <c r="H80" s="319"/>
      <c r="I80" s="300"/>
      <c r="J80" s="300"/>
      <c r="K80" s="300"/>
      <c r="L80" s="300"/>
      <c r="M80" s="300"/>
      <c r="N80" s="300"/>
      <c r="O80" s="300"/>
      <c r="P80" s="300"/>
      <c r="Q80" s="300"/>
      <c r="R80" s="300"/>
      <c r="S80" s="300"/>
      <c r="T80" s="300"/>
      <c r="U80" s="300"/>
      <c r="V80" s="300"/>
      <c r="W80" s="300"/>
      <c r="X80" s="300"/>
      <c r="Y80" s="300"/>
      <c r="Z80" s="300"/>
    </row>
    <row r="81" spans="1:26" ht="14.25" customHeight="1">
      <c r="A81" s="296"/>
      <c r="B81" s="296"/>
      <c r="C81" s="300"/>
      <c r="D81" s="300"/>
      <c r="E81" s="300"/>
      <c r="F81" s="300"/>
      <c r="G81" s="319"/>
      <c r="H81" s="319"/>
      <c r="I81" s="300"/>
      <c r="J81" s="300"/>
      <c r="K81" s="300"/>
      <c r="L81" s="300"/>
      <c r="M81" s="300"/>
      <c r="N81" s="300"/>
      <c r="O81" s="300"/>
      <c r="P81" s="300"/>
      <c r="Q81" s="300"/>
      <c r="R81" s="300"/>
      <c r="S81" s="300"/>
      <c r="T81" s="300"/>
      <c r="U81" s="300"/>
      <c r="V81" s="300"/>
      <c r="W81" s="300"/>
      <c r="X81" s="300"/>
      <c r="Y81" s="300"/>
      <c r="Z81" s="300"/>
    </row>
    <row r="82" spans="1:26" ht="14.25" customHeight="1">
      <c r="A82" s="296"/>
      <c r="B82" s="296"/>
      <c r="C82" s="300"/>
      <c r="D82" s="300"/>
      <c r="E82" s="300"/>
      <c r="F82" s="300"/>
      <c r="G82" s="319"/>
      <c r="H82" s="319"/>
      <c r="I82" s="300"/>
      <c r="J82" s="300"/>
      <c r="K82" s="300"/>
      <c r="L82" s="300"/>
      <c r="M82" s="300"/>
      <c r="N82" s="300"/>
      <c r="O82" s="300"/>
      <c r="P82" s="300"/>
      <c r="Q82" s="300"/>
      <c r="R82" s="300"/>
      <c r="S82" s="300"/>
      <c r="T82" s="300"/>
      <c r="U82" s="300"/>
      <c r="V82" s="300"/>
      <c r="W82" s="300"/>
      <c r="X82" s="300"/>
      <c r="Y82" s="300"/>
      <c r="Z82" s="300"/>
    </row>
    <row r="83" spans="1:26" ht="14.25" customHeight="1">
      <c r="A83" s="296"/>
      <c r="B83" s="296"/>
      <c r="C83" s="300"/>
      <c r="D83" s="300"/>
      <c r="E83" s="300"/>
      <c r="F83" s="300"/>
      <c r="G83" s="319"/>
      <c r="H83" s="319"/>
      <c r="I83" s="300"/>
      <c r="J83" s="300"/>
      <c r="K83" s="300"/>
      <c r="L83" s="300"/>
      <c r="M83" s="300"/>
      <c r="N83" s="300"/>
      <c r="O83" s="300"/>
      <c r="P83" s="300"/>
      <c r="Q83" s="300"/>
      <c r="R83" s="300"/>
      <c r="S83" s="300"/>
      <c r="T83" s="300"/>
      <c r="U83" s="300"/>
      <c r="V83" s="300"/>
      <c r="W83" s="300"/>
      <c r="X83" s="300"/>
      <c r="Y83" s="300"/>
      <c r="Z83" s="300"/>
    </row>
    <row r="84" spans="1:26" ht="14.25" customHeight="1">
      <c r="A84" s="296"/>
      <c r="B84" s="296"/>
      <c r="C84" s="300"/>
      <c r="D84" s="300"/>
      <c r="E84" s="300"/>
      <c r="F84" s="300"/>
      <c r="G84" s="319"/>
      <c r="H84" s="319"/>
      <c r="I84" s="300"/>
      <c r="J84" s="300"/>
      <c r="K84" s="300"/>
      <c r="L84" s="300"/>
      <c r="M84" s="300"/>
      <c r="N84" s="300"/>
      <c r="O84" s="300"/>
      <c r="P84" s="300"/>
      <c r="Q84" s="300"/>
      <c r="R84" s="300"/>
      <c r="S84" s="300"/>
      <c r="T84" s="300"/>
      <c r="U84" s="300"/>
      <c r="V84" s="300"/>
      <c r="W84" s="300"/>
      <c r="X84" s="300"/>
      <c r="Y84" s="300"/>
      <c r="Z84" s="300"/>
    </row>
    <row r="85" spans="1:26" ht="14.25" customHeight="1">
      <c r="A85" s="296"/>
      <c r="B85" s="296"/>
      <c r="C85" s="300"/>
      <c r="D85" s="300"/>
      <c r="E85" s="300"/>
      <c r="F85" s="300"/>
      <c r="G85" s="319"/>
      <c r="H85" s="319"/>
      <c r="I85" s="300"/>
      <c r="J85" s="300"/>
      <c r="K85" s="300"/>
      <c r="L85" s="300"/>
      <c r="M85" s="300"/>
      <c r="N85" s="300"/>
      <c r="O85" s="300"/>
      <c r="P85" s="300"/>
      <c r="Q85" s="300"/>
      <c r="R85" s="300"/>
      <c r="S85" s="300"/>
      <c r="T85" s="300"/>
      <c r="U85" s="300"/>
      <c r="V85" s="300"/>
      <c r="W85" s="300"/>
      <c r="X85" s="300"/>
      <c r="Y85" s="300"/>
      <c r="Z85" s="300"/>
    </row>
    <row r="86" spans="1:26" ht="14.25" customHeight="1">
      <c r="A86" s="296"/>
      <c r="B86" s="296"/>
      <c r="C86" s="300"/>
      <c r="D86" s="300"/>
      <c r="E86" s="300"/>
      <c r="F86" s="300"/>
      <c r="G86" s="319"/>
      <c r="H86" s="319"/>
      <c r="I86" s="300"/>
      <c r="J86" s="300"/>
      <c r="K86" s="300"/>
      <c r="L86" s="300"/>
      <c r="M86" s="300"/>
      <c r="N86" s="300"/>
      <c r="O86" s="300"/>
      <c r="P86" s="300"/>
      <c r="Q86" s="300"/>
      <c r="R86" s="300"/>
      <c r="S86" s="300"/>
      <c r="T86" s="300"/>
      <c r="U86" s="300"/>
      <c r="V86" s="300"/>
      <c r="W86" s="300"/>
      <c r="X86" s="300"/>
      <c r="Y86" s="300"/>
      <c r="Z86" s="300"/>
    </row>
    <row r="87" spans="1:26" ht="14.25" customHeight="1">
      <c r="A87" s="296"/>
      <c r="B87" s="296"/>
      <c r="C87" s="300"/>
      <c r="D87" s="300"/>
      <c r="E87" s="300"/>
      <c r="F87" s="300"/>
      <c r="G87" s="319"/>
      <c r="H87" s="319"/>
      <c r="I87" s="300"/>
      <c r="J87" s="300"/>
      <c r="K87" s="300"/>
      <c r="L87" s="300"/>
      <c r="M87" s="300"/>
      <c r="N87" s="300"/>
      <c r="O87" s="300"/>
      <c r="P87" s="300"/>
      <c r="Q87" s="300"/>
      <c r="R87" s="300"/>
      <c r="S87" s="300"/>
      <c r="T87" s="300"/>
      <c r="U87" s="300"/>
      <c r="V87" s="300"/>
      <c r="W87" s="300"/>
      <c r="X87" s="300"/>
      <c r="Y87" s="300"/>
      <c r="Z87" s="300"/>
    </row>
    <row r="88" spans="1:26" ht="14.25" customHeight="1">
      <c r="A88" s="296"/>
      <c r="B88" s="296"/>
      <c r="C88" s="300"/>
      <c r="D88" s="300"/>
      <c r="E88" s="300"/>
      <c r="F88" s="300"/>
      <c r="G88" s="319"/>
      <c r="H88" s="319"/>
      <c r="I88" s="300"/>
      <c r="J88" s="300"/>
      <c r="K88" s="300"/>
      <c r="L88" s="300"/>
      <c r="M88" s="300"/>
      <c r="N88" s="300"/>
      <c r="O88" s="300"/>
      <c r="P88" s="300"/>
      <c r="Q88" s="300"/>
      <c r="R88" s="300"/>
      <c r="S88" s="300"/>
      <c r="T88" s="300"/>
      <c r="U88" s="300"/>
      <c r="V88" s="300"/>
      <c r="W88" s="300"/>
      <c r="X88" s="300"/>
      <c r="Y88" s="300"/>
      <c r="Z88" s="300"/>
    </row>
    <row r="89" spans="1:26" ht="14.25" customHeight="1">
      <c r="A89" s="296"/>
      <c r="B89" s="296"/>
      <c r="C89" s="300"/>
      <c r="D89" s="300"/>
      <c r="E89" s="300"/>
      <c r="F89" s="300"/>
      <c r="G89" s="319"/>
      <c r="H89" s="319"/>
      <c r="I89" s="300"/>
      <c r="J89" s="300"/>
      <c r="K89" s="300"/>
      <c r="L89" s="300"/>
      <c r="M89" s="300"/>
      <c r="N89" s="300"/>
      <c r="O89" s="300"/>
      <c r="P89" s="300"/>
      <c r="Q89" s="300"/>
      <c r="R89" s="300"/>
      <c r="S89" s="300"/>
      <c r="T89" s="300"/>
      <c r="U89" s="300"/>
      <c r="V89" s="300"/>
      <c r="W89" s="300"/>
      <c r="X89" s="300"/>
      <c r="Y89" s="300"/>
      <c r="Z89" s="300"/>
    </row>
    <row r="90" spans="1:26" ht="14.25" customHeight="1">
      <c r="A90" s="296"/>
      <c r="B90" s="296"/>
      <c r="C90" s="300"/>
      <c r="D90" s="300"/>
      <c r="E90" s="300"/>
      <c r="F90" s="300"/>
      <c r="G90" s="319"/>
      <c r="H90" s="319"/>
      <c r="I90" s="300"/>
      <c r="J90" s="300"/>
      <c r="K90" s="300"/>
      <c r="L90" s="300"/>
      <c r="M90" s="300"/>
      <c r="N90" s="300"/>
      <c r="O90" s="300"/>
      <c r="P90" s="300"/>
      <c r="Q90" s="300"/>
      <c r="R90" s="300"/>
      <c r="S90" s="300"/>
      <c r="T90" s="300"/>
      <c r="U90" s="300"/>
      <c r="V90" s="300"/>
      <c r="W90" s="300"/>
      <c r="X90" s="300"/>
      <c r="Y90" s="300"/>
      <c r="Z90" s="300"/>
    </row>
    <row r="91" spans="1:26" ht="14.25" customHeight="1">
      <c r="A91" s="296"/>
      <c r="B91" s="296"/>
      <c r="C91" s="300"/>
      <c r="D91" s="300"/>
      <c r="E91" s="300"/>
      <c r="F91" s="300"/>
      <c r="G91" s="319"/>
      <c r="H91" s="319"/>
      <c r="I91" s="300"/>
      <c r="J91" s="300"/>
      <c r="K91" s="300"/>
      <c r="L91" s="300"/>
      <c r="M91" s="300"/>
      <c r="N91" s="300"/>
      <c r="O91" s="300"/>
      <c r="P91" s="300"/>
      <c r="Q91" s="300"/>
      <c r="R91" s="300"/>
      <c r="S91" s="300"/>
      <c r="T91" s="300"/>
      <c r="U91" s="300"/>
      <c r="V91" s="300"/>
      <c r="W91" s="300"/>
      <c r="X91" s="300"/>
      <c r="Y91" s="300"/>
      <c r="Z91" s="300"/>
    </row>
    <row r="92" spans="1:26" ht="14.25" customHeight="1">
      <c r="A92" s="296"/>
      <c r="B92" s="296"/>
      <c r="C92" s="300"/>
      <c r="D92" s="300"/>
      <c r="E92" s="300"/>
      <c r="F92" s="300"/>
      <c r="G92" s="319"/>
      <c r="H92" s="319"/>
      <c r="I92" s="300"/>
      <c r="J92" s="300"/>
      <c r="K92" s="300"/>
      <c r="L92" s="300"/>
      <c r="M92" s="300"/>
      <c r="N92" s="300"/>
      <c r="O92" s="300"/>
      <c r="P92" s="300"/>
      <c r="Q92" s="300"/>
      <c r="R92" s="300"/>
      <c r="S92" s="300"/>
      <c r="T92" s="300"/>
      <c r="U92" s="300"/>
      <c r="V92" s="300"/>
      <c r="W92" s="300"/>
      <c r="X92" s="300"/>
      <c r="Y92" s="300"/>
      <c r="Z92" s="300"/>
    </row>
    <row r="93" spans="1:26" ht="14.25" customHeight="1">
      <c r="A93" s="296"/>
      <c r="B93" s="296"/>
      <c r="C93" s="300"/>
      <c r="D93" s="300"/>
      <c r="E93" s="300"/>
      <c r="F93" s="300"/>
      <c r="G93" s="319"/>
      <c r="H93" s="319"/>
      <c r="I93" s="300"/>
      <c r="J93" s="300"/>
      <c r="K93" s="300"/>
      <c r="L93" s="300"/>
      <c r="M93" s="300"/>
      <c r="N93" s="300"/>
      <c r="O93" s="300"/>
      <c r="P93" s="300"/>
      <c r="Q93" s="300"/>
      <c r="R93" s="300"/>
      <c r="S93" s="300"/>
      <c r="T93" s="300"/>
      <c r="U93" s="300"/>
      <c r="V93" s="300"/>
      <c r="W93" s="300"/>
      <c r="X93" s="300"/>
      <c r="Y93" s="300"/>
      <c r="Z93" s="300"/>
    </row>
    <row r="94" spans="1:26" ht="14.25" customHeight="1">
      <c r="A94" s="296"/>
      <c r="B94" s="296"/>
      <c r="C94" s="300"/>
      <c r="D94" s="300"/>
      <c r="E94" s="300"/>
      <c r="F94" s="300"/>
      <c r="G94" s="319"/>
      <c r="H94" s="319"/>
      <c r="I94" s="300"/>
      <c r="J94" s="300"/>
      <c r="K94" s="300"/>
      <c r="L94" s="300"/>
      <c r="M94" s="300"/>
      <c r="N94" s="300"/>
      <c r="O94" s="300"/>
      <c r="P94" s="300"/>
      <c r="Q94" s="300"/>
      <c r="R94" s="300"/>
      <c r="S94" s="300"/>
      <c r="T94" s="300"/>
      <c r="U94" s="300"/>
      <c r="V94" s="300"/>
      <c r="W94" s="300"/>
      <c r="X94" s="300"/>
      <c r="Y94" s="300"/>
      <c r="Z94" s="300"/>
    </row>
    <row r="95" spans="1:26" ht="14.25" customHeight="1">
      <c r="A95" s="296"/>
      <c r="B95" s="296"/>
      <c r="C95" s="300"/>
      <c r="D95" s="300"/>
      <c r="E95" s="300"/>
      <c r="F95" s="300"/>
      <c r="G95" s="319"/>
      <c r="H95" s="319"/>
      <c r="I95" s="300"/>
      <c r="J95" s="300"/>
      <c r="K95" s="300"/>
      <c r="L95" s="300"/>
      <c r="M95" s="300"/>
      <c r="N95" s="300"/>
      <c r="O95" s="300"/>
      <c r="P95" s="300"/>
      <c r="Q95" s="300"/>
      <c r="R95" s="300"/>
      <c r="S95" s="300"/>
      <c r="T95" s="300"/>
      <c r="U95" s="300"/>
      <c r="V95" s="300"/>
      <c r="W95" s="300"/>
      <c r="X95" s="300"/>
      <c r="Y95" s="300"/>
      <c r="Z95" s="300"/>
    </row>
    <row r="96" spans="1:26" ht="14.25" customHeight="1">
      <c r="A96" s="296"/>
      <c r="B96" s="296"/>
      <c r="C96" s="300"/>
      <c r="D96" s="300"/>
      <c r="E96" s="300"/>
      <c r="F96" s="300"/>
      <c r="G96" s="319"/>
      <c r="H96" s="319"/>
      <c r="I96" s="300"/>
      <c r="J96" s="300"/>
      <c r="K96" s="300"/>
      <c r="L96" s="300"/>
      <c r="M96" s="300"/>
      <c r="N96" s="300"/>
      <c r="O96" s="300"/>
      <c r="P96" s="300"/>
      <c r="Q96" s="300"/>
      <c r="R96" s="300"/>
      <c r="S96" s="300"/>
      <c r="T96" s="300"/>
      <c r="U96" s="300"/>
      <c r="V96" s="300"/>
      <c r="W96" s="300"/>
      <c r="X96" s="300"/>
      <c r="Y96" s="300"/>
      <c r="Z96" s="300"/>
    </row>
    <row r="97" spans="1:26" ht="14.25" customHeight="1">
      <c r="A97" s="296"/>
      <c r="B97" s="296"/>
      <c r="C97" s="300"/>
      <c r="D97" s="300"/>
      <c r="E97" s="300"/>
      <c r="F97" s="300"/>
      <c r="G97" s="319"/>
      <c r="H97" s="319"/>
      <c r="I97" s="300"/>
      <c r="J97" s="300"/>
      <c r="K97" s="300"/>
      <c r="L97" s="300"/>
      <c r="M97" s="300"/>
      <c r="N97" s="300"/>
      <c r="O97" s="300"/>
      <c r="P97" s="300"/>
      <c r="Q97" s="300"/>
      <c r="R97" s="300"/>
      <c r="S97" s="300"/>
      <c r="T97" s="300"/>
      <c r="U97" s="300"/>
      <c r="V97" s="300"/>
      <c r="W97" s="300"/>
      <c r="X97" s="300"/>
      <c r="Y97" s="300"/>
      <c r="Z97" s="300"/>
    </row>
    <row r="98" spans="1:26" ht="14.25" customHeight="1">
      <c r="A98" s="296"/>
      <c r="B98" s="296"/>
      <c r="C98" s="300"/>
      <c r="D98" s="300"/>
      <c r="E98" s="300"/>
      <c r="F98" s="300"/>
      <c r="G98" s="319"/>
      <c r="H98" s="319"/>
      <c r="I98" s="300"/>
      <c r="J98" s="300"/>
      <c r="K98" s="300"/>
      <c r="L98" s="300"/>
      <c r="M98" s="300"/>
      <c r="N98" s="300"/>
      <c r="O98" s="300"/>
      <c r="P98" s="300"/>
      <c r="Q98" s="300"/>
      <c r="R98" s="300"/>
      <c r="S98" s="300"/>
      <c r="T98" s="300"/>
      <c r="U98" s="300"/>
      <c r="V98" s="300"/>
      <c r="W98" s="300"/>
      <c r="X98" s="300"/>
      <c r="Y98" s="300"/>
      <c r="Z98" s="300"/>
    </row>
    <row r="99" spans="1:26" ht="14.25" customHeight="1">
      <c r="A99" s="296"/>
      <c r="B99" s="296"/>
      <c r="C99" s="300"/>
      <c r="D99" s="300"/>
      <c r="E99" s="300"/>
      <c r="F99" s="300"/>
      <c r="G99" s="319"/>
      <c r="H99" s="319"/>
      <c r="I99" s="300"/>
      <c r="J99" s="300"/>
      <c r="K99" s="300"/>
      <c r="L99" s="300"/>
      <c r="M99" s="300"/>
      <c r="N99" s="300"/>
      <c r="O99" s="300"/>
      <c r="P99" s="300"/>
      <c r="Q99" s="300"/>
      <c r="R99" s="300"/>
      <c r="S99" s="300"/>
      <c r="T99" s="300"/>
      <c r="U99" s="300"/>
      <c r="V99" s="300"/>
      <c r="W99" s="300"/>
      <c r="X99" s="300"/>
      <c r="Y99" s="300"/>
      <c r="Z99" s="300"/>
    </row>
    <row r="100" spans="1:26" ht="14.25" customHeight="1">
      <c r="A100" s="296"/>
      <c r="B100" s="296"/>
      <c r="C100" s="300"/>
      <c r="D100" s="300"/>
      <c r="E100" s="300"/>
      <c r="F100" s="300"/>
      <c r="G100" s="319"/>
      <c r="H100" s="319"/>
      <c r="I100" s="300"/>
      <c r="J100" s="300"/>
      <c r="K100" s="300"/>
      <c r="L100" s="300"/>
      <c r="M100" s="300"/>
      <c r="N100" s="300"/>
      <c r="O100" s="300"/>
      <c r="P100" s="300"/>
      <c r="Q100" s="300"/>
      <c r="R100" s="300"/>
      <c r="S100" s="300"/>
      <c r="T100" s="300"/>
      <c r="U100" s="300"/>
      <c r="V100" s="300"/>
      <c r="W100" s="300"/>
      <c r="X100" s="300"/>
      <c r="Y100" s="300"/>
      <c r="Z100" s="300"/>
    </row>
    <row r="101" spans="1:26" ht="14.25" customHeight="1">
      <c r="A101" s="296"/>
      <c r="B101" s="296"/>
      <c r="C101" s="300"/>
      <c r="D101" s="300"/>
      <c r="E101" s="300"/>
      <c r="F101" s="300"/>
      <c r="G101" s="319"/>
      <c r="H101" s="319"/>
      <c r="I101" s="300"/>
      <c r="J101" s="300"/>
      <c r="K101" s="300"/>
      <c r="L101" s="300"/>
      <c r="M101" s="300"/>
      <c r="N101" s="300"/>
      <c r="O101" s="300"/>
      <c r="P101" s="300"/>
      <c r="Q101" s="300"/>
      <c r="R101" s="300"/>
      <c r="S101" s="300"/>
      <c r="T101" s="300"/>
      <c r="U101" s="300"/>
      <c r="V101" s="300"/>
      <c r="W101" s="300"/>
      <c r="X101" s="300"/>
      <c r="Y101" s="300"/>
      <c r="Z101" s="300"/>
    </row>
    <row r="102" spans="1:26" ht="14.25" customHeight="1">
      <c r="A102" s="296"/>
      <c r="B102" s="296"/>
      <c r="C102" s="300"/>
      <c r="D102" s="300"/>
      <c r="E102" s="300"/>
      <c r="F102" s="300"/>
      <c r="G102" s="319"/>
      <c r="H102" s="319"/>
      <c r="I102" s="300"/>
      <c r="J102" s="300"/>
      <c r="K102" s="300"/>
      <c r="L102" s="300"/>
      <c r="M102" s="300"/>
      <c r="N102" s="300"/>
      <c r="O102" s="300"/>
      <c r="P102" s="300"/>
      <c r="Q102" s="300"/>
      <c r="R102" s="300"/>
      <c r="S102" s="300"/>
      <c r="T102" s="300"/>
      <c r="U102" s="300"/>
      <c r="V102" s="300"/>
      <c r="W102" s="300"/>
      <c r="X102" s="300"/>
      <c r="Y102" s="300"/>
      <c r="Z102" s="300"/>
    </row>
    <row r="103" spans="1:26" ht="14.25" customHeight="1">
      <c r="A103" s="296"/>
      <c r="B103" s="296"/>
      <c r="C103" s="300"/>
      <c r="D103" s="300"/>
      <c r="E103" s="300"/>
      <c r="F103" s="300"/>
      <c r="G103" s="319"/>
      <c r="H103" s="319"/>
      <c r="I103" s="300"/>
      <c r="J103" s="300"/>
      <c r="K103" s="300"/>
      <c r="L103" s="300"/>
      <c r="M103" s="300"/>
      <c r="N103" s="300"/>
      <c r="O103" s="300"/>
      <c r="P103" s="300"/>
      <c r="Q103" s="300"/>
      <c r="R103" s="300"/>
      <c r="S103" s="300"/>
      <c r="T103" s="300"/>
      <c r="U103" s="300"/>
      <c r="V103" s="300"/>
      <c r="W103" s="300"/>
      <c r="X103" s="300"/>
      <c r="Y103" s="300"/>
      <c r="Z103" s="300"/>
    </row>
    <row r="104" spans="1:26" ht="14.25" customHeight="1">
      <c r="A104" s="296"/>
      <c r="B104" s="296"/>
      <c r="C104" s="300"/>
      <c r="D104" s="300"/>
      <c r="E104" s="300"/>
      <c r="F104" s="300"/>
      <c r="G104" s="319"/>
      <c r="H104" s="319"/>
      <c r="I104" s="300"/>
      <c r="J104" s="300"/>
      <c r="K104" s="300"/>
      <c r="L104" s="300"/>
      <c r="M104" s="300"/>
      <c r="N104" s="300"/>
      <c r="O104" s="300"/>
      <c r="P104" s="300"/>
      <c r="Q104" s="300"/>
      <c r="R104" s="300"/>
      <c r="S104" s="300"/>
      <c r="T104" s="300"/>
      <c r="U104" s="300"/>
      <c r="V104" s="300"/>
      <c r="W104" s="300"/>
      <c r="X104" s="300"/>
      <c r="Y104" s="300"/>
      <c r="Z104" s="300"/>
    </row>
    <row r="105" spans="1:26" ht="14.25" customHeight="1">
      <c r="A105" s="296"/>
      <c r="B105" s="296"/>
      <c r="C105" s="300"/>
      <c r="D105" s="300"/>
      <c r="E105" s="300"/>
      <c r="F105" s="300"/>
      <c r="G105" s="319"/>
      <c r="H105" s="319"/>
      <c r="I105" s="300"/>
      <c r="J105" s="300"/>
      <c r="K105" s="300"/>
      <c r="L105" s="300"/>
      <c r="M105" s="300"/>
      <c r="N105" s="300"/>
      <c r="O105" s="300"/>
      <c r="P105" s="300"/>
      <c r="Q105" s="300"/>
      <c r="R105" s="300"/>
      <c r="S105" s="300"/>
      <c r="T105" s="300"/>
      <c r="U105" s="300"/>
      <c r="V105" s="300"/>
      <c r="W105" s="300"/>
      <c r="X105" s="300"/>
      <c r="Y105" s="300"/>
      <c r="Z105" s="300"/>
    </row>
    <row r="106" spans="1:26" ht="14.25" customHeight="1">
      <c r="A106" s="296"/>
      <c r="B106" s="296"/>
      <c r="C106" s="300"/>
      <c r="D106" s="300"/>
      <c r="E106" s="300"/>
      <c r="F106" s="300"/>
      <c r="G106" s="319"/>
      <c r="H106" s="319"/>
      <c r="I106" s="300"/>
      <c r="J106" s="300"/>
      <c r="K106" s="300"/>
      <c r="L106" s="300"/>
      <c r="M106" s="300"/>
      <c r="N106" s="300"/>
      <c r="O106" s="300"/>
      <c r="P106" s="300"/>
      <c r="Q106" s="300"/>
      <c r="R106" s="300"/>
      <c r="S106" s="300"/>
      <c r="T106" s="300"/>
      <c r="U106" s="300"/>
      <c r="V106" s="300"/>
      <c r="W106" s="300"/>
      <c r="X106" s="300"/>
      <c r="Y106" s="300"/>
      <c r="Z106" s="300"/>
    </row>
    <row r="107" spans="1:26" ht="14.25" customHeight="1">
      <c r="A107" s="296"/>
      <c r="B107" s="296"/>
      <c r="C107" s="300"/>
      <c r="D107" s="300"/>
      <c r="E107" s="300"/>
      <c r="F107" s="300"/>
      <c r="G107" s="319"/>
      <c r="H107" s="319"/>
      <c r="I107" s="300"/>
      <c r="J107" s="300"/>
      <c r="K107" s="300"/>
      <c r="L107" s="300"/>
      <c r="M107" s="300"/>
      <c r="N107" s="300"/>
      <c r="O107" s="300"/>
      <c r="P107" s="300"/>
      <c r="Q107" s="300"/>
      <c r="R107" s="300"/>
      <c r="S107" s="300"/>
      <c r="T107" s="300"/>
      <c r="U107" s="300"/>
      <c r="V107" s="300"/>
      <c r="W107" s="300"/>
      <c r="X107" s="300"/>
      <c r="Y107" s="300"/>
      <c r="Z107" s="300"/>
    </row>
    <row r="108" spans="1:26" ht="14.25" customHeight="1">
      <c r="A108" s="296"/>
      <c r="B108" s="296"/>
      <c r="C108" s="300"/>
      <c r="D108" s="300"/>
      <c r="E108" s="300"/>
      <c r="F108" s="300"/>
      <c r="G108" s="319"/>
      <c r="H108" s="319"/>
      <c r="I108" s="300"/>
      <c r="J108" s="300"/>
      <c r="K108" s="300"/>
      <c r="L108" s="300"/>
      <c r="M108" s="300"/>
      <c r="N108" s="300"/>
      <c r="O108" s="300"/>
      <c r="P108" s="300"/>
      <c r="Q108" s="300"/>
      <c r="R108" s="300"/>
      <c r="S108" s="300"/>
      <c r="T108" s="300"/>
      <c r="U108" s="300"/>
      <c r="V108" s="300"/>
      <c r="W108" s="300"/>
      <c r="X108" s="300"/>
      <c r="Y108" s="300"/>
      <c r="Z108" s="300"/>
    </row>
    <row r="109" spans="1:26" ht="14.25" customHeight="1">
      <c r="A109" s="296"/>
      <c r="B109" s="296"/>
      <c r="C109" s="300"/>
      <c r="D109" s="300"/>
      <c r="E109" s="300"/>
      <c r="F109" s="300"/>
      <c r="G109" s="319"/>
      <c r="H109" s="319"/>
      <c r="I109" s="300"/>
      <c r="J109" s="300"/>
      <c r="K109" s="300"/>
      <c r="L109" s="300"/>
      <c r="M109" s="300"/>
      <c r="N109" s="300"/>
      <c r="O109" s="300"/>
      <c r="P109" s="300"/>
      <c r="Q109" s="300"/>
      <c r="R109" s="300"/>
      <c r="S109" s="300"/>
      <c r="T109" s="300"/>
      <c r="U109" s="300"/>
      <c r="V109" s="300"/>
      <c r="W109" s="300"/>
      <c r="X109" s="300"/>
      <c r="Y109" s="300"/>
      <c r="Z109" s="300"/>
    </row>
    <row r="110" spans="1:26" ht="14.25" customHeight="1">
      <c r="A110" s="296"/>
      <c r="B110" s="296"/>
      <c r="C110" s="300"/>
      <c r="D110" s="300"/>
      <c r="E110" s="300"/>
      <c r="F110" s="300"/>
      <c r="G110" s="319"/>
      <c r="H110" s="319"/>
      <c r="I110" s="300"/>
      <c r="J110" s="300"/>
      <c r="K110" s="300"/>
      <c r="L110" s="300"/>
      <c r="M110" s="300"/>
      <c r="N110" s="300"/>
      <c r="O110" s="300"/>
      <c r="P110" s="300"/>
      <c r="Q110" s="300"/>
      <c r="R110" s="300"/>
      <c r="S110" s="300"/>
      <c r="T110" s="300"/>
      <c r="U110" s="300"/>
      <c r="V110" s="300"/>
      <c r="W110" s="300"/>
      <c r="X110" s="300"/>
      <c r="Y110" s="300"/>
      <c r="Z110" s="300"/>
    </row>
    <row r="111" spans="1:26" ht="14.25" customHeight="1">
      <c r="A111" s="296"/>
      <c r="B111" s="296"/>
      <c r="C111" s="300"/>
      <c r="D111" s="300"/>
      <c r="E111" s="300"/>
      <c r="F111" s="300"/>
      <c r="G111" s="319"/>
      <c r="H111" s="319"/>
      <c r="I111" s="300"/>
      <c r="J111" s="300"/>
      <c r="K111" s="300"/>
      <c r="L111" s="300"/>
      <c r="M111" s="300"/>
      <c r="N111" s="300"/>
      <c r="O111" s="300"/>
      <c r="P111" s="300"/>
      <c r="Q111" s="300"/>
      <c r="R111" s="300"/>
      <c r="S111" s="300"/>
      <c r="T111" s="300"/>
      <c r="U111" s="300"/>
      <c r="V111" s="300"/>
      <c r="W111" s="300"/>
      <c r="X111" s="300"/>
      <c r="Y111" s="300"/>
      <c r="Z111" s="300"/>
    </row>
    <row r="112" spans="1:26" ht="14.25" customHeight="1">
      <c r="A112" s="296"/>
      <c r="B112" s="296"/>
      <c r="C112" s="300"/>
      <c r="D112" s="300"/>
      <c r="E112" s="300"/>
      <c r="F112" s="300"/>
      <c r="G112" s="319"/>
      <c r="H112" s="319"/>
      <c r="I112" s="300"/>
      <c r="J112" s="300"/>
      <c r="K112" s="300"/>
      <c r="L112" s="300"/>
      <c r="M112" s="300"/>
      <c r="N112" s="300"/>
      <c r="O112" s="300"/>
      <c r="P112" s="300"/>
      <c r="Q112" s="300"/>
      <c r="R112" s="300"/>
      <c r="S112" s="300"/>
      <c r="T112" s="300"/>
      <c r="U112" s="300"/>
      <c r="V112" s="300"/>
      <c r="W112" s="300"/>
      <c r="X112" s="300"/>
      <c r="Y112" s="300"/>
      <c r="Z112" s="300"/>
    </row>
    <row r="113" spans="1:26" ht="14.25" customHeight="1">
      <c r="A113" s="296"/>
      <c r="B113" s="296"/>
      <c r="C113" s="300"/>
      <c r="D113" s="300"/>
      <c r="E113" s="300"/>
      <c r="F113" s="300"/>
      <c r="G113" s="319"/>
      <c r="H113" s="319"/>
      <c r="I113" s="300"/>
      <c r="J113" s="300"/>
      <c r="K113" s="300"/>
      <c r="L113" s="300"/>
      <c r="M113" s="300"/>
      <c r="N113" s="300"/>
      <c r="O113" s="300"/>
      <c r="P113" s="300"/>
      <c r="Q113" s="300"/>
      <c r="R113" s="300"/>
      <c r="S113" s="300"/>
      <c r="T113" s="300"/>
      <c r="U113" s="300"/>
      <c r="V113" s="300"/>
      <c r="W113" s="300"/>
      <c r="X113" s="300"/>
      <c r="Y113" s="300"/>
      <c r="Z113" s="300"/>
    </row>
    <row r="114" spans="1:26" ht="14.25" customHeight="1">
      <c r="A114" s="296"/>
      <c r="B114" s="296"/>
      <c r="C114" s="300"/>
      <c r="D114" s="300"/>
      <c r="E114" s="300"/>
      <c r="F114" s="300"/>
      <c r="G114" s="319"/>
      <c r="H114" s="319"/>
      <c r="I114" s="300"/>
      <c r="J114" s="300"/>
      <c r="K114" s="300"/>
      <c r="L114" s="300"/>
      <c r="M114" s="300"/>
      <c r="N114" s="300"/>
      <c r="O114" s="300"/>
      <c r="P114" s="300"/>
      <c r="Q114" s="300"/>
      <c r="R114" s="300"/>
      <c r="S114" s="300"/>
      <c r="T114" s="300"/>
      <c r="U114" s="300"/>
      <c r="V114" s="300"/>
      <c r="W114" s="300"/>
      <c r="X114" s="300"/>
      <c r="Y114" s="300"/>
      <c r="Z114" s="300"/>
    </row>
    <row r="115" spans="1:26" ht="14.25" customHeight="1">
      <c r="A115" s="296"/>
      <c r="B115" s="296"/>
      <c r="C115" s="300"/>
      <c r="D115" s="300"/>
      <c r="E115" s="300"/>
      <c r="F115" s="300"/>
      <c r="G115" s="319"/>
      <c r="H115" s="319"/>
      <c r="I115" s="300"/>
      <c r="J115" s="300"/>
      <c r="K115" s="300"/>
      <c r="L115" s="300"/>
      <c r="M115" s="300"/>
      <c r="N115" s="300"/>
      <c r="O115" s="300"/>
      <c r="P115" s="300"/>
      <c r="Q115" s="300"/>
      <c r="R115" s="300"/>
      <c r="S115" s="300"/>
      <c r="T115" s="300"/>
      <c r="U115" s="300"/>
      <c r="V115" s="300"/>
      <c r="W115" s="300"/>
      <c r="X115" s="300"/>
      <c r="Y115" s="300"/>
      <c r="Z115" s="300"/>
    </row>
    <row r="116" spans="1:26" ht="14.25" customHeight="1">
      <c r="A116" s="296"/>
      <c r="B116" s="296"/>
      <c r="C116" s="300"/>
      <c r="D116" s="300"/>
      <c r="E116" s="300"/>
      <c r="F116" s="300"/>
      <c r="G116" s="319"/>
      <c r="H116" s="319"/>
      <c r="I116" s="300"/>
      <c r="J116" s="300"/>
      <c r="K116" s="300"/>
      <c r="L116" s="300"/>
      <c r="M116" s="300"/>
      <c r="N116" s="300"/>
      <c r="O116" s="300"/>
      <c r="P116" s="300"/>
      <c r="Q116" s="300"/>
      <c r="R116" s="300"/>
      <c r="S116" s="300"/>
      <c r="T116" s="300"/>
      <c r="U116" s="300"/>
      <c r="V116" s="300"/>
      <c r="W116" s="300"/>
      <c r="X116" s="300"/>
      <c r="Y116" s="300"/>
      <c r="Z116" s="300"/>
    </row>
    <row r="117" spans="1:26" ht="14.25" customHeight="1">
      <c r="A117" s="296"/>
      <c r="B117" s="296"/>
      <c r="C117" s="300"/>
      <c r="D117" s="300"/>
      <c r="E117" s="300"/>
      <c r="F117" s="300"/>
      <c r="G117" s="319"/>
      <c r="H117" s="319"/>
      <c r="I117" s="300"/>
      <c r="J117" s="300"/>
      <c r="K117" s="300"/>
      <c r="L117" s="300"/>
      <c r="M117" s="300"/>
      <c r="N117" s="300"/>
      <c r="O117" s="300"/>
      <c r="P117" s="300"/>
      <c r="Q117" s="300"/>
      <c r="R117" s="300"/>
      <c r="S117" s="300"/>
      <c r="T117" s="300"/>
      <c r="U117" s="300"/>
      <c r="V117" s="300"/>
      <c r="W117" s="300"/>
      <c r="X117" s="300"/>
      <c r="Y117" s="300"/>
      <c r="Z117" s="300"/>
    </row>
    <row r="118" spans="1:26" ht="14.25" customHeight="1">
      <c r="A118" s="296"/>
      <c r="B118" s="296"/>
      <c r="C118" s="300"/>
      <c r="D118" s="300"/>
      <c r="E118" s="300"/>
      <c r="F118" s="300"/>
      <c r="G118" s="319"/>
      <c r="H118" s="319"/>
      <c r="I118" s="300"/>
      <c r="J118" s="300"/>
      <c r="K118" s="300"/>
      <c r="L118" s="300"/>
      <c r="M118" s="300"/>
      <c r="N118" s="300"/>
      <c r="O118" s="300"/>
      <c r="P118" s="300"/>
      <c r="Q118" s="300"/>
      <c r="R118" s="300"/>
      <c r="S118" s="300"/>
      <c r="T118" s="300"/>
      <c r="U118" s="300"/>
      <c r="V118" s="300"/>
      <c r="W118" s="300"/>
      <c r="X118" s="300"/>
      <c r="Y118" s="300"/>
      <c r="Z118" s="300"/>
    </row>
    <row r="119" spans="1:26" ht="14.25" customHeight="1">
      <c r="A119" s="296"/>
      <c r="B119" s="296"/>
      <c r="C119" s="300"/>
      <c r="D119" s="300"/>
      <c r="E119" s="300"/>
      <c r="F119" s="300"/>
      <c r="G119" s="319"/>
      <c r="H119" s="319"/>
      <c r="I119" s="300"/>
      <c r="J119" s="300"/>
      <c r="K119" s="300"/>
      <c r="L119" s="300"/>
      <c r="M119" s="300"/>
      <c r="N119" s="300"/>
      <c r="O119" s="300"/>
      <c r="P119" s="300"/>
      <c r="Q119" s="300"/>
      <c r="R119" s="300"/>
      <c r="S119" s="300"/>
      <c r="T119" s="300"/>
      <c r="U119" s="300"/>
      <c r="V119" s="300"/>
      <c r="W119" s="300"/>
      <c r="X119" s="300"/>
      <c r="Y119" s="300"/>
      <c r="Z119" s="300"/>
    </row>
    <row r="120" spans="1:26" ht="14.25" customHeight="1">
      <c r="A120" s="296"/>
      <c r="B120" s="296"/>
      <c r="C120" s="300"/>
      <c r="D120" s="300"/>
      <c r="E120" s="300"/>
      <c r="F120" s="300"/>
      <c r="G120" s="319"/>
      <c r="H120" s="319"/>
      <c r="I120" s="300"/>
      <c r="J120" s="300"/>
      <c r="K120" s="300"/>
      <c r="L120" s="300"/>
      <c r="M120" s="300"/>
      <c r="N120" s="300"/>
      <c r="O120" s="300"/>
      <c r="P120" s="300"/>
      <c r="Q120" s="300"/>
      <c r="R120" s="300"/>
      <c r="S120" s="300"/>
      <c r="T120" s="300"/>
      <c r="U120" s="300"/>
      <c r="V120" s="300"/>
      <c r="W120" s="300"/>
      <c r="X120" s="300"/>
      <c r="Y120" s="300"/>
      <c r="Z120" s="300"/>
    </row>
    <row r="121" spans="1:26" ht="14.25" customHeight="1">
      <c r="A121" s="296"/>
      <c r="B121" s="296"/>
      <c r="C121" s="300"/>
      <c r="D121" s="300"/>
      <c r="E121" s="300"/>
      <c r="F121" s="300"/>
      <c r="G121" s="319"/>
      <c r="H121" s="319"/>
      <c r="I121" s="300"/>
      <c r="J121" s="300"/>
      <c r="K121" s="300"/>
      <c r="L121" s="300"/>
      <c r="M121" s="300"/>
      <c r="N121" s="300"/>
      <c r="O121" s="300"/>
      <c r="P121" s="300"/>
      <c r="Q121" s="300"/>
      <c r="R121" s="300"/>
      <c r="S121" s="300"/>
      <c r="T121" s="300"/>
      <c r="U121" s="300"/>
      <c r="V121" s="300"/>
      <c r="W121" s="300"/>
      <c r="X121" s="300"/>
      <c r="Y121" s="300"/>
      <c r="Z121" s="300"/>
    </row>
    <row r="122" spans="1:26" ht="14.25" customHeight="1">
      <c r="A122" s="296"/>
      <c r="B122" s="296"/>
      <c r="C122" s="300"/>
      <c r="D122" s="300"/>
      <c r="E122" s="300"/>
      <c r="F122" s="300"/>
      <c r="G122" s="319"/>
      <c r="H122" s="319"/>
      <c r="I122" s="300"/>
      <c r="J122" s="300"/>
      <c r="K122" s="300"/>
      <c r="L122" s="300"/>
      <c r="M122" s="300"/>
      <c r="N122" s="300"/>
      <c r="O122" s="300"/>
      <c r="P122" s="300"/>
      <c r="Q122" s="300"/>
      <c r="R122" s="300"/>
      <c r="S122" s="300"/>
      <c r="T122" s="300"/>
      <c r="U122" s="300"/>
      <c r="V122" s="300"/>
      <c r="W122" s="300"/>
      <c r="X122" s="300"/>
      <c r="Y122" s="300"/>
      <c r="Z122" s="300"/>
    </row>
    <row r="123" spans="1:26" ht="14.25" customHeight="1">
      <c r="A123" s="296"/>
      <c r="B123" s="296"/>
      <c r="C123" s="300"/>
      <c r="D123" s="300"/>
      <c r="E123" s="300"/>
      <c r="F123" s="300"/>
      <c r="G123" s="319"/>
      <c r="H123" s="319"/>
      <c r="I123" s="300"/>
      <c r="J123" s="300"/>
      <c r="K123" s="300"/>
      <c r="L123" s="300"/>
      <c r="M123" s="300"/>
      <c r="N123" s="300"/>
      <c r="O123" s="300"/>
      <c r="P123" s="300"/>
      <c r="Q123" s="300"/>
      <c r="R123" s="300"/>
      <c r="S123" s="300"/>
      <c r="T123" s="300"/>
      <c r="U123" s="300"/>
      <c r="V123" s="300"/>
      <c r="W123" s="300"/>
      <c r="X123" s="300"/>
      <c r="Y123" s="300"/>
      <c r="Z123" s="300"/>
    </row>
    <row r="124" spans="1:26" ht="14.25" customHeight="1">
      <c r="A124" s="296"/>
      <c r="B124" s="296"/>
      <c r="C124" s="300"/>
      <c r="D124" s="300"/>
      <c r="E124" s="300"/>
      <c r="F124" s="300"/>
      <c r="G124" s="319"/>
      <c r="H124" s="319"/>
      <c r="I124" s="300"/>
      <c r="J124" s="300"/>
      <c r="K124" s="300"/>
      <c r="L124" s="300"/>
      <c r="M124" s="300"/>
      <c r="N124" s="300"/>
      <c r="O124" s="300"/>
      <c r="P124" s="300"/>
      <c r="Q124" s="300"/>
      <c r="R124" s="300"/>
      <c r="S124" s="300"/>
      <c r="T124" s="300"/>
      <c r="U124" s="300"/>
      <c r="V124" s="300"/>
      <c r="W124" s="300"/>
      <c r="X124" s="300"/>
      <c r="Y124" s="300"/>
      <c r="Z124" s="300"/>
    </row>
    <row r="125" spans="1:26" ht="14.25" customHeight="1">
      <c r="A125" s="296"/>
      <c r="B125" s="296"/>
      <c r="C125" s="300"/>
      <c r="D125" s="300"/>
      <c r="E125" s="300"/>
      <c r="F125" s="300"/>
      <c r="G125" s="319"/>
      <c r="H125" s="319"/>
      <c r="I125" s="300"/>
      <c r="J125" s="300"/>
      <c r="K125" s="300"/>
      <c r="L125" s="300"/>
      <c r="M125" s="300"/>
      <c r="N125" s="300"/>
      <c r="O125" s="300"/>
      <c r="P125" s="300"/>
      <c r="Q125" s="300"/>
      <c r="R125" s="300"/>
      <c r="S125" s="300"/>
      <c r="T125" s="300"/>
      <c r="U125" s="300"/>
      <c r="V125" s="300"/>
      <c r="W125" s="300"/>
      <c r="X125" s="300"/>
      <c r="Y125" s="300"/>
      <c r="Z125" s="300"/>
    </row>
    <row r="126" spans="1:26" ht="14.25" customHeight="1">
      <c r="A126" s="296"/>
      <c r="B126" s="296"/>
      <c r="C126" s="300"/>
      <c r="D126" s="300"/>
      <c r="E126" s="300"/>
      <c r="F126" s="300"/>
      <c r="G126" s="319"/>
      <c r="H126" s="319"/>
      <c r="I126" s="300"/>
      <c r="J126" s="300"/>
      <c r="K126" s="300"/>
      <c r="L126" s="300"/>
      <c r="M126" s="300"/>
      <c r="N126" s="300"/>
      <c r="O126" s="300"/>
      <c r="P126" s="300"/>
      <c r="Q126" s="300"/>
      <c r="R126" s="300"/>
      <c r="S126" s="300"/>
      <c r="T126" s="300"/>
      <c r="U126" s="300"/>
      <c r="V126" s="300"/>
      <c r="W126" s="300"/>
      <c r="X126" s="300"/>
      <c r="Y126" s="300"/>
      <c r="Z126" s="300"/>
    </row>
    <row r="127" spans="1:26" ht="14.25" customHeight="1">
      <c r="A127" s="296"/>
      <c r="B127" s="296"/>
      <c r="C127" s="300"/>
      <c r="D127" s="300"/>
      <c r="E127" s="300"/>
      <c r="F127" s="300"/>
      <c r="G127" s="319"/>
      <c r="H127" s="319"/>
      <c r="I127" s="300"/>
      <c r="J127" s="300"/>
      <c r="K127" s="300"/>
      <c r="L127" s="300"/>
      <c r="M127" s="300"/>
      <c r="N127" s="300"/>
      <c r="O127" s="300"/>
      <c r="P127" s="300"/>
      <c r="Q127" s="300"/>
      <c r="R127" s="300"/>
      <c r="S127" s="300"/>
      <c r="T127" s="300"/>
      <c r="U127" s="300"/>
      <c r="V127" s="300"/>
      <c r="W127" s="300"/>
      <c r="X127" s="300"/>
      <c r="Y127" s="300"/>
      <c r="Z127" s="300"/>
    </row>
    <row r="128" spans="1:26" ht="14.25" customHeight="1">
      <c r="A128" s="296"/>
      <c r="B128" s="296"/>
      <c r="C128" s="300"/>
      <c r="D128" s="300"/>
      <c r="E128" s="300"/>
      <c r="F128" s="300"/>
      <c r="G128" s="319"/>
      <c r="H128" s="319"/>
      <c r="I128" s="300"/>
      <c r="J128" s="300"/>
      <c r="K128" s="300"/>
      <c r="L128" s="300"/>
      <c r="M128" s="300"/>
      <c r="N128" s="300"/>
      <c r="O128" s="300"/>
      <c r="P128" s="300"/>
      <c r="Q128" s="300"/>
      <c r="R128" s="300"/>
      <c r="S128" s="300"/>
      <c r="T128" s="300"/>
      <c r="U128" s="300"/>
      <c r="V128" s="300"/>
      <c r="W128" s="300"/>
      <c r="X128" s="300"/>
      <c r="Y128" s="300"/>
      <c r="Z128" s="300"/>
    </row>
    <row r="129" spans="1:26" ht="14.25" customHeight="1">
      <c r="A129" s="296"/>
      <c r="B129" s="296"/>
      <c r="C129" s="300"/>
      <c r="D129" s="300"/>
      <c r="E129" s="300"/>
      <c r="F129" s="300"/>
      <c r="G129" s="319"/>
      <c r="H129" s="319"/>
      <c r="I129" s="300"/>
      <c r="J129" s="300"/>
      <c r="K129" s="300"/>
      <c r="L129" s="300"/>
      <c r="M129" s="300"/>
      <c r="N129" s="300"/>
      <c r="O129" s="300"/>
      <c r="P129" s="300"/>
      <c r="Q129" s="300"/>
      <c r="R129" s="300"/>
      <c r="S129" s="300"/>
      <c r="T129" s="300"/>
      <c r="U129" s="300"/>
      <c r="V129" s="300"/>
      <c r="W129" s="300"/>
      <c r="X129" s="300"/>
      <c r="Y129" s="300"/>
      <c r="Z129" s="300"/>
    </row>
    <row r="130" spans="1:26" ht="14.25" customHeight="1">
      <c r="A130" s="296"/>
      <c r="B130" s="296"/>
      <c r="C130" s="300"/>
      <c r="D130" s="300"/>
      <c r="E130" s="300"/>
      <c r="F130" s="300"/>
      <c r="G130" s="319"/>
      <c r="H130" s="319"/>
      <c r="I130" s="300"/>
      <c r="J130" s="300"/>
      <c r="K130" s="300"/>
      <c r="L130" s="300"/>
      <c r="M130" s="300"/>
      <c r="N130" s="300"/>
      <c r="O130" s="300"/>
      <c r="P130" s="300"/>
      <c r="Q130" s="300"/>
      <c r="R130" s="300"/>
      <c r="S130" s="300"/>
      <c r="T130" s="300"/>
      <c r="U130" s="300"/>
      <c r="V130" s="300"/>
      <c r="W130" s="300"/>
      <c r="X130" s="300"/>
      <c r="Y130" s="300"/>
      <c r="Z130" s="300"/>
    </row>
    <row r="131" spans="1:26" ht="14.25" customHeight="1">
      <c r="A131" s="296"/>
      <c r="B131" s="296"/>
      <c r="C131" s="300"/>
      <c r="D131" s="300"/>
      <c r="E131" s="300"/>
      <c r="F131" s="300"/>
      <c r="G131" s="319"/>
      <c r="H131" s="319"/>
      <c r="I131" s="300"/>
      <c r="J131" s="300"/>
      <c r="K131" s="300"/>
      <c r="L131" s="300"/>
      <c r="M131" s="300"/>
      <c r="N131" s="300"/>
      <c r="O131" s="300"/>
      <c r="P131" s="300"/>
      <c r="Q131" s="300"/>
      <c r="R131" s="300"/>
      <c r="S131" s="300"/>
      <c r="T131" s="300"/>
      <c r="U131" s="300"/>
      <c r="V131" s="300"/>
      <c r="W131" s="300"/>
      <c r="X131" s="300"/>
      <c r="Y131" s="300"/>
      <c r="Z131" s="300"/>
    </row>
    <row r="132" spans="1:26" ht="14.25" customHeight="1">
      <c r="A132" s="296"/>
      <c r="B132" s="296"/>
      <c r="C132" s="300"/>
      <c r="D132" s="300"/>
      <c r="E132" s="300"/>
      <c r="F132" s="300"/>
      <c r="G132" s="319"/>
      <c r="H132" s="319"/>
      <c r="I132" s="300"/>
      <c r="J132" s="300"/>
      <c r="K132" s="300"/>
      <c r="L132" s="300"/>
      <c r="M132" s="300"/>
      <c r="N132" s="300"/>
      <c r="O132" s="300"/>
      <c r="P132" s="300"/>
      <c r="Q132" s="300"/>
      <c r="R132" s="300"/>
      <c r="S132" s="300"/>
      <c r="T132" s="300"/>
      <c r="U132" s="300"/>
      <c r="V132" s="300"/>
      <c r="W132" s="300"/>
      <c r="X132" s="300"/>
      <c r="Y132" s="300"/>
      <c r="Z132" s="300"/>
    </row>
    <row r="133" spans="1:26" ht="14.25" customHeight="1">
      <c r="A133" s="296"/>
      <c r="B133" s="296"/>
      <c r="C133" s="300"/>
      <c r="D133" s="300"/>
      <c r="E133" s="300"/>
      <c r="F133" s="300"/>
      <c r="G133" s="319"/>
      <c r="H133" s="319"/>
      <c r="I133" s="300"/>
      <c r="J133" s="300"/>
      <c r="K133" s="300"/>
      <c r="L133" s="300"/>
      <c r="M133" s="300"/>
      <c r="N133" s="300"/>
      <c r="O133" s="300"/>
      <c r="P133" s="300"/>
      <c r="Q133" s="300"/>
      <c r="R133" s="300"/>
      <c r="S133" s="300"/>
      <c r="T133" s="300"/>
      <c r="U133" s="300"/>
      <c r="V133" s="300"/>
      <c r="W133" s="300"/>
      <c r="X133" s="300"/>
      <c r="Y133" s="300"/>
      <c r="Z133" s="300"/>
    </row>
    <row r="134" spans="1:26" ht="14.25" customHeight="1">
      <c r="A134" s="296"/>
      <c r="B134" s="296"/>
      <c r="C134" s="300"/>
      <c r="D134" s="300"/>
      <c r="E134" s="300"/>
      <c r="F134" s="300"/>
      <c r="G134" s="319"/>
      <c r="H134" s="319"/>
      <c r="I134" s="300"/>
      <c r="J134" s="300"/>
      <c r="K134" s="300"/>
      <c r="L134" s="300"/>
      <c r="M134" s="300"/>
      <c r="N134" s="300"/>
      <c r="O134" s="300"/>
      <c r="P134" s="300"/>
      <c r="Q134" s="300"/>
      <c r="R134" s="300"/>
      <c r="S134" s="300"/>
      <c r="T134" s="300"/>
      <c r="U134" s="300"/>
      <c r="V134" s="300"/>
      <c r="W134" s="300"/>
      <c r="X134" s="300"/>
      <c r="Y134" s="300"/>
      <c r="Z134" s="300"/>
    </row>
    <row r="135" spans="1:26" ht="14.25" customHeight="1">
      <c r="A135" s="296"/>
      <c r="B135" s="296"/>
      <c r="C135" s="300"/>
      <c r="D135" s="300"/>
      <c r="E135" s="300"/>
      <c r="F135" s="300"/>
      <c r="G135" s="319"/>
      <c r="H135" s="319"/>
      <c r="I135" s="300"/>
      <c r="J135" s="300"/>
      <c r="K135" s="300"/>
      <c r="L135" s="300"/>
      <c r="M135" s="300"/>
      <c r="N135" s="300"/>
      <c r="O135" s="300"/>
      <c r="P135" s="300"/>
      <c r="Q135" s="300"/>
      <c r="R135" s="300"/>
      <c r="S135" s="300"/>
      <c r="T135" s="300"/>
      <c r="U135" s="300"/>
      <c r="V135" s="300"/>
      <c r="W135" s="300"/>
      <c r="X135" s="300"/>
      <c r="Y135" s="300"/>
      <c r="Z135" s="300"/>
    </row>
    <row r="136" spans="1:26" ht="14.25" customHeight="1">
      <c r="A136" s="296"/>
      <c r="B136" s="296"/>
      <c r="C136" s="300"/>
      <c r="D136" s="300"/>
      <c r="E136" s="300"/>
      <c r="F136" s="300"/>
      <c r="G136" s="319"/>
      <c r="H136" s="319"/>
      <c r="I136" s="300"/>
      <c r="J136" s="300"/>
      <c r="K136" s="300"/>
      <c r="L136" s="300"/>
      <c r="M136" s="300"/>
      <c r="N136" s="300"/>
      <c r="O136" s="300"/>
      <c r="P136" s="300"/>
      <c r="Q136" s="300"/>
      <c r="R136" s="300"/>
      <c r="S136" s="300"/>
      <c r="T136" s="300"/>
      <c r="U136" s="300"/>
      <c r="V136" s="300"/>
      <c r="W136" s="300"/>
      <c r="X136" s="300"/>
      <c r="Y136" s="300"/>
      <c r="Z136" s="300"/>
    </row>
    <row r="137" spans="1:26" ht="14.25" customHeight="1">
      <c r="A137" s="296"/>
      <c r="B137" s="296"/>
      <c r="C137" s="300"/>
      <c r="D137" s="300"/>
      <c r="E137" s="300"/>
      <c r="F137" s="300"/>
      <c r="G137" s="319"/>
      <c r="H137" s="319"/>
      <c r="I137" s="300"/>
      <c r="J137" s="300"/>
      <c r="K137" s="300"/>
      <c r="L137" s="300"/>
      <c r="M137" s="300"/>
      <c r="N137" s="300"/>
      <c r="O137" s="300"/>
      <c r="P137" s="300"/>
      <c r="Q137" s="300"/>
      <c r="R137" s="300"/>
      <c r="S137" s="300"/>
      <c r="T137" s="300"/>
      <c r="U137" s="300"/>
      <c r="V137" s="300"/>
      <c r="W137" s="300"/>
      <c r="X137" s="300"/>
      <c r="Y137" s="300"/>
      <c r="Z137" s="300"/>
    </row>
    <row r="138" spans="1:26" ht="14.25" customHeight="1">
      <c r="A138" s="296"/>
      <c r="B138" s="296"/>
      <c r="C138" s="300"/>
      <c r="D138" s="300"/>
      <c r="E138" s="300"/>
      <c r="F138" s="300"/>
      <c r="G138" s="319"/>
      <c r="H138" s="319"/>
      <c r="I138" s="300"/>
      <c r="J138" s="300"/>
      <c r="K138" s="300"/>
      <c r="L138" s="300"/>
      <c r="M138" s="300"/>
      <c r="N138" s="300"/>
      <c r="O138" s="300"/>
      <c r="P138" s="300"/>
      <c r="Q138" s="300"/>
      <c r="R138" s="300"/>
      <c r="S138" s="300"/>
      <c r="T138" s="300"/>
      <c r="U138" s="300"/>
      <c r="V138" s="300"/>
      <c r="W138" s="300"/>
      <c r="X138" s="300"/>
      <c r="Y138" s="300"/>
      <c r="Z138" s="300"/>
    </row>
    <row r="139" spans="1:26" ht="14.25" customHeight="1">
      <c r="A139" s="296"/>
      <c r="B139" s="296"/>
      <c r="C139" s="300"/>
      <c r="D139" s="300"/>
      <c r="E139" s="300"/>
      <c r="F139" s="300"/>
      <c r="G139" s="319"/>
      <c r="H139" s="319"/>
      <c r="I139" s="300"/>
      <c r="J139" s="300"/>
      <c r="K139" s="300"/>
      <c r="L139" s="300"/>
      <c r="M139" s="300"/>
      <c r="N139" s="300"/>
      <c r="O139" s="300"/>
      <c r="P139" s="300"/>
      <c r="Q139" s="300"/>
      <c r="R139" s="300"/>
      <c r="S139" s="300"/>
      <c r="T139" s="300"/>
      <c r="U139" s="300"/>
      <c r="V139" s="300"/>
      <c r="W139" s="300"/>
      <c r="X139" s="300"/>
      <c r="Y139" s="300"/>
      <c r="Z139" s="300"/>
    </row>
    <row r="140" spans="1:26" ht="14.25" customHeight="1">
      <c r="A140" s="296"/>
      <c r="B140" s="296"/>
      <c r="C140" s="300"/>
      <c r="D140" s="300"/>
      <c r="E140" s="300"/>
      <c r="F140" s="300"/>
      <c r="G140" s="319"/>
      <c r="H140" s="319"/>
      <c r="I140" s="300"/>
      <c r="J140" s="300"/>
      <c r="K140" s="300"/>
      <c r="L140" s="300"/>
      <c r="M140" s="300"/>
      <c r="N140" s="300"/>
      <c r="O140" s="300"/>
      <c r="P140" s="300"/>
      <c r="Q140" s="300"/>
      <c r="R140" s="300"/>
      <c r="S140" s="300"/>
      <c r="T140" s="300"/>
      <c r="U140" s="300"/>
      <c r="V140" s="300"/>
      <c r="W140" s="300"/>
      <c r="X140" s="300"/>
      <c r="Y140" s="300"/>
      <c r="Z140" s="300"/>
    </row>
    <row r="141" spans="1:26" ht="14.25" customHeight="1">
      <c r="A141" s="296"/>
      <c r="B141" s="296"/>
      <c r="C141" s="300"/>
      <c r="D141" s="300"/>
      <c r="E141" s="300"/>
      <c r="F141" s="300"/>
      <c r="G141" s="319"/>
      <c r="H141" s="319"/>
      <c r="I141" s="300"/>
      <c r="J141" s="300"/>
      <c r="K141" s="300"/>
      <c r="L141" s="300"/>
      <c r="M141" s="300"/>
      <c r="N141" s="300"/>
      <c r="O141" s="300"/>
      <c r="P141" s="300"/>
      <c r="Q141" s="300"/>
      <c r="R141" s="300"/>
      <c r="S141" s="300"/>
      <c r="T141" s="300"/>
      <c r="U141" s="300"/>
      <c r="V141" s="300"/>
      <c r="W141" s="300"/>
      <c r="X141" s="300"/>
      <c r="Y141" s="300"/>
      <c r="Z141" s="300"/>
    </row>
    <row r="142" spans="1:26" ht="14.25" customHeight="1">
      <c r="A142" s="296"/>
      <c r="B142" s="296"/>
      <c r="C142" s="300"/>
      <c r="D142" s="300"/>
      <c r="E142" s="300"/>
      <c r="F142" s="300"/>
      <c r="G142" s="319"/>
      <c r="H142" s="319"/>
      <c r="I142" s="300"/>
      <c r="J142" s="300"/>
      <c r="K142" s="300"/>
      <c r="L142" s="300"/>
      <c r="M142" s="300"/>
      <c r="N142" s="300"/>
      <c r="O142" s="300"/>
      <c r="P142" s="300"/>
      <c r="Q142" s="300"/>
      <c r="R142" s="300"/>
      <c r="S142" s="300"/>
      <c r="T142" s="300"/>
      <c r="U142" s="300"/>
      <c r="V142" s="300"/>
      <c r="W142" s="300"/>
      <c r="X142" s="300"/>
      <c r="Y142" s="300"/>
      <c r="Z142" s="300"/>
    </row>
    <row r="143" spans="1:26" ht="14.25" customHeight="1">
      <c r="A143" s="296"/>
      <c r="B143" s="296"/>
      <c r="C143" s="300"/>
      <c r="D143" s="300"/>
      <c r="E143" s="300"/>
      <c r="F143" s="300"/>
      <c r="G143" s="319"/>
      <c r="H143" s="319"/>
      <c r="I143" s="300"/>
      <c r="J143" s="300"/>
      <c r="K143" s="300"/>
      <c r="L143" s="300"/>
      <c r="M143" s="300"/>
      <c r="N143" s="300"/>
      <c r="O143" s="300"/>
      <c r="P143" s="300"/>
      <c r="Q143" s="300"/>
      <c r="R143" s="300"/>
      <c r="S143" s="300"/>
      <c r="T143" s="300"/>
      <c r="U143" s="300"/>
      <c r="V143" s="300"/>
      <c r="W143" s="300"/>
      <c r="X143" s="300"/>
      <c r="Y143" s="300"/>
      <c r="Z143" s="300"/>
    </row>
    <row r="144" spans="1:26" ht="14.25" customHeight="1">
      <c r="A144" s="296"/>
      <c r="B144" s="296"/>
      <c r="C144" s="300"/>
      <c r="D144" s="300"/>
      <c r="E144" s="300"/>
      <c r="F144" s="300"/>
      <c r="G144" s="319"/>
      <c r="H144" s="319"/>
      <c r="I144" s="300"/>
      <c r="J144" s="300"/>
      <c r="K144" s="300"/>
      <c r="L144" s="300"/>
      <c r="M144" s="300"/>
      <c r="N144" s="300"/>
      <c r="O144" s="300"/>
      <c r="P144" s="300"/>
      <c r="Q144" s="300"/>
      <c r="R144" s="300"/>
      <c r="S144" s="300"/>
      <c r="T144" s="300"/>
      <c r="U144" s="300"/>
      <c r="V144" s="300"/>
      <c r="W144" s="300"/>
      <c r="X144" s="300"/>
      <c r="Y144" s="300"/>
      <c r="Z144" s="300"/>
    </row>
    <row r="145" spans="1:26" ht="14.25" customHeight="1">
      <c r="A145" s="296"/>
      <c r="B145" s="296"/>
      <c r="C145" s="300"/>
      <c r="D145" s="300"/>
      <c r="E145" s="300"/>
      <c r="F145" s="300"/>
      <c r="G145" s="319"/>
      <c r="H145" s="319"/>
      <c r="I145" s="300"/>
      <c r="J145" s="300"/>
      <c r="K145" s="300"/>
      <c r="L145" s="300"/>
      <c r="M145" s="300"/>
      <c r="N145" s="300"/>
      <c r="O145" s="300"/>
      <c r="P145" s="300"/>
      <c r="Q145" s="300"/>
      <c r="R145" s="300"/>
      <c r="S145" s="300"/>
      <c r="T145" s="300"/>
      <c r="U145" s="300"/>
      <c r="V145" s="300"/>
      <c r="W145" s="300"/>
      <c r="X145" s="300"/>
      <c r="Y145" s="300"/>
      <c r="Z145" s="300"/>
    </row>
    <row r="146" spans="1:26" ht="14.25" customHeight="1">
      <c r="A146" s="296"/>
      <c r="B146" s="296"/>
      <c r="C146" s="300"/>
      <c r="D146" s="300"/>
      <c r="E146" s="300"/>
      <c r="F146" s="300"/>
      <c r="G146" s="319"/>
      <c r="H146" s="319"/>
      <c r="I146" s="300"/>
      <c r="J146" s="300"/>
      <c r="K146" s="300"/>
      <c r="L146" s="300"/>
      <c r="M146" s="300"/>
      <c r="N146" s="300"/>
      <c r="O146" s="300"/>
      <c r="P146" s="300"/>
      <c r="Q146" s="300"/>
      <c r="R146" s="300"/>
      <c r="S146" s="300"/>
      <c r="T146" s="300"/>
      <c r="U146" s="300"/>
      <c r="V146" s="300"/>
      <c r="W146" s="300"/>
      <c r="X146" s="300"/>
      <c r="Y146" s="300"/>
      <c r="Z146" s="300"/>
    </row>
    <row r="147" spans="1:26" ht="14.25" customHeight="1">
      <c r="A147" s="296"/>
      <c r="B147" s="296"/>
      <c r="C147" s="300"/>
      <c r="D147" s="300"/>
      <c r="E147" s="300"/>
      <c r="F147" s="300"/>
      <c r="G147" s="319"/>
      <c r="H147" s="319"/>
      <c r="I147" s="300"/>
      <c r="J147" s="300"/>
      <c r="K147" s="300"/>
      <c r="L147" s="300"/>
      <c r="M147" s="300"/>
      <c r="N147" s="300"/>
      <c r="O147" s="300"/>
      <c r="P147" s="300"/>
      <c r="Q147" s="300"/>
      <c r="R147" s="300"/>
      <c r="S147" s="300"/>
      <c r="T147" s="300"/>
      <c r="U147" s="300"/>
      <c r="V147" s="300"/>
      <c r="W147" s="300"/>
      <c r="X147" s="300"/>
      <c r="Y147" s="300"/>
      <c r="Z147" s="300"/>
    </row>
    <row r="148" spans="1:26" ht="14.25" customHeight="1">
      <c r="A148" s="296"/>
      <c r="B148" s="296"/>
      <c r="C148" s="300"/>
      <c r="D148" s="300"/>
      <c r="E148" s="300"/>
      <c r="F148" s="300"/>
      <c r="G148" s="319"/>
      <c r="H148" s="319"/>
      <c r="I148" s="300"/>
      <c r="J148" s="300"/>
      <c r="K148" s="300"/>
      <c r="L148" s="300"/>
      <c r="M148" s="300"/>
      <c r="N148" s="300"/>
      <c r="O148" s="300"/>
      <c r="P148" s="300"/>
      <c r="Q148" s="300"/>
      <c r="R148" s="300"/>
      <c r="S148" s="300"/>
      <c r="T148" s="300"/>
      <c r="U148" s="300"/>
      <c r="V148" s="300"/>
      <c r="W148" s="300"/>
      <c r="X148" s="300"/>
      <c r="Y148" s="300"/>
      <c r="Z148" s="300"/>
    </row>
    <row r="149" spans="1:26" ht="14.25" customHeight="1">
      <c r="A149" s="296"/>
      <c r="B149" s="296"/>
      <c r="C149" s="300"/>
      <c r="D149" s="300"/>
      <c r="E149" s="300"/>
      <c r="F149" s="300"/>
      <c r="G149" s="319"/>
      <c r="H149" s="319"/>
      <c r="I149" s="300"/>
      <c r="J149" s="300"/>
      <c r="K149" s="300"/>
      <c r="L149" s="300"/>
      <c r="M149" s="300"/>
      <c r="N149" s="300"/>
      <c r="O149" s="300"/>
      <c r="P149" s="300"/>
      <c r="Q149" s="300"/>
      <c r="R149" s="300"/>
      <c r="S149" s="300"/>
      <c r="T149" s="300"/>
      <c r="U149" s="300"/>
      <c r="V149" s="300"/>
      <c r="W149" s="300"/>
      <c r="X149" s="300"/>
      <c r="Y149" s="300"/>
      <c r="Z149" s="300"/>
    </row>
    <row r="150" spans="1:26" ht="14.25" customHeight="1">
      <c r="A150" s="296"/>
      <c r="B150" s="296"/>
      <c r="C150" s="300"/>
      <c r="D150" s="300"/>
      <c r="E150" s="300"/>
      <c r="F150" s="300"/>
      <c r="G150" s="319"/>
      <c r="H150" s="319"/>
      <c r="I150" s="300"/>
      <c r="J150" s="300"/>
      <c r="K150" s="300"/>
      <c r="L150" s="300"/>
      <c r="M150" s="300"/>
      <c r="N150" s="300"/>
      <c r="O150" s="300"/>
      <c r="P150" s="300"/>
      <c r="Q150" s="300"/>
      <c r="R150" s="300"/>
      <c r="S150" s="300"/>
      <c r="T150" s="300"/>
      <c r="U150" s="300"/>
      <c r="V150" s="300"/>
      <c r="W150" s="300"/>
      <c r="X150" s="300"/>
      <c r="Y150" s="300"/>
      <c r="Z150" s="300"/>
    </row>
    <row r="151" spans="1:26" ht="14.25" customHeight="1">
      <c r="A151" s="296"/>
      <c r="B151" s="296"/>
      <c r="C151" s="300"/>
      <c r="D151" s="300"/>
      <c r="E151" s="300"/>
      <c r="F151" s="300"/>
      <c r="G151" s="319"/>
      <c r="H151" s="319"/>
      <c r="I151" s="300"/>
      <c r="J151" s="300"/>
      <c r="K151" s="300"/>
      <c r="L151" s="300"/>
      <c r="M151" s="300"/>
      <c r="N151" s="300"/>
      <c r="O151" s="300"/>
      <c r="P151" s="300"/>
      <c r="Q151" s="300"/>
      <c r="R151" s="300"/>
      <c r="S151" s="300"/>
      <c r="T151" s="300"/>
      <c r="U151" s="300"/>
      <c r="V151" s="300"/>
      <c r="W151" s="300"/>
      <c r="X151" s="300"/>
      <c r="Y151" s="300"/>
      <c r="Z151" s="300"/>
    </row>
    <row r="152" spans="1:26" ht="14.25" customHeight="1">
      <c r="A152" s="296"/>
      <c r="B152" s="296"/>
      <c r="C152" s="300"/>
      <c r="D152" s="300"/>
      <c r="E152" s="300"/>
      <c r="F152" s="300"/>
      <c r="G152" s="319"/>
      <c r="H152" s="319"/>
      <c r="I152" s="300"/>
      <c r="J152" s="300"/>
      <c r="K152" s="300"/>
      <c r="L152" s="300"/>
      <c r="M152" s="300"/>
      <c r="N152" s="300"/>
      <c r="O152" s="300"/>
      <c r="P152" s="300"/>
      <c r="Q152" s="300"/>
      <c r="R152" s="300"/>
      <c r="S152" s="300"/>
      <c r="T152" s="300"/>
      <c r="U152" s="300"/>
      <c r="V152" s="300"/>
      <c r="W152" s="300"/>
      <c r="X152" s="300"/>
      <c r="Y152" s="300"/>
      <c r="Z152" s="300"/>
    </row>
    <row r="153" spans="1:26" ht="14.25" customHeight="1">
      <c r="A153" s="296"/>
      <c r="B153" s="296"/>
      <c r="C153" s="300"/>
      <c r="D153" s="300"/>
      <c r="E153" s="300"/>
      <c r="F153" s="300"/>
      <c r="G153" s="319"/>
      <c r="H153" s="319"/>
      <c r="I153" s="300"/>
      <c r="J153" s="300"/>
      <c r="K153" s="300"/>
      <c r="L153" s="300"/>
      <c r="M153" s="300"/>
      <c r="N153" s="300"/>
      <c r="O153" s="300"/>
      <c r="P153" s="300"/>
      <c r="Q153" s="300"/>
      <c r="R153" s="300"/>
      <c r="S153" s="300"/>
      <c r="T153" s="300"/>
      <c r="U153" s="300"/>
      <c r="V153" s="300"/>
      <c r="W153" s="300"/>
      <c r="X153" s="300"/>
      <c r="Y153" s="300"/>
      <c r="Z153" s="300"/>
    </row>
    <row r="154" spans="1:26" ht="14.25" customHeight="1">
      <c r="A154" s="296"/>
      <c r="B154" s="296"/>
      <c r="C154" s="300"/>
      <c r="D154" s="300"/>
      <c r="E154" s="300"/>
      <c r="F154" s="300"/>
      <c r="G154" s="319"/>
      <c r="H154" s="319"/>
      <c r="I154" s="300"/>
      <c r="J154" s="300"/>
      <c r="K154" s="300"/>
      <c r="L154" s="300"/>
      <c r="M154" s="300"/>
      <c r="N154" s="300"/>
      <c r="O154" s="300"/>
      <c r="P154" s="300"/>
      <c r="Q154" s="300"/>
      <c r="R154" s="300"/>
      <c r="S154" s="300"/>
      <c r="T154" s="300"/>
      <c r="U154" s="300"/>
      <c r="V154" s="300"/>
      <c r="W154" s="300"/>
      <c r="X154" s="300"/>
      <c r="Y154" s="300"/>
      <c r="Z154" s="300"/>
    </row>
    <row r="155" spans="1:26" ht="14.25" customHeight="1">
      <c r="A155" s="296"/>
      <c r="B155" s="296"/>
      <c r="C155" s="300"/>
      <c r="D155" s="300"/>
      <c r="E155" s="300"/>
      <c r="F155" s="300"/>
      <c r="G155" s="319"/>
      <c r="H155" s="319"/>
      <c r="I155" s="300"/>
      <c r="J155" s="300"/>
      <c r="K155" s="300"/>
      <c r="L155" s="300"/>
      <c r="M155" s="300"/>
      <c r="N155" s="300"/>
      <c r="O155" s="300"/>
      <c r="P155" s="300"/>
      <c r="Q155" s="300"/>
      <c r="R155" s="300"/>
      <c r="S155" s="300"/>
      <c r="T155" s="300"/>
      <c r="U155" s="300"/>
      <c r="V155" s="300"/>
      <c r="W155" s="300"/>
      <c r="X155" s="300"/>
      <c r="Y155" s="300"/>
      <c r="Z155" s="300"/>
    </row>
    <row r="156" spans="1:26" ht="14.25" customHeight="1">
      <c r="A156" s="296"/>
      <c r="B156" s="296"/>
      <c r="C156" s="300"/>
      <c r="D156" s="300"/>
      <c r="E156" s="300"/>
      <c r="F156" s="300"/>
      <c r="G156" s="319"/>
      <c r="H156" s="319"/>
      <c r="I156" s="300"/>
      <c r="J156" s="300"/>
      <c r="K156" s="300"/>
      <c r="L156" s="300"/>
      <c r="M156" s="300"/>
      <c r="N156" s="300"/>
      <c r="O156" s="300"/>
      <c r="P156" s="300"/>
      <c r="Q156" s="300"/>
      <c r="R156" s="300"/>
      <c r="S156" s="300"/>
      <c r="T156" s="300"/>
      <c r="U156" s="300"/>
      <c r="V156" s="300"/>
      <c r="W156" s="300"/>
      <c r="X156" s="300"/>
      <c r="Y156" s="300"/>
      <c r="Z156" s="300"/>
    </row>
    <row r="157" spans="1:26" ht="14.25" customHeight="1">
      <c r="A157" s="296"/>
      <c r="B157" s="296"/>
      <c r="C157" s="300"/>
      <c r="D157" s="300"/>
      <c r="E157" s="300"/>
      <c r="F157" s="300"/>
      <c r="G157" s="319"/>
      <c r="H157" s="319"/>
      <c r="I157" s="300"/>
      <c r="J157" s="300"/>
      <c r="K157" s="300"/>
      <c r="L157" s="300"/>
      <c r="M157" s="300"/>
      <c r="N157" s="300"/>
      <c r="O157" s="300"/>
      <c r="P157" s="300"/>
      <c r="Q157" s="300"/>
      <c r="R157" s="300"/>
      <c r="S157" s="300"/>
      <c r="T157" s="300"/>
      <c r="U157" s="300"/>
      <c r="V157" s="300"/>
      <c r="W157" s="300"/>
      <c r="X157" s="300"/>
      <c r="Y157" s="300"/>
      <c r="Z157" s="300"/>
    </row>
    <row r="158" spans="1:26" ht="14.25" customHeight="1">
      <c r="A158" s="296"/>
      <c r="B158" s="296"/>
      <c r="C158" s="300"/>
      <c r="D158" s="300"/>
      <c r="E158" s="300"/>
      <c r="F158" s="300"/>
      <c r="G158" s="319"/>
      <c r="H158" s="319"/>
      <c r="I158" s="300"/>
      <c r="J158" s="300"/>
      <c r="K158" s="300"/>
      <c r="L158" s="300"/>
      <c r="M158" s="300"/>
      <c r="N158" s="300"/>
      <c r="O158" s="300"/>
      <c r="P158" s="300"/>
      <c r="Q158" s="300"/>
      <c r="R158" s="300"/>
      <c r="S158" s="300"/>
      <c r="T158" s="300"/>
      <c r="U158" s="300"/>
      <c r="V158" s="300"/>
      <c r="W158" s="300"/>
      <c r="X158" s="300"/>
      <c r="Y158" s="300"/>
      <c r="Z158" s="300"/>
    </row>
    <row r="159" spans="1:26" ht="14.25" customHeight="1">
      <c r="A159" s="296"/>
      <c r="B159" s="296"/>
      <c r="C159" s="300"/>
      <c r="D159" s="300"/>
      <c r="E159" s="300"/>
      <c r="F159" s="300"/>
      <c r="G159" s="319"/>
      <c r="H159" s="319"/>
      <c r="I159" s="300"/>
      <c r="J159" s="300"/>
      <c r="K159" s="300"/>
      <c r="L159" s="300"/>
      <c r="M159" s="300"/>
      <c r="N159" s="300"/>
      <c r="O159" s="300"/>
      <c r="P159" s="300"/>
      <c r="Q159" s="300"/>
      <c r="R159" s="300"/>
      <c r="S159" s="300"/>
      <c r="T159" s="300"/>
      <c r="U159" s="300"/>
      <c r="V159" s="300"/>
      <c r="W159" s="300"/>
      <c r="X159" s="300"/>
      <c r="Y159" s="300"/>
      <c r="Z159" s="300"/>
    </row>
    <row r="160" spans="1:26" ht="14.25" customHeight="1">
      <c r="A160" s="296"/>
      <c r="B160" s="296"/>
      <c r="C160" s="300"/>
      <c r="D160" s="300"/>
      <c r="E160" s="300"/>
      <c r="F160" s="300"/>
      <c r="G160" s="319"/>
      <c r="H160" s="319"/>
      <c r="I160" s="300"/>
      <c r="J160" s="300"/>
      <c r="K160" s="300"/>
      <c r="L160" s="300"/>
      <c r="M160" s="300"/>
      <c r="N160" s="300"/>
      <c r="O160" s="300"/>
      <c r="P160" s="300"/>
      <c r="Q160" s="300"/>
      <c r="R160" s="300"/>
      <c r="S160" s="300"/>
      <c r="T160" s="300"/>
      <c r="U160" s="300"/>
      <c r="V160" s="300"/>
      <c r="W160" s="300"/>
      <c r="X160" s="300"/>
      <c r="Y160" s="300"/>
      <c r="Z160" s="300"/>
    </row>
    <row r="161" spans="1:26" ht="14.25" customHeight="1">
      <c r="A161" s="296"/>
      <c r="B161" s="296"/>
      <c r="C161" s="300"/>
      <c r="D161" s="300"/>
      <c r="E161" s="300"/>
      <c r="F161" s="300"/>
      <c r="G161" s="319"/>
      <c r="H161" s="319"/>
      <c r="I161" s="300"/>
      <c r="J161" s="300"/>
      <c r="K161" s="300"/>
      <c r="L161" s="300"/>
      <c r="M161" s="300"/>
      <c r="N161" s="300"/>
      <c r="O161" s="300"/>
      <c r="P161" s="300"/>
      <c r="Q161" s="300"/>
      <c r="R161" s="300"/>
      <c r="S161" s="300"/>
      <c r="T161" s="300"/>
      <c r="U161" s="300"/>
      <c r="V161" s="300"/>
      <c r="W161" s="300"/>
      <c r="X161" s="300"/>
      <c r="Y161" s="300"/>
      <c r="Z161" s="300"/>
    </row>
    <row r="162" spans="1:26" ht="14.25" customHeight="1">
      <c r="A162" s="296"/>
      <c r="B162" s="296"/>
      <c r="C162" s="300"/>
      <c r="D162" s="300"/>
      <c r="E162" s="300"/>
      <c r="F162" s="300"/>
      <c r="G162" s="319"/>
      <c r="H162" s="319"/>
      <c r="I162" s="300"/>
      <c r="J162" s="300"/>
      <c r="K162" s="300"/>
      <c r="L162" s="300"/>
      <c r="M162" s="300"/>
      <c r="N162" s="300"/>
      <c r="O162" s="300"/>
      <c r="P162" s="300"/>
      <c r="Q162" s="300"/>
      <c r="R162" s="300"/>
      <c r="S162" s="300"/>
      <c r="T162" s="300"/>
      <c r="U162" s="300"/>
      <c r="V162" s="300"/>
      <c r="W162" s="300"/>
      <c r="X162" s="300"/>
      <c r="Y162" s="300"/>
      <c r="Z162" s="300"/>
    </row>
    <row r="163" spans="1:26" ht="14.25" customHeight="1">
      <c r="A163" s="296"/>
      <c r="B163" s="296"/>
      <c r="C163" s="300"/>
      <c r="D163" s="300"/>
      <c r="E163" s="300"/>
      <c r="F163" s="300"/>
      <c r="G163" s="319"/>
      <c r="H163" s="319"/>
      <c r="I163" s="300"/>
      <c r="J163" s="300"/>
      <c r="K163" s="300"/>
      <c r="L163" s="300"/>
      <c r="M163" s="300"/>
      <c r="N163" s="300"/>
      <c r="O163" s="300"/>
      <c r="P163" s="300"/>
      <c r="Q163" s="300"/>
      <c r="R163" s="300"/>
      <c r="S163" s="300"/>
      <c r="T163" s="300"/>
      <c r="U163" s="300"/>
      <c r="V163" s="300"/>
      <c r="W163" s="300"/>
      <c r="X163" s="300"/>
      <c r="Y163" s="300"/>
      <c r="Z163" s="300"/>
    </row>
    <row r="164" spans="1:26" ht="14.25" customHeight="1">
      <c r="A164" s="296"/>
      <c r="B164" s="296"/>
      <c r="C164" s="300"/>
      <c r="D164" s="300"/>
      <c r="E164" s="300"/>
      <c r="F164" s="300"/>
      <c r="G164" s="319"/>
      <c r="H164" s="319"/>
      <c r="I164" s="300"/>
      <c r="J164" s="300"/>
      <c r="K164" s="300"/>
      <c r="L164" s="300"/>
      <c r="M164" s="300"/>
      <c r="N164" s="300"/>
      <c r="O164" s="300"/>
      <c r="P164" s="300"/>
      <c r="Q164" s="300"/>
      <c r="R164" s="300"/>
      <c r="S164" s="300"/>
      <c r="T164" s="300"/>
      <c r="U164" s="300"/>
      <c r="V164" s="300"/>
      <c r="W164" s="300"/>
      <c r="X164" s="300"/>
      <c r="Y164" s="300"/>
      <c r="Z164" s="300"/>
    </row>
    <row r="165" spans="1:26" ht="14.25" customHeight="1">
      <c r="A165" s="296"/>
      <c r="B165" s="296"/>
      <c r="C165" s="300"/>
      <c r="D165" s="300"/>
      <c r="E165" s="300"/>
      <c r="F165" s="300"/>
      <c r="G165" s="319"/>
      <c r="H165" s="319"/>
      <c r="I165" s="300"/>
      <c r="J165" s="300"/>
      <c r="K165" s="300"/>
      <c r="L165" s="300"/>
      <c r="M165" s="300"/>
      <c r="N165" s="300"/>
      <c r="O165" s="300"/>
      <c r="P165" s="300"/>
      <c r="Q165" s="300"/>
      <c r="R165" s="300"/>
      <c r="S165" s="300"/>
      <c r="T165" s="300"/>
      <c r="U165" s="300"/>
      <c r="V165" s="300"/>
      <c r="W165" s="300"/>
      <c r="X165" s="300"/>
      <c r="Y165" s="300"/>
      <c r="Z165" s="300"/>
    </row>
    <row r="166" spans="1:26" ht="14.25" customHeight="1">
      <c r="A166" s="296"/>
      <c r="B166" s="296"/>
      <c r="C166" s="300"/>
      <c r="D166" s="300"/>
      <c r="E166" s="300"/>
      <c r="F166" s="300"/>
      <c r="G166" s="319"/>
      <c r="H166" s="319"/>
      <c r="I166" s="300"/>
      <c r="J166" s="300"/>
      <c r="K166" s="300"/>
      <c r="L166" s="300"/>
      <c r="M166" s="300"/>
      <c r="N166" s="300"/>
      <c r="O166" s="300"/>
      <c r="P166" s="300"/>
      <c r="Q166" s="300"/>
      <c r="R166" s="300"/>
      <c r="S166" s="300"/>
      <c r="T166" s="300"/>
      <c r="U166" s="300"/>
      <c r="V166" s="300"/>
      <c r="W166" s="300"/>
      <c r="X166" s="300"/>
      <c r="Y166" s="300"/>
      <c r="Z166" s="300"/>
    </row>
    <row r="167" spans="1:26" ht="14.25" customHeight="1">
      <c r="A167" s="296"/>
      <c r="B167" s="296"/>
      <c r="C167" s="300"/>
      <c r="D167" s="300"/>
      <c r="E167" s="300"/>
      <c r="F167" s="300"/>
      <c r="G167" s="319"/>
      <c r="H167" s="319"/>
      <c r="I167" s="300"/>
      <c r="J167" s="300"/>
      <c r="K167" s="300"/>
      <c r="L167" s="300"/>
      <c r="M167" s="300"/>
      <c r="N167" s="300"/>
      <c r="O167" s="300"/>
      <c r="P167" s="300"/>
      <c r="Q167" s="300"/>
      <c r="R167" s="300"/>
      <c r="S167" s="300"/>
      <c r="T167" s="300"/>
      <c r="U167" s="300"/>
      <c r="V167" s="300"/>
      <c r="W167" s="300"/>
      <c r="X167" s="300"/>
      <c r="Y167" s="300"/>
      <c r="Z167" s="300"/>
    </row>
    <row r="168" spans="1:26" ht="14.25" customHeight="1">
      <c r="A168" s="296"/>
      <c r="B168" s="296"/>
      <c r="C168" s="300"/>
      <c r="D168" s="300"/>
      <c r="E168" s="300"/>
      <c r="F168" s="300"/>
      <c r="G168" s="319"/>
      <c r="H168" s="319"/>
      <c r="I168" s="300"/>
      <c r="J168" s="300"/>
      <c r="K168" s="300"/>
      <c r="L168" s="300"/>
      <c r="M168" s="300"/>
      <c r="N168" s="300"/>
      <c r="O168" s="300"/>
      <c r="P168" s="300"/>
      <c r="Q168" s="300"/>
      <c r="R168" s="300"/>
      <c r="S168" s="300"/>
      <c r="T168" s="300"/>
      <c r="U168" s="300"/>
      <c r="V168" s="300"/>
      <c r="W168" s="300"/>
      <c r="X168" s="300"/>
      <c r="Y168" s="300"/>
      <c r="Z168" s="300"/>
    </row>
    <row r="169" spans="1:26" ht="14.25" customHeight="1">
      <c r="A169" s="296"/>
      <c r="B169" s="296"/>
      <c r="C169" s="300"/>
      <c r="D169" s="300"/>
      <c r="E169" s="300"/>
      <c r="F169" s="300"/>
      <c r="G169" s="319"/>
      <c r="H169" s="319"/>
      <c r="I169" s="300"/>
      <c r="J169" s="300"/>
      <c r="K169" s="300"/>
      <c r="L169" s="300"/>
      <c r="M169" s="300"/>
      <c r="N169" s="300"/>
      <c r="O169" s="300"/>
      <c r="P169" s="300"/>
      <c r="Q169" s="300"/>
      <c r="R169" s="300"/>
      <c r="S169" s="300"/>
      <c r="T169" s="300"/>
      <c r="U169" s="300"/>
      <c r="V169" s="300"/>
      <c r="W169" s="300"/>
      <c r="X169" s="300"/>
      <c r="Y169" s="300"/>
      <c r="Z169" s="300"/>
    </row>
    <row r="170" spans="1:26" ht="14.25" customHeight="1">
      <c r="A170" s="296"/>
      <c r="B170" s="296"/>
      <c r="C170" s="300"/>
      <c r="D170" s="300"/>
      <c r="E170" s="300"/>
      <c r="F170" s="300"/>
      <c r="G170" s="319"/>
      <c r="H170" s="319"/>
      <c r="I170" s="300"/>
      <c r="J170" s="300"/>
      <c r="K170" s="300"/>
      <c r="L170" s="300"/>
      <c r="M170" s="300"/>
      <c r="N170" s="300"/>
      <c r="O170" s="300"/>
      <c r="P170" s="300"/>
      <c r="Q170" s="300"/>
      <c r="R170" s="300"/>
      <c r="S170" s="300"/>
      <c r="T170" s="300"/>
      <c r="U170" s="300"/>
      <c r="V170" s="300"/>
      <c r="W170" s="300"/>
      <c r="X170" s="300"/>
      <c r="Y170" s="300"/>
      <c r="Z170" s="300"/>
    </row>
    <row r="171" spans="1:26" ht="14.25" customHeight="1">
      <c r="A171" s="296"/>
      <c r="B171" s="296"/>
      <c r="C171" s="300"/>
      <c r="D171" s="300"/>
      <c r="E171" s="300"/>
      <c r="F171" s="300"/>
      <c r="G171" s="319"/>
      <c r="H171" s="319"/>
      <c r="I171" s="300"/>
      <c r="J171" s="300"/>
      <c r="K171" s="300"/>
      <c r="L171" s="300"/>
      <c r="M171" s="300"/>
      <c r="N171" s="300"/>
      <c r="O171" s="300"/>
      <c r="P171" s="300"/>
      <c r="Q171" s="300"/>
      <c r="R171" s="300"/>
      <c r="S171" s="300"/>
      <c r="T171" s="300"/>
      <c r="U171" s="300"/>
      <c r="V171" s="300"/>
      <c r="W171" s="300"/>
      <c r="X171" s="300"/>
      <c r="Y171" s="300"/>
      <c r="Z171" s="300"/>
    </row>
    <row r="172" spans="1:26" ht="14.25" customHeight="1">
      <c r="A172" s="296"/>
      <c r="B172" s="296"/>
      <c r="C172" s="300"/>
      <c r="D172" s="300"/>
      <c r="E172" s="300"/>
      <c r="F172" s="300"/>
      <c r="G172" s="319"/>
      <c r="H172" s="319"/>
      <c r="I172" s="300"/>
      <c r="J172" s="300"/>
      <c r="K172" s="300"/>
      <c r="L172" s="300"/>
      <c r="M172" s="300"/>
      <c r="N172" s="300"/>
      <c r="O172" s="300"/>
      <c r="P172" s="300"/>
      <c r="Q172" s="300"/>
      <c r="R172" s="300"/>
      <c r="S172" s="300"/>
      <c r="T172" s="300"/>
      <c r="U172" s="300"/>
      <c r="V172" s="300"/>
      <c r="W172" s="300"/>
      <c r="X172" s="300"/>
      <c r="Y172" s="300"/>
      <c r="Z172" s="300"/>
    </row>
    <row r="173" spans="1:26" ht="14.25" customHeight="1">
      <c r="A173" s="296"/>
      <c r="B173" s="296"/>
      <c r="C173" s="300"/>
      <c r="D173" s="300"/>
      <c r="E173" s="300"/>
      <c r="F173" s="300"/>
      <c r="G173" s="319"/>
      <c r="H173" s="319"/>
      <c r="I173" s="300"/>
      <c r="J173" s="300"/>
      <c r="K173" s="300"/>
      <c r="L173" s="300"/>
      <c r="M173" s="300"/>
      <c r="N173" s="300"/>
      <c r="O173" s="300"/>
      <c r="P173" s="300"/>
      <c r="Q173" s="300"/>
      <c r="R173" s="300"/>
      <c r="S173" s="300"/>
      <c r="T173" s="300"/>
      <c r="U173" s="300"/>
      <c r="V173" s="300"/>
      <c r="W173" s="300"/>
      <c r="X173" s="300"/>
      <c r="Y173" s="300"/>
      <c r="Z173" s="300"/>
    </row>
    <row r="174" spans="1:26" ht="14.25" customHeight="1">
      <c r="A174" s="296"/>
      <c r="B174" s="296"/>
      <c r="C174" s="300"/>
      <c r="D174" s="300"/>
      <c r="E174" s="300"/>
      <c r="F174" s="300"/>
      <c r="G174" s="319"/>
      <c r="H174" s="319"/>
      <c r="I174" s="300"/>
      <c r="J174" s="300"/>
      <c r="K174" s="300"/>
      <c r="L174" s="300"/>
      <c r="M174" s="300"/>
      <c r="N174" s="300"/>
      <c r="O174" s="300"/>
      <c r="P174" s="300"/>
      <c r="Q174" s="300"/>
      <c r="R174" s="300"/>
      <c r="S174" s="300"/>
      <c r="T174" s="300"/>
      <c r="U174" s="300"/>
      <c r="V174" s="300"/>
      <c r="W174" s="300"/>
      <c r="X174" s="300"/>
      <c r="Y174" s="300"/>
      <c r="Z174" s="300"/>
    </row>
    <row r="175" spans="1:26" ht="14.25" customHeight="1">
      <c r="A175" s="296"/>
      <c r="B175" s="296"/>
      <c r="C175" s="300"/>
      <c r="D175" s="300"/>
      <c r="E175" s="300"/>
      <c r="F175" s="300"/>
      <c r="G175" s="319"/>
      <c r="H175" s="319"/>
      <c r="I175" s="300"/>
      <c r="J175" s="300"/>
      <c r="K175" s="300"/>
      <c r="L175" s="300"/>
      <c r="M175" s="300"/>
      <c r="N175" s="300"/>
      <c r="O175" s="300"/>
      <c r="P175" s="300"/>
      <c r="Q175" s="300"/>
      <c r="R175" s="300"/>
      <c r="S175" s="300"/>
      <c r="T175" s="300"/>
      <c r="U175" s="300"/>
      <c r="V175" s="300"/>
      <c r="W175" s="300"/>
      <c r="X175" s="300"/>
      <c r="Y175" s="300"/>
      <c r="Z175" s="300"/>
    </row>
    <row r="176" spans="1:26" ht="14.25" customHeight="1">
      <c r="A176" s="296"/>
      <c r="B176" s="296"/>
      <c r="C176" s="300"/>
      <c r="D176" s="300"/>
      <c r="E176" s="300"/>
      <c r="F176" s="300"/>
      <c r="G176" s="319"/>
      <c r="H176" s="319"/>
      <c r="I176" s="300"/>
      <c r="J176" s="300"/>
      <c r="K176" s="300"/>
      <c r="L176" s="300"/>
      <c r="M176" s="300"/>
      <c r="N176" s="300"/>
      <c r="O176" s="300"/>
      <c r="P176" s="300"/>
      <c r="Q176" s="300"/>
      <c r="R176" s="300"/>
      <c r="S176" s="300"/>
      <c r="T176" s="300"/>
      <c r="U176" s="300"/>
      <c r="V176" s="300"/>
      <c r="W176" s="300"/>
      <c r="X176" s="300"/>
      <c r="Y176" s="300"/>
      <c r="Z176" s="300"/>
    </row>
    <row r="177" spans="1:26" ht="14.25" customHeight="1">
      <c r="A177" s="296"/>
      <c r="B177" s="296"/>
      <c r="C177" s="300"/>
      <c r="D177" s="300"/>
      <c r="E177" s="300"/>
      <c r="F177" s="300"/>
      <c r="G177" s="319"/>
      <c r="H177" s="319"/>
      <c r="I177" s="300"/>
      <c r="J177" s="300"/>
      <c r="K177" s="300"/>
      <c r="L177" s="300"/>
      <c r="M177" s="300"/>
      <c r="N177" s="300"/>
      <c r="O177" s="300"/>
      <c r="P177" s="300"/>
      <c r="Q177" s="300"/>
      <c r="R177" s="300"/>
      <c r="S177" s="300"/>
      <c r="T177" s="300"/>
      <c r="U177" s="300"/>
      <c r="V177" s="300"/>
      <c r="W177" s="300"/>
      <c r="X177" s="300"/>
      <c r="Y177" s="300"/>
      <c r="Z177" s="300"/>
    </row>
    <row r="178" spans="1:26" ht="14.25" customHeight="1">
      <c r="A178" s="296"/>
      <c r="B178" s="296"/>
      <c r="C178" s="300"/>
      <c r="D178" s="300"/>
      <c r="E178" s="300"/>
      <c r="F178" s="300"/>
      <c r="G178" s="319"/>
      <c r="H178" s="319"/>
      <c r="I178" s="300"/>
      <c r="J178" s="300"/>
      <c r="K178" s="300"/>
      <c r="L178" s="300"/>
      <c r="M178" s="300"/>
      <c r="N178" s="300"/>
      <c r="O178" s="300"/>
      <c r="P178" s="300"/>
      <c r="Q178" s="300"/>
      <c r="R178" s="300"/>
      <c r="S178" s="300"/>
      <c r="T178" s="300"/>
      <c r="U178" s="300"/>
      <c r="V178" s="300"/>
      <c r="W178" s="300"/>
      <c r="X178" s="300"/>
      <c r="Y178" s="300"/>
      <c r="Z178" s="300"/>
    </row>
    <row r="179" spans="1:26" ht="14.25" customHeight="1">
      <c r="A179" s="296"/>
      <c r="B179" s="296"/>
      <c r="C179" s="300"/>
      <c r="D179" s="300"/>
      <c r="E179" s="300"/>
      <c r="F179" s="300"/>
      <c r="G179" s="319"/>
      <c r="H179" s="319"/>
      <c r="I179" s="300"/>
      <c r="J179" s="300"/>
      <c r="K179" s="300"/>
      <c r="L179" s="300"/>
      <c r="M179" s="300"/>
      <c r="N179" s="300"/>
      <c r="O179" s="300"/>
      <c r="P179" s="300"/>
      <c r="Q179" s="300"/>
      <c r="R179" s="300"/>
      <c r="S179" s="300"/>
      <c r="T179" s="300"/>
      <c r="U179" s="300"/>
      <c r="V179" s="300"/>
      <c r="W179" s="300"/>
      <c r="X179" s="300"/>
      <c r="Y179" s="300"/>
      <c r="Z179" s="300"/>
    </row>
    <row r="180" spans="1:26" ht="14.25" customHeight="1">
      <c r="A180" s="296"/>
      <c r="B180" s="296"/>
      <c r="C180" s="300"/>
      <c r="D180" s="300"/>
      <c r="E180" s="300"/>
      <c r="F180" s="300"/>
      <c r="G180" s="319"/>
      <c r="H180" s="319"/>
      <c r="I180" s="300"/>
      <c r="J180" s="300"/>
      <c r="K180" s="300"/>
      <c r="L180" s="300"/>
      <c r="M180" s="300"/>
      <c r="N180" s="300"/>
      <c r="O180" s="300"/>
      <c r="P180" s="300"/>
      <c r="Q180" s="300"/>
      <c r="R180" s="300"/>
      <c r="S180" s="300"/>
      <c r="T180" s="300"/>
      <c r="U180" s="300"/>
      <c r="V180" s="300"/>
      <c r="W180" s="300"/>
      <c r="X180" s="300"/>
      <c r="Y180" s="300"/>
      <c r="Z180" s="300"/>
    </row>
    <row r="181" spans="1:26" ht="14.25" customHeight="1">
      <c r="A181" s="296"/>
      <c r="B181" s="296"/>
      <c r="C181" s="300"/>
      <c r="D181" s="300"/>
      <c r="E181" s="300"/>
      <c r="F181" s="300"/>
      <c r="G181" s="319"/>
      <c r="H181" s="319"/>
      <c r="I181" s="300"/>
      <c r="J181" s="300"/>
      <c r="K181" s="300"/>
      <c r="L181" s="300"/>
      <c r="M181" s="300"/>
      <c r="N181" s="300"/>
      <c r="O181" s="300"/>
      <c r="P181" s="300"/>
      <c r="Q181" s="300"/>
      <c r="R181" s="300"/>
      <c r="S181" s="300"/>
      <c r="T181" s="300"/>
      <c r="U181" s="300"/>
      <c r="V181" s="300"/>
      <c r="W181" s="300"/>
      <c r="X181" s="300"/>
      <c r="Y181" s="300"/>
      <c r="Z181" s="300"/>
    </row>
    <row r="182" spans="1:26" ht="14.25" customHeight="1">
      <c r="A182" s="296"/>
      <c r="B182" s="296"/>
      <c r="C182" s="300"/>
      <c r="D182" s="300"/>
      <c r="E182" s="300"/>
      <c r="F182" s="300"/>
      <c r="G182" s="319"/>
      <c r="H182" s="319"/>
      <c r="I182" s="300"/>
      <c r="J182" s="300"/>
      <c r="K182" s="300"/>
      <c r="L182" s="300"/>
      <c r="M182" s="300"/>
      <c r="N182" s="300"/>
      <c r="O182" s="300"/>
      <c r="P182" s="300"/>
      <c r="Q182" s="300"/>
      <c r="R182" s="300"/>
      <c r="S182" s="300"/>
      <c r="T182" s="300"/>
      <c r="U182" s="300"/>
      <c r="V182" s="300"/>
      <c r="W182" s="300"/>
      <c r="X182" s="300"/>
      <c r="Y182" s="300"/>
      <c r="Z182" s="300"/>
    </row>
    <row r="183" spans="1:26" ht="14.25" customHeight="1">
      <c r="A183" s="296"/>
      <c r="B183" s="296"/>
      <c r="C183" s="300"/>
      <c r="D183" s="300"/>
      <c r="E183" s="300"/>
      <c r="F183" s="300"/>
      <c r="G183" s="319"/>
      <c r="H183" s="319"/>
      <c r="I183" s="300"/>
      <c r="J183" s="300"/>
      <c r="K183" s="300"/>
      <c r="L183" s="300"/>
      <c r="M183" s="300"/>
      <c r="N183" s="300"/>
      <c r="O183" s="300"/>
      <c r="P183" s="300"/>
      <c r="Q183" s="300"/>
      <c r="R183" s="300"/>
      <c r="S183" s="300"/>
      <c r="T183" s="300"/>
      <c r="U183" s="300"/>
      <c r="V183" s="300"/>
      <c r="W183" s="300"/>
      <c r="X183" s="300"/>
      <c r="Y183" s="300"/>
      <c r="Z183" s="300"/>
    </row>
    <row r="184" spans="1:26" ht="14.25" customHeight="1">
      <c r="A184" s="296"/>
      <c r="B184" s="296"/>
      <c r="C184" s="300"/>
      <c r="D184" s="300"/>
      <c r="E184" s="300"/>
      <c r="F184" s="300"/>
      <c r="G184" s="319"/>
      <c r="H184" s="319"/>
      <c r="I184" s="300"/>
      <c r="J184" s="300"/>
      <c r="K184" s="300"/>
      <c r="L184" s="300"/>
      <c r="M184" s="300"/>
      <c r="N184" s="300"/>
      <c r="O184" s="300"/>
      <c r="P184" s="300"/>
      <c r="Q184" s="300"/>
      <c r="R184" s="300"/>
      <c r="S184" s="300"/>
      <c r="T184" s="300"/>
      <c r="U184" s="300"/>
      <c r="V184" s="300"/>
      <c r="W184" s="300"/>
      <c r="X184" s="300"/>
      <c r="Y184" s="300"/>
      <c r="Z184" s="300"/>
    </row>
    <row r="185" spans="1:26" ht="14.25" customHeight="1">
      <c r="A185" s="296"/>
      <c r="B185" s="296"/>
      <c r="C185" s="300"/>
      <c r="D185" s="300"/>
      <c r="E185" s="300"/>
      <c r="F185" s="300"/>
      <c r="G185" s="319"/>
      <c r="H185" s="319"/>
      <c r="I185" s="300"/>
      <c r="J185" s="300"/>
      <c r="K185" s="300"/>
      <c r="L185" s="300"/>
      <c r="M185" s="300"/>
      <c r="N185" s="300"/>
      <c r="O185" s="300"/>
      <c r="P185" s="300"/>
      <c r="Q185" s="300"/>
      <c r="R185" s="300"/>
      <c r="S185" s="300"/>
      <c r="T185" s="300"/>
      <c r="U185" s="300"/>
      <c r="V185" s="300"/>
      <c r="W185" s="300"/>
      <c r="X185" s="300"/>
      <c r="Y185" s="300"/>
      <c r="Z185" s="300"/>
    </row>
    <row r="186" spans="1:26" ht="14.25" customHeight="1">
      <c r="A186" s="296"/>
      <c r="B186" s="296"/>
      <c r="C186" s="300"/>
      <c r="D186" s="300"/>
      <c r="E186" s="300"/>
      <c r="F186" s="300"/>
      <c r="G186" s="319"/>
      <c r="H186" s="319"/>
      <c r="I186" s="300"/>
      <c r="J186" s="300"/>
      <c r="K186" s="300"/>
      <c r="L186" s="300"/>
      <c r="M186" s="300"/>
      <c r="N186" s="300"/>
      <c r="O186" s="300"/>
      <c r="P186" s="300"/>
      <c r="Q186" s="300"/>
      <c r="R186" s="300"/>
      <c r="S186" s="300"/>
      <c r="T186" s="300"/>
      <c r="U186" s="300"/>
      <c r="V186" s="300"/>
      <c r="W186" s="300"/>
      <c r="X186" s="300"/>
      <c r="Y186" s="300"/>
      <c r="Z186" s="300"/>
    </row>
    <row r="187" spans="1:26" ht="14.25" customHeight="1">
      <c r="A187" s="296"/>
      <c r="B187" s="296"/>
      <c r="C187" s="300"/>
      <c r="D187" s="300"/>
      <c r="E187" s="300"/>
      <c r="F187" s="300"/>
      <c r="G187" s="319"/>
      <c r="H187" s="319"/>
      <c r="I187" s="300"/>
      <c r="J187" s="300"/>
      <c r="K187" s="300"/>
      <c r="L187" s="300"/>
      <c r="M187" s="300"/>
      <c r="N187" s="300"/>
      <c r="O187" s="300"/>
      <c r="P187" s="300"/>
      <c r="Q187" s="300"/>
      <c r="R187" s="300"/>
      <c r="S187" s="300"/>
      <c r="T187" s="300"/>
      <c r="U187" s="300"/>
      <c r="V187" s="300"/>
      <c r="W187" s="300"/>
      <c r="X187" s="300"/>
      <c r="Y187" s="300"/>
      <c r="Z187" s="300"/>
    </row>
    <row r="188" spans="1:26" ht="14.25" customHeight="1">
      <c r="A188" s="296"/>
      <c r="B188" s="296"/>
      <c r="C188" s="300"/>
      <c r="D188" s="300"/>
      <c r="E188" s="300"/>
      <c r="F188" s="300"/>
      <c r="G188" s="319"/>
      <c r="H188" s="319"/>
      <c r="I188" s="300"/>
      <c r="J188" s="300"/>
      <c r="K188" s="300"/>
      <c r="L188" s="300"/>
      <c r="M188" s="300"/>
      <c r="N188" s="300"/>
      <c r="O188" s="300"/>
      <c r="P188" s="300"/>
      <c r="Q188" s="300"/>
      <c r="R188" s="300"/>
      <c r="S188" s="300"/>
      <c r="T188" s="300"/>
      <c r="U188" s="300"/>
      <c r="V188" s="300"/>
      <c r="W188" s="300"/>
      <c r="X188" s="300"/>
      <c r="Y188" s="300"/>
      <c r="Z188" s="300"/>
    </row>
    <row r="189" spans="1:26" ht="14.25" customHeight="1">
      <c r="A189" s="296"/>
      <c r="B189" s="296"/>
      <c r="C189" s="300"/>
      <c r="D189" s="300"/>
      <c r="E189" s="300"/>
      <c r="F189" s="300"/>
      <c r="G189" s="319"/>
      <c r="H189" s="319"/>
      <c r="I189" s="300"/>
      <c r="J189" s="300"/>
      <c r="K189" s="300"/>
      <c r="L189" s="300"/>
      <c r="M189" s="300"/>
      <c r="N189" s="300"/>
      <c r="O189" s="300"/>
      <c r="P189" s="300"/>
      <c r="Q189" s="300"/>
      <c r="R189" s="300"/>
      <c r="S189" s="300"/>
      <c r="T189" s="300"/>
      <c r="U189" s="300"/>
      <c r="V189" s="300"/>
      <c r="W189" s="300"/>
      <c r="X189" s="300"/>
      <c r="Y189" s="300"/>
      <c r="Z189" s="300"/>
    </row>
    <row r="190" spans="1:26" ht="14.25" customHeight="1">
      <c r="A190" s="296"/>
      <c r="B190" s="296"/>
      <c r="C190" s="300"/>
      <c r="D190" s="300"/>
      <c r="E190" s="300"/>
      <c r="F190" s="300"/>
      <c r="G190" s="319"/>
      <c r="H190" s="319"/>
      <c r="I190" s="300"/>
      <c r="J190" s="300"/>
      <c r="K190" s="300"/>
      <c r="L190" s="300"/>
      <c r="M190" s="300"/>
      <c r="N190" s="300"/>
      <c r="O190" s="300"/>
      <c r="P190" s="300"/>
      <c r="Q190" s="300"/>
      <c r="R190" s="300"/>
      <c r="S190" s="300"/>
      <c r="T190" s="300"/>
      <c r="U190" s="300"/>
      <c r="V190" s="300"/>
      <c r="W190" s="300"/>
      <c r="X190" s="300"/>
      <c r="Y190" s="300"/>
      <c r="Z190" s="300"/>
    </row>
    <row r="191" spans="1:26" ht="14.25" customHeight="1">
      <c r="A191" s="296"/>
      <c r="B191" s="296"/>
      <c r="C191" s="300"/>
      <c r="D191" s="300"/>
      <c r="E191" s="300"/>
      <c r="F191" s="300"/>
      <c r="G191" s="319"/>
      <c r="H191" s="319"/>
      <c r="I191" s="300"/>
      <c r="J191" s="300"/>
      <c r="K191" s="300"/>
      <c r="L191" s="300"/>
      <c r="M191" s="300"/>
      <c r="N191" s="300"/>
      <c r="O191" s="300"/>
      <c r="P191" s="300"/>
      <c r="Q191" s="300"/>
      <c r="R191" s="300"/>
      <c r="S191" s="300"/>
      <c r="T191" s="300"/>
      <c r="U191" s="300"/>
      <c r="V191" s="300"/>
      <c r="W191" s="300"/>
      <c r="X191" s="300"/>
      <c r="Y191" s="300"/>
      <c r="Z191" s="300"/>
    </row>
    <row r="192" spans="1:26" ht="14.25" customHeight="1">
      <c r="A192" s="296"/>
      <c r="B192" s="296"/>
      <c r="C192" s="300"/>
      <c r="D192" s="300"/>
      <c r="E192" s="300"/>
      <c r="F192" s="300"/>
      <c r="G192" s="319"/>
      <c r="H192" s="319"/>
      <c r="I192" s="300"/>
      <c r="J192" s="300"/>
      <c r="K192" s="300"/>
      <c r="L192" s="300"/>
      <c r="M192" s="300"/>
      <c r="N192" s="300"/>
      <c r="O192" s="300"/>
      <c r="P192" s="300"/>
      <c r="Q192" s="300"/>
      <c r="R192" s="300"/>
      <c r="S192" s="300"/>
      <c r="T192" s="300"/>
      <c r="U192" s="300"/>
      <c r="V192" s="300"/>
      <c r="W192" s="300"/>
      <c r="X192" s="300"/>
      <c r="Y192" s="300"/>
      <c r="Z192" s="300"/>
    </row>
    <row r="193" spans="1:26" ht="14.25" customHeight="1">
      <c r="A193" s="296"/>
      <c r="B193" s="296"/>
      <c r="C193" s="300"/>
      <c r="D193" s="300"/>
      <c r="E193" s="300"/>
      <c r="F193" s="300"/>
      <c r="G193" s="319"/>
      <c r="H193" s="319"/>
      <c r="I193" s="300"/>
      <c r="J193" s="300"/>
      <c r="K193" s="300"/>
      <c r="L193" s="300"/>
      <c r="M193" s="300"/>
      <c r="N193" s="300"/>
      <c r="O193" s="300"/>
      <c r="P193" s="300"/>
      <c r="Q193" s="300"/>
      <c r="R193" s="300"/>
      <c r="S193" s="300"/>
      <c r="T193" s="300"/>
      <c r="U193" s="300"/>
      <c r="V193" s="300"/>
      <c r="W193" s="300"/>
      <c r="X193" s="300"/>
      <c r="Y193" s="300"/>
      <c r="Z193" s="300"/>
    </row>
    <row r="194" spans="1:26" ht="14.25" customHeight="1">
      <c r="A194" s="296"/>
      <c r="B194" s="296"/>
      <c r="C194" s="300"/>
      <c r="D194" s="300"/>
      <c r="E194" s="300"/>
      <c r="F194" s="300"/>
      <c r="G194" s="319"/>
      <c r="H194" s="319"/>
      <c r="I194" s="300"/>
      <c r="J194" s="300"/>
      <c r="K194" s="300"/>
      <c r="L194" s="300"/>
      <c r="M194" s="300"/>
      <c r="N194" s="300"/>
      <c r="O194" s="300"/>
      <c r="P194" s="300"/>
      <c r="Q194" s="300"/>
      <c r="R194" s="300"/>
      <c r="S194" s="300"/>
      <c r="T194" s="300"/>
      <c r="U194" s="300"/>
      <c r="V194" s="300"/>
      <c r="W194" s="300"/>
      <c r="X194" s="300"/>
      <c r="Y194" s="300"/>
      <c r="Z194" s="300"/>
    </row>
    <row r="195" spans="1:26" ht="14.25" customHeight="1">
      <c r="A195" s="296"/>
      <c r="B195" s="296"/>
      <c r="C195" s="300"/>
      <c r="D195" s="300"/>
      <c r="E195" s="300"/>
      <c r="F195" s="300"/>
      <c r="G195" s="319"/>
      <c r="H195" s="319"/>
      <c r="I195" s="300"/>
      <c r="J195" s="300"/>
      <c r="K195" s="300"/>
      <c r="L195" s="300"/>
      <c r="M195" s="300"/>
      <c r="N195" s="300"/>
      <c r="O195" s="300"/>
      <c r="P195" s="300"/>
      <c r="Q195" s="300"/>
      <c r="R195" s="300"/>
      <c r="S195" s="300"/>
      <c r="T195" s="300"/>
      <c r="U195" s="300"/>
      <c r="V195" s="300"/>
      <c r="W195" s="300"/>
      <c r="X195" s="300"/>
      <c r="Y195" s="300"/>
      <c r="Z195" s="300"/>
    </row>
    <row r="196" spans="1:26" ht="14.25" customHeight="1">
      <c r="A196" s="296"/>
      <c r="B196" s="296"/>
      <c r="C196" s="300"/>
      <c r="D196" s="300"/>
      <c r="E196" s="300"/>
      <c r="F196" s="300"/>
      <c r="G196" s="319"/>
      <c r="H196" s="319"/>
      <c r="I196" s="300"/>
      <c r="J196" s="300"/>
      <c r="K196" s="300"/>
      <c r="L196" s="300"/>
      <c r="M196" s="300"/>
      <c r="N196" s="300"/>
      <c r="O196" s="300"/>
      <c r="P196" s="300"/>
      <c r="Q196" s="300"/>
      <c r="R196" s="300"/>
      <c r="S196" s="300"/>
      <c r="T196" s="300"/>
      <c r="U196" s="300"/>
      <c r="V196" s="300"/>
      <c r="W196" s="300"/>
      <c r="X196" s="300"/>
      <c r="Y196" s="300"/>
      <c r="Z196" s="300"/>
    </row>
    <row r="197" spans="1:26" ht="14.25" customHeight="1">
      <c r="A197" s="296"/>
      <c r="B197" s="296"/>
      <c r="C197" s="300"/>
      <c r="D197" s="300"/>
      <c r="E197" s="300"/>
      <c r="F197" s="300"/>
      <c r="G197" s="319"/>
      <c r="H197" s="319"/>
      <c r="I197" s="300"/>
      <c r="J197" s="300"/>
      <c r="K197" s="300"/>
      <c r="L197" s="300"/>
      <c r="M197" s="300"/>
      <c r="N197" s="300"/>
      <c r="O197" s="300"/>
      <c r="P197" s="300"/>
      <c r="Q197" s="300"/>
      <c r="R197" s="300"/>
      <c r="S197" s="300"/>
      <c r="T197" s="300"/>
      <c r="U197" s="300"/>
      <c r="V197" s="300"/>
      <c r="W197" s="300"/>
      <c r="X197" s="300"/>
      <c r="Y197" s="300"/>
      <c r="Z197" s="300"/>
    </row>
    <row r="198" spans="1:26" ht="14.25" customHeight="1">
      <c r="A198" s="296"/>
      <c r="B198" s="296"/>
      <c r="C198" s="300"/>
      <c r="D198" s="300"/>
      <c r="E198" s="300"/>
      <c r="F198" s="300"/>
      <c r="G198" s="319"/>
      <c r="H198" s="319"/>
      <c r="I198" s="300"/>
      <c r="J198" s="300"/>
      <c r="K198" s="300"/>
      <c r="L198" s="300"/>
      <c r="M198" s="300"/>
      <c r="N198" s="300"/>
      <c r="O198" s="300"/>
      <c r="P198" s="300"/>
      <c r="Q198" s="300"/>
      <c r="R198" s="300"/>
      <c r="S198" s="300"/>
      <c r="T198" s="300"/>
      <c r="U198" s="300"/>
      <c r="V198" s="300"/>
      <c r="W198" s="300"/>
      <c r="X198" s="300"/>
      <c r="Y198" s="300"/>
      <c r="Z198" s="300"/>
    </row>
    <row r="199" spans="1:26" ht="14.25" customHeight="1">
      <c r="A199" s="296"/>
      <c r="B199" s="296"/>
      <c r="C199" s="300"/>
      <c r="D199" s="300"/>
      <c r="E199" s="300"/>
      <c r="F199" s="300"/>
      <c r="G199" s="319"/>
      <c r="H199" s="319"/>
      <c r="I199" s="300"/>
      <c r="J199" s="300"/>
      <c r="K199" s="300"/>
      <c r="L199" s="300"/>
      <c r="M199" s="300"/>
      <c r="N199" s="300"/>
      <c r="O199" s="300"/>
      <c r="P199" s="300"/>
      <c r="Q199" s="300"/>
      <c r="R199" s="300"/>
      <c r="S199" s="300"/>
      <c r="T199" s="300"/>
      <c r="U199" s="300"/>
      <c r="V199" s="300"/>
      <c r="W199" s="300"/>
      <c r="X199" s="300"/>
      <c r="Y199" s="300"/>
      <c r="Z199" s="300"/>
    </row>
    <row r="200" spans="1:26" ht="14.25" customHeight="1">
      <c r="A200" s="296"/>
      <c r="B200" s="296"/>
      <c r="C200" s="300"/>
      <c r="D200" s="300"/>
      <c r="E200" s="300"/>
      <c r="F200" s="300"/>
      <c r="G200" s="319"/>
      <c r="H200" s="319"/>
      <c r="I200" s="300"/>
      <c r="J200" s="300"/>
      <c r="K200" s="300"/>
      <c r="L200" s="300"/>
      <c r="M200" s="300"/>
      <c r="N200" s="300"/>
      <c r="O200" s="300"/>
      <c r="P200" s="300"/>
      <c r="Q200" s="300"/>
      <c r="R200" s="300"/>
      <c r="S200" s="300"/>
      <c r="T200" s="300"/>
      <c r="U200" s="300"/>
      <c r="V200" s="300"/>
      <c r="W200" s="300"/>
      <c r="X200" s="300"/>
      <c r="Y200" s="300"/>
      <c r="Z200" s="300"/>
    </row>
    <row r="201" spans="1:26" ht="14.25" customHeight="1">
      <c r="A201" s="296"/>
      <c r="B201" s="296"/>
      <c r="C201" s="300"/>
      <c r="D201" s="300"/>
      <c r="E201" s="300"/>
      <c r="F201" s="300"/>
      <c r="G201" s="319"/>
      <c r="H201" s="319"/>
      <c r="I201" s="300"/>
      <c r="J201" s="300"/>
      <c r="K201" s="300"/>
      <c r="L201" s="300"/>
      <c r="M201" s="300"/>
      <c r="N201" s="300"/>
      <c r="O201" s="300"/>
      <c r="P201" s="300"/>
      <c r="Q201" s="300"/>
      <c r="R201" s="300"/>
      <c r="S201" s="300"/>
      <c r="T201" s="300"/>
      <c r="U201" s="300"/>
      <c r="V201" s="300"/>
      <c r="W201" s="300"/>
      <c r="X201" s="300"/>
      <c r="Y201" s="300"/>
      <c r="Z201" s="300"/>
    </row>
    <row r="202" spans="1:26" ht="14.25" customHeight="1">
      <c r="A202" s="296"/>
      <c r="B202" s="296"/>
      <c r="C202" s="300"/>
      <c r="D202" s="300"/>
      <c r="E202" s="300"/>
      <c r="F202" s="300"/>
      <c r="G202" s="319"/>
      <c r="H202" s="319"/>
      <c r="I202" s="300"/>
      <c r="J202" s="300"/>
      <c r="K202" s="300"/>
      <c r="L202" s="300"/>
      <c r="M202" s="300"/>
      <c r="N202" s="300"/>
      <c r="O202" s="300"/>
      <c r="P202" s="300"/>
      <c r="Q202" s="300"/>
      <c r="R202" s="300"/>
      <c r="S202" s="300"/>
      <c r="T202" s="300"/>
      <c r="U202" s="300"/>
      <c r="V202" s="300"/>
      <c r="W202" s="300"/>
      <c r="X202" s="300"/>
      <c r="Y202" s="300"/>
      <c r="Z202" s="300"/>
    </row>
    <row r="203" spans="1:26" ht="14.25" customHeight="1">
      <c r="A203" s="296"/>
      <c r="B203" s="296"/>
      <c r="C203" s="300"/>
      <c r="D203" s="300"/>
      <c r="E203" s="300"/>
      <c r="F203" s="300"/>
      <c r="G203" s="319"/>
      <c r="H203" s="319"/>
      <c r="I203" s="300"/>
      <c r="J203" s="300"/>
      <c r="K203" s="300"/>
      <c r="L203" s="300"/>
      <c r="M203" s="300"/>
      <c r="N203" s="300"/>
      <c r="O203" s="300"/>
      <c r="P203" s="300"/>
      <c r="Q203" s="300"/>
      <c r="R203" s="300"/>
      <c r="S203" s="300"/>
      <c r="T203" s="300"/>
      <c r="U203" s="300"/>
      <c r="V203" s="300"/>
      <c r="W203" s="300"/>
      <c r="X203" s="300"/>
      <c r="Y203" s="300"/>
      <c r="Z203" s="300"/>
    </row>
    <row r="204" spans="1:26" ht="14.25" customHeight="1">
      <c r="A204" s="296"/>
      <c r="B204" s="296"/>
      <c r="C204" s="300"/>
      <c r="D204" s="300"/>
      <c r="E204" s="300"/>
      <c r="F204" s="300"/>
      <c r="G204" s="319"/>
      <c r="H204" s="319"/>
      <c r="I204" s="300"/>
      <c r="J204" s="300"/>
      <c r="K204" s="300"/>
      <c r="L204" s="300"/>
      <c r="M204" s="300"/>
      <c r="N204" s="300"/>
      <c r="O204" s="300"/>
      <c r="P204" s="300"/>
      <c r="Q204" s="300"/>
      <c r="R204" s="300"/>
      <c r="S204" s="300"/>
      <c r="T204" s="300"/>
      <c r="U204" s="300"/>
      <c r="V204" s="300"/>
      <c r="W204" s="300"/>
      <c r="X204" s="300"/>
      <c r="Y204" s="300"/>
      <c r="Z204" s="300"/>
    </row>
    <row r="205" spans="1:26" ht="14.25" customHeight="1">
      <c r="A205" s="296"/>
      <c r="B205" s="296"/>
      <c r="C205" s="300"/>
      <c r="D205" s="300"/>
      <c r="E205" s="300"/>
      <c r="F205" s="300"/>
      <c r="G205" s="319"/>
      <c r="H205" s="319"/>
      <c r="I205" s="300"/>
      <c r="J205" s="300"/>
      <c r="K205" s="300"/>
      <c r="L205" s="300"/>
      <c r="M205" s="300"/>
      <c r="N205" s="300"/>
      <c r="O205" s="300"/>
      <c r="P205" s="300"/>
      <c r="Q205" s="300"/>
      <c r="R205" s="300"/>
      <c r="S205" s="300"/>
      <c r="T205" s="300"/>
      <c r="U205" s="300"/>
      <c r="V205" s="300"/>
      <c r="W205" s="300"/>
      <c r="X205" s="300"/>
      <c r="Y205" s="300"/>
      <c r="Z205" s="300"/>
    </row>
    <row r="206" spans="1:26" ht="14.25" customHeight="1">
      <c r="A206" s="296"/>
      <c r="B206" s="296"/>
      <c r="C206" s="300"/>
      <c r="D206" s="300"/>
      <c r="E206" s="300"/>
      <c r="F206" s="300"/>
      <c r="G206" s="319"/>
      <c r="H206" s="319"/>
      <c r="I206" s="300"/>
      <c r="J206" s="300"/>
      <c r="K206" s="300"/>
      <c r="L206" s="300"/>
      <c r="M206" s="300"/>
      <c r="N206" s="300"/>
      <c r="O206" s="300"/>
      <c r="P206" s="300"/>
      <c r="Q206" s="300"/>
      <c r="R206" s="300"/>
      <c r="S206" s="300"/>
      <c r="T206" s="300"/>
      <c r="U206" s="300"/>
      <c r="V206" s="300"/>
      <c r="W206" s="300"/>
      <c r="X206" s="300"/>
      <c r="Y206" s="300"/>
      <c r="Z206" s="300"/>
    </row>
    <row r="207" spans="1:26" ht="14.25" customHeight="1">
      <c r="A207" s="296"/>
      <c r="B207" s="296"/>
      <c r="C207" s="300"/>
      <c r="D207" s="300"/>
      <c r="E207" s="300"/>
      <c r="F207" s="300"/>
      <c r="G207" s="319"/>
      <c r="H207" s="319"/>
      <c r="I207" s="300"/>
      <c r="J207" s="300"/>
      <c r="K207" s="300"/>
      <c r="L207" s="300"/>
      <c r="M207" s="300"/>
      <c r="N207" s="300"/>
      <c r="O207" s="300"/>
      <c r="P207" s="300"/>
      <c r="Q207" s="300"/>
      <c r="R207" s="300"/>
      <c r="S207" s="300"/>
      <c r="T207" s="300"/>
      <c r="U207" s="300"/>
      <c r="V207" s="300"/>
      <c r="W207" s="300"/>
      <c r="X207" s="300"/>
      <c r="Y207" s="300"/>
      <c r="Z207" s="300"/>
    </row>
    <row r="208" spans="1:26" ht="14.25" customHeight="1">
      <c r="A208" s="296"/>
      <c r="B208" s="296"/>
      <c r="C208" s="300"/>
      <c r="D208" s="300"/>
      <c r="E208" s="300"/>
      <c r="F208" s="300"/>
      <c r="G208" s="319"/>
      <c r="H208" s="319"/>
      <c r="I208" s="300"/>
      <c r="J208" s="300"/>
      <c r="K208" s="300"/>
      <c r="L208" s="300"/>
      <c r="M208" s="300"/>
      <c r="N208" s="300"/>
      <c r="O208" s="300"/>
      <c r="P208" s="300"/>
      <c r="Q208" s="300"/>
      <c r="R208" s="300"/>
      <c r="S208" s="300"/>
      <c r="T208" s="300"/>
      <c r="U208" s="300"/>
      <c r="V208" s="300"/>
      <c r="W208" s="300"/>
      <c r="X208" s="300"/>
      <c r="Y208" s="300"/>
      <c r="Z208" s="300"/>
    </row>
    <row r="209" spans="1:26" ht="14.25" customHeight="1">
      <c r="A209" s="296"/>
      <c r="B209" s="296"/>
      <c r="C209" s="300"/>
      <c r="D209" s="300"/>
      <c r="E209" s="300"/>
      <c r="F209" s="300"/>
      <c r="G209" s="319"/>
      <c r="H209" s="319"/>
      <c r="I209" s="300"/>
      <c r="J209" s="300"/>
      <c r="K209" s="300"/>
      <c r="L209" s="300"/>
      <c r="M209" s="300"/>
      <c r="N209" s="300"/>
      <c r="O209" s="300"/>
      <c r="P209" s="300"/>
      <c r="Q209" s="300"/>
      <c r="R209" s="300"/>
      <c r="S209" s="300"/>
      <c r="T209" s="300"/>
      <c r="U209" s="300"/>
      <c r="V209" s="300"/>
      <c r="W209" s="300"/>
      <c r="X209" s="300"/>
      <c r="Y209" s="300"/>
      <c r="Z209" s="300"/>
    </row>
    <row r="210" spans="1:26" ht="14.25" customHeight="1">
      <c r="A210" s="296"/>
      <c r="B210" s="296"/>
      <c r="C210" s="300"/>
      <c r="D210" s="300"/>
      <c r="E210" s="300"/>
      <c r="F210" s="300"/>
      <c r="G210" s="319"/>
      <c r="H210" s="319"/>
      <c r="I210" s="300"/>
      <c r="J210" s="300"/>
      <c r="K210" s="300"/>
      <c r="L210" s="300"/>
      <c r="M210" s="300"/>
      <c r="N210" s="300"/>
      <c r="O210" s="300"/>
      <c r="P210" s="300"/>
      <c r="Q210" s="300"/>
      <c r="R210" s="300"/>
      <c r="S210" s="300"/>
      <c r="T210" s="300"/>
      <c r="U210" s="300"/>
      <c r="V210" s="300"/>
      <c r="W210" s="300"/>
      <c r="X210" s="300"/>
      <c r="Y210" s="300"/>
      <c r="Z210" s="300"/>
    </row>
    <row r="211" spans="1:26" ht="14.25" customHeight="1">
      <c r="A211" s="296"/>
      <c r="B211" s="296"/>
      <c r="C211" s="300"/>
      <c r="D211" s="300"/>
      <c r="E211" s="300"/>
      <c r="F211" s="300"/>
      <c r="G211" s="319"/>
      <c r="H211" s="319"/>
      <c r="I211" s="300"/>
      <c r="J211" s="300"/>
      <c r="K211" s="300"/>
      <c r="L211" s="300"/>
      <c r="M211" s="300"/>
      <c r="N211" s="300"/>
      <c r="O211" s="300"/>
      <c r="P211" s="300"/>
      <c r="Q211" s="300"/>
      <c r="R211" s="300"/>
      <c r="S211" s="300"/>
      <c r="T211" s="300"/>
      <c r="U211" s="300"/>
      <c r="V211" s="300"/>
      <c r="W211" s="300"/>
      <c r="X211" s="300"/>
      <c r="Y211" s="300"/>
      <c r="Z211" s="300"/>
    </row>
    <row r="212" spans="1:26" ht="14.25" customHeight="1">
      <c r="A212" s="296"/>
      <c r="B212" s="296"/>
      <c r="C212" s="300"/>
      <c r="D212" s="300"/>
      <c r="E212" s="300"/>
      <c r="F212" s="300"/>
      <c r="G212" s="319"/>
      <c r="H212" s="319"/>
      <c r="I212" s="300"/>
      <c r="J212" s="300"/>
      <c r="K212" s="300"/>
      <c r="L212" s="300"/>
      <c r="M212" s="300"/>
      <c r="N212" s="300"/>
      <c r="O212" s="300"/>
      <c r="P212" s="300"/>
      <c r="Q212" s="300"/>
      <c r="R212" s="300"/>
      <c r="S212" s="300"/>
      <c r="T212" s="300"/>
      <c r="U212" s="300"/>
      <c r="V212" s="300"/>
      <c r="W212" s="300"/>
      <c r="X212" s="300"/>
      <c r="Y212" s="300"/>
      <c r="Z212" s="300"/>
    </row>
    <row r="213" spans="1:26" ht="14.25" customHeight="1">
      <c r="A213" s="296"/>
      <c r="B213" s="296"/>
      <c r="C213" s="300"/>
      <c r="D213" s="300"/>
      <c r="E213" s="300"/>
      <c r="F213" s="300"/>
      <c r="G213" s="319"/>
      <c r="H213" s="319"/>
      <c r="I213" s="300"/>
      <c r="J213" s="300"/>
      <c r="K213" s="300"/>
      <c r="L213" s="300"/>
      <c r="M213" s="300"/>
      <c r="N213" s="300"/>
      <c r="O213" s="300"/>
      <c r="P213" s="300"/>
      <c r="Q213" s="300"/>
      <c r="R213" s="300"/>
      <c r="S213" s="300"/>
      <c r="T213" s="300"/>
      <c r="U213" s="300"/>
      <c r="V213" s="300"/>
      <c r="W213" s="300"/>
      <c r="X213" s="300"/>
      <c r="Y213" s="300"/>
      <c r="Z213" s="300"/>
    </row>
    <row r="214" spans="1:26" ht="14.25" customHeight="1">
      <c r="A214" s="296"/>
      <c r="B214" s="296"/>
      <c r="C214" s="300"/>
      <c r="D214" s="300"/>
      <c r="E214" s="300"/>
      <c r="F214" s="300"/>
      <c r="G214" s="319"/>
      <c r="H214" s="319"/>
      <c r="I214" s="300"/>
      <c r="J214" s="300"/>
      <c r="K214" s="300"/>
      <c r="L214" s="300"/>
      <c r="M214" s="300"/>
      <c r="N214" s="300"/>
      <c r="O214" s="300"/>
      <c r="P214" s="300"/>
      <c r="Q214" s="300"/>
      <c r="R214" s="300"/>
      <c r="S214" s="300"/>
      <c r="T214" s="300"/>
      <c r="U214" s="300"/>
      <c r="V214" s="300"/>
      <c r="W214" s="300"/>
      <c r="X214" s="300"/>
      <c r="Y214" s="300"/>
      <c r="Z214" s="300"/>
    </row>
    <row r="215" spans="1:26" ht="14.25" customHeight="1">
      <c r="A215" s="296"/>
      <c r="B215" s="296"/>
      <c r="C215" s="300"/>
      <c r="D215" s="300"/>
      <c r="E215" s="300"/>
      <c r="F215" s="300"/>
      <c r="G215" s="319"/>
      <c r="H215" s="319"/>
      <c r="I215" s="300"/>
      <c r="J215" s="300"/>
      <c r="K215" s="300"/>
      <c r="L215" s="300"/>
      <c r="M215" s="300"/>
      <c r="N215" s="300"/>
      <c r="O215" s="300"/>
      <c r="P215" s="300"/>
      <c r="Q215" s="300"/>
      <c r="R215" s="300"/>
      <c r="S215" s="300"/>
      <c r="T215" s="300"/>
      <c r="U215" s="300"/>
      <c r="V215" s="300"/>
      <c r="W215" s="300"/>
      <c r="X215" s="300"/>
      <c r="Y215" s="300"/>
      <c r="Z215" s="300"/>
    </row>
    <row r="216" spans="1:26" ht="14.25" customHeight="1">
      <c r="A216" s="296"/>
      <c r="B216" s="296"/>
      <c r="C216" s="300"/>
      <c r="D216" s="300"/>
      <c r="E216" s="300"/>
      <c r="F216" s="300"/>
      <c r="G216" s="319"/>
      <c r="H216" s="319"/>
      <c r="I216" s="300"/>
      <c r="J216" s="300"/>
      <c r="K216" s="300"/>
      <c r="L216" s="300"/>
      <c r="M216" s="300"/>
      <c r="N216" s="300"/>
      <c r="O216" s="300"/>
      <c r="P216" s="300"/>
      <c r="Q216" s="300"/>
      <c r="R216" s="300"/>
      <c r="S216" s="300"/>
      <c r="T216" s="300"/>
      <c r="U216" s="300"/>
      <c r="V216" s="300"/>
      <c r="W216" s="300"/>
      <c r="X216" s="300"/>
      <c r="Y216" s="300"/>
      <c r="Z216" s="300"/>
    </row>
    <row r="217" spans="1:26" ht="14.25" customHeight="1">
      <c r="A217" s="296"/>
      <c r="B217" s="296"/>
      <c r="C217" s="300"/>
      <c r="D217" s="300"/>
      <c r="E217" s="300"/>
      <c r="F217" s="300"/>
      <c r="G217" s="319"/>
      <c r="H217" s="319"/>
      <c r="I217" s="300"/>
      <c r="J217" s="300"/>
      <c r="K217" s="300"/>
      <c r="L217" s="300"/>
      <c r="M217" s="300"/>
      <c r="N217" s="300"/>
      <c r="O217" s="300"/>
      <c r="P217" s="300"/>
      <c r="Q217" s="300"/>
      <c r="R217" s="300"/>
      <c r="S217" s="300"/>
      <c r="T217" s="300"/>
      <c r="U217" s="300"/>
      <c r="V217" s="300"/>
      <c r="W217" s="300"/>
      <c r="X217" s="300"/>
      <c r="Y217" s="300"/>
      <c r="Z217" s="300"/>
    </row>
    <row r="218" spans="1:26" ht="14.25" customHeight="1">
      <c r="A218" s="296"/>
      <c r="B218" s="296"/>
      <c r="C218" s="300"/>
      <c r="D218" s="300"/>
      <c r="E218" s="300"/>
      <c r="F218" s="300"/>
      <c r="G218" s="319"/>
      <c r="H218" s="319"/>
      <c r="I218" s="300"/>
      <c r="J218" s="300"/>
      <c r="K218" s="300"/>
      <c r="L218" s="300"/>
      <c r="M218" s="300"/>
      <c r="N218" s="300"/>
      <c r="O218" s="300"/>
      <c r="P218" s="300"/>
      <c r="Q218" s="300"/>
      <c r="R218" s="300"/>
      <c r="S218" s="300"/>
      <c r="T218" s="300"/>
      <c r="U218" s="300"/>
      <c r="V218" s="300"/>
      <c r="W218" s="300"/>
      <c r="X218" s="300"/>
      <c r="Y218" s="300"/>
      <c r="Z218" s="300"/>
    </row>
    <row r="219" spans="1:26" ht="14.25" customHeight="1">
      <c r="A219" s="296"/>
      <c r="B219" s="296"/>
      <c r="C219" s="300"/>
      <c r="D219" s="300"/>
      <c r="E219" s="300"/>
      <c r="F219" s="300"/>
      <c r="G219" s="319"/>
      <c r="H219" s="319"/>
      <c r="I219" s="300"/>
      <c r="J219" s="300"/>
      <c r="K219" s="300"/>
      <c r="L219" s="300"/>
      <c r="M219" s="300"/>
      <c r="N219" s="300"/>
      <c r="O219" s="300"/>
      <c r="P219" s="300"/>
      <c r="Q219" s="300"/>
      <c r="R219" s="300"/>
      <c r="S219" s="300"/>
      <c r="T219" s="300"/>
      <c r="U219" s="300"/>
      <c r="V219" s="300"/>
      <c r="W219" s="300"/>
      <c r="X219" s="300"/>
      <c r="Y219" s="300"/>
      <c r="Z219" s="300"/>
    </row>
    <row r="220" spans="1:26" ht="14.25" customHeight="1">
      <c r="A220" s="296"/>
      <c r="B220" s="296"/>
      <c r="C220" s="300"/>
      <c r="D220" s="300"/>
      <c r="E220" s="300"/>
      <c r="F220" s="300"/>
      <c r="G220" s="319"/>
      <c r="H220" s="319"/>
      <c r="I220" s="300"/>
      <c r="J220" s="300"/>
      <c r="K220" s="300"/>
      <c r="L220" s="300"/>
      <c r="M220" s="300"/>
      <c r="N220" s="300"/>
      <c r="O220" s="300"/>
      <c r="P220" s="300"/>
      <c r="Q220" s="300"/>
      <c r="R220" s="300"/>
      <c r="S220" s="300"/>
      <c r="T220" s="300"/>
      <c r="U220" s="300"/>
      <c r="V220" s="300"/>
      <c r="W220" s="300"/>
      <c r="X220" s="300"/>
      <c r="Y220" s="300"/>
      <c r="Z220" s="300"/>
    </row>
    <row r="221" spans="1:26" ht="14.25" customHeight="1">
      <c r="A221" s="296"/>
      <c r="B221" s="296"/>
      <c r="C221" s="300"/>
      <c r="D221" s="300"/>
      <c r="E221" s="300"/>
      <c r="F221" s="300"/>
      <c r="G221" s="319"/>
      <c r="H221" s="319"/>
      <c r="I221" s="300"/>
      <c r="J221" s="300"/>
      <c r="K221" s="300"/>
      <c r="L221" s="300"/>
      <c r="M221" s="300"/>
      <c r="N221" s="300"/>
      <c r="O221" s="300"/>
      <c r="P221" s="300"/>
      <c r="Q221" s="300"/>
      <c r="R221" s="300"/>
      <c r="S221" s="300"/>
      <c r="T221" s="300"/>
      <c r="U221" s="300"/>
      <c r="V221" s="300"/>
      <c r="W221" s="300"/>
      <c r="X221" s="300"/>
      <c r="Y221" s="300"/>
      <c r="Z221" s="300"/>
    </row>
    <row r="222" spans="1:26" ht="14.25" customHeight="1">
      <c r="A222" s="296"/>
      <c r="B222" s="296"/>
      <c r="C222" s="300"/>
      <c r="D222" s="300"/>
      <c r="E222" s="300"/>
      <c r="F222" s="300"/>
      <c r="G222" s="319"/>
      <c r="H222" s="319"/>
      <c r="I222" s="300"/>
      <c r="J222" s="300"/>
      <c r="K222" s="300"/>
      <c r="L222" s="300"/>
      <c r="M222" s="300"/>
      <c r="N222" s="300"/>
      <c r="O222" s="300"/>
      <c r="P222" s="300"/>
      <c r="Q222" s="300"/>
      <c r="R222" s="300"/>
      <c r="S222" s="300"/>
      <c r="T222" s="300"/>
      <c r="U222" s="300"/>
      <c r="V222" s="300"/>
      <c r="W222" s="300"/>
      <c r="X222" s="300"/>
      <c r="Y222" s="300"/>
      <c r="Z222" s="300"/>
    </row>
    <row r="223" spans="1:26" ht="14.25" customHeight="1">
      <c r="A223" s="296"/>
      <c r="B223" s="296"/>
      <c r="C223" s="300"/>
      <c r="D223" s="300"/>
      <c r="E223" s="300"/>
      <c r="F223" s="300"/>
      <c r="G223" s="319"/>
      <c r="H223" s="319"/>
      <c r="I223" s="300"/>
      <c r="J223" s="300"/>
      <c r="K223" s="300"/>
      <c r="L223" s="300"/>
      <c r="M223" s="300"/>
      <c r="N223" s="300"/>
      <c r="O223" s="300"/>
      <c r="P223" s="300"/>
      <c r="Q223" s="300"/>
      <c r="R223" s="300"/>
      <c r="S223" s="300"/>
      <c r="T223" s="300"/>
      <c r="U223" s="300"/>
      <c r="V223" s="300"/>
      <c r="W223" s="300"/>
      <c r="X223" s="300"/>
      <c r="Y223" s="300"/>
      <c r="Z223" s="300"/>
    </row>
    <row r="224" spans="1:26" ht="14.25" customHeight="1">
      <c r="A224" s="296"/>
      <c r="B224" s="296"/>
      <c r="C224" s="300"/>
      <c r="D224" s="300"/>
      <c r="E224" s="300"/>
      <c r="F224" s="300"/>
      <c r="G224" s="319"/>
      <c r="H224" s="319"/>
      <c r="I224" s="300"/>
      <c r="J224" s="300"/>
      <c r="K224" s="300"/>
      <c r="L224" s="300"/>
      <c r="M224" s="300"/>
      <c r="N224" s="300"/>
      <c r="O224" s="300"/>
      <c r="P224" s="300"/>
      <c r="Q224" s="300"/>
      <c r="R224" s="300"/>
      <c r="S224" s="300"/>
      <c r="T224" s="300"/>
      <c r="U224" s="300"/>
      <c r="V224" s="300"/>
      <c r="W224" s="300"/>
      <c r="X224" s="300"/>
      <c r="Y224" s="300"/>
      <c r="Z224" s="300"/>
    </row>
    <row r="225" spans="1:26" ht="14.25" customHeight="1">
      <c r="A225" s="296"/>
      <c r="B225" s="296"/>
      <c r="C225" s="300"/>
      <c r="D225" s="300"/>
      <c r="E225" s="300"/>
      <c r="F225" s="300"/>
      <c r="G225" s="319"/>
      <c r="H225" s="319"/>
      <c r="I225" s="300"/>
      <c r="J225" s="300"/>
      <c r="K225" s="300"/>
      <c r="L225" s="300"/>
      <c r="M225" s="300"/>
      <c r="N225" s="300"/>
      <c r="O225" s="300"/>
      <c r="P225" s="300"/>
      <c r="Q225" s="300"/>
      <c r="R225" s="300"/>
      <c r="S225" s="300"/>
      <c r="T225" s="300"/>
      <c r="U225" s="300"/>
      <c r="V225" s="300"/>
      <c r="W225" s="300"/>
      <c r="X225" s="300"/>
      <c r="Y225" s="300"/>
      <c r="Z225" s="300"/>
    </row>
    <row r="226" spans="1:26" ht="14.25" customHeight="1">
      <c r="A226" s="296"/>
      <c r="B226" s="296"/>
      <c r="C226" s="300"/>
      <c r="D226" s="300"/>
      <c r="E226" s="300"/>
      <c r="F226" s="300"/>
      <c r="G226" s="319"/>
      <c r="H226" s="319"/>
      <c r="I226" s="300"/>
      <c r="J226" s="300"/>
      <c r="K226" s="300"/>
      <c r="L226" s="300"/>
      <c r="M226" s="300"/>
      <c r="N226" s="300"/>
      <c r="O226" s="300"/>
      <c r="P226" s="300"/>
      <c r="Q226" s="300"/>
      <c r="R226" s="300"/>
      <c r="S226" s="300"/>
      <c r="T226" s="300"/>
      <c r="U226" s="300"/>
      <c r="V226" s="300"/>
      <c r="W226" s="300"/>
      <c r="X226" s="300"/>
      <c r="Y226" s="300"/>
      <c r="Z226" s="300"/>
    </row>
    <row r="227" spans="1:26" ht="14.25" customHeight="1">
      <c r="A227" s="296"/>
      <c r="B227" s="296"/>
      <c r="C227" s="300"/>
      <c r="D227" s="300"/>
      <c r="E227" s="300"/>
      <c r="F227" s="300"/>
      <c r="G227" s="319"/>
      <c r="H227" s="319"/>
      <c r="I227" s="300"/>
      <c r="J227" s="300"/>
      <c r="K227" s="300"/>
      <c r="L227" s="300"/>
      <c r="M227" s="300"/>
      <c r="N227" s="300"/>
      <c r="O227" s="300"/>
      <c r="P227" s="300"/>
      <c r="Q227" s="300"/>
      <c r="R227" s="300"/>
      <c r="S227" s="300"/>
      <c r="T227" s="300"/>
      <c r="U227" s="300"/>
      <c r="V227" s="300"/>
      <c r="W227" s="300"/>
      <c r="X227" s="300"/>
      <c r="Y227" s="300"/>
      <c r="Z227" s="300"/>
    </row>
    <row r="228" spans="1:26" ht="14.25" customHeight="1">
      <c r="A228" s="296"/>
      <c r="B228" s="296"/>
      <c r="C228" s="300"/>
      <c r="D228" s="300"/>
      <c r="E228" s="300"/>
      <c r="F228" s="300"/>
      <c r="G228" s="319"/>
      <c r="H228" s="319"/>
      <c r="I228" s="300"/>
      <c r="J228" s="300"/>
      <c r="K228" s="300"/>
      <c r="L228" s="300"/>
      <c r="M228" s="300"/>
      <c r="N228" s="300"/>
      <c r="O228" s="300"/>
      <c r="P228" s="300"/>
      <c r="Q228" s="300"/>
      <c r="R228" s="300"/>
      <c r="S228" s="300"/>
      <c r="T228" s="300"/>
      <c r="U228" s="300"/>
      <c r="V228" s="300"/>
      <c r="W228" s="300"/>
      <c r="X228" s="300"/>
      <c r="Y228" s="300"/>
      <c r="Z228" s="300"/>
    </row>
    <row r="229" spans="1:26" ht="14.25" customHeight="1">
      <c r="A229" s="296"/>
      <c r="B229" s="296"/>
      <c r="C229" s="300"/>
      <c r="D229" s="300"/>
      <c r="E229" s="300"/>
      <c r="F229" s="300"/>
      <c r="G229" s="319"/>
      <c r="H229" s="319"/>
      <c r="I229" s="300"/>
      <c r="J229" s="300"/>
      <c r="K229" s="300"/>
      <c r="L229" s="300"/>
      <c r="M229" s="300"/>
      <c r="N229" s="300"/>
      <c r="O229" s="300"/>
      <c r="P229" s="300"/>
      <c r="Q229" s="300"/>
      <c r="R229" s="300"/>
      <c r="S229" s="300"/>
      <c r="T229" s="300"/>
      <c r="U229" s="300"/>
      <c r="V229" s="300"/>
      <c r="W229" s="300"/>
      <c r="X229" s="300"/>
      <c r="Y229" s="300"/>
      <c r="Z229" s="300"/>
    </row>
    <row r="230" spans="1:26" ht="14.25" customHeight="1">
      <c r="A230" s="296"/>
      <c r="B230" s="296"/>
      <c r="C230" s="300"/>
      <c r="D230" s="300"/>
      <c r="E230" s="300"/>
      <c r="F230" s="300"/>
      <c r="G230" s="319"/>
      <c r="H230" s="319"/>
      <c r="I230" s="300"/>
      <c r="J230" s="300"/>
      <c r="K230" s="300"/>
      <c r="L230" s="300"/>
      <c r="M230" s="300"/>
      <c r="N230" s="300"/>
      <c r="O230" s="300"/>
      <c r="P230" s="300"/>
      <c r="Q230" s="300"/>
      <c r="R230" s="300"/>
      <c r="S230" s="300"/>
      <c r="T230" s="300"/>
      <c r="U230" s="300"/>
      <c r="V230" s="300"/>
      <c r="W230" s="300"/>
      <c r="X230" s="300"/>
      <c r="Y230" s="300"/>
      <c r="Z230" s="300"/>
    </row>
    <row r="231" spans="1:26" ht="14.25" customHeight="1">
      <c r="A231" s="296"/>
      <c r="B231" s="296"/>
      <c r="C231" s="300"/>
      <c r="D231" s="300"/>
      <c r="E231" s="300"/>
      <c r="F231" s="300"/>
      <c r="G231" s="319"/>
      <c r="H231" s="319"/>
      <c r="I231" s="300"/>
      <c r="J231" s="300"/>
      <c r="K231" s="300"/>
      <c r="L231" s="300"/>
      <c r="M231" s="300"/>
      <c r="N231" s="300"/>
      <c r="O231" s="300"/>
      <c r="P231" s="300"/>
      <c r="Q231" s="300"/>
      <c r="R231" s="300"/>
      <c r="S231" s="300"/>
      <c r="T231" s="300"/>
      <c r="U231" s="300"/>
      <c r="V231" s="300"/>
      <c r="W231" s="300"/>
      <c r="X231" s="300"/>
      <c r="Y231" s="300"/>
      <c r="Z231" s="300"/>
    </row>
    <row r="232" spans="1:26" ht="14.25" customHeight="1">
      <c r="A232" s="296"/>
      <c r="B232" s="296"/>
      <c r="C232" s="300"/>
      <c r="D232" s="300"/>
      <c r="E232" s="300"/>
      <c r="F232" s="300"/>
      <c r="G232" s="319"/>
      <c r="H232" s="319"/>
      <c r="I232" s="300"/>
      <c r="J232" s="300"/>
      <c r="K232" s="300"/>
      <c r="L232" s="300"/>
      <c r="M232" s="300"/>
      <c r="N232" s="300"/>
      <c r="O232" s="300"/>
      <c r="P232" s="300"/>
      <c r="Q232" s="300"/>
      <c r="R232" s="300"/>
      <c r="S232" s="300"/>
      <c r="T232" s="300"/>
      <c r="U232" s="300"/>
      <c r="V232" s="300"/>
      <c r="W232" s="300"/>
      <c r="X232" s="300"/>
      <c r="Y232" s="300"/>
      <c r="Z232" s="300"/>
    </row>
    <row r="233" spans="1:26" ht="14.25" customHeight="1">
      <c r="A233" s="296"/>
      <c r="B233" s="296"/>
      <c r="C233" s="300"/>
      <c r="D233" s="300"/>
      <c r="E233" s="300"/>
      <c r="F233" s="300"/>
      <c r="G233" s="319"/>
      <c r="H233" s="319"/>
      <c r="I233" s="300"/>
      <c r="J233" s="300"/>
      <c r="K233" s="300"/>
      <c r="L233" s="300"/>
      <c r="M233" s="300"/>
      <c r="N233" s="300"/>
      <c r="O233" s="300"/>
      <c r="P233" s="300"/>
      <c r="Q233" s="300"/>
      <c r="R233" s="300"/>
      <c r="S233" s="300"/>
      <c r="T233" s="300"/>
      <c r="U233" s="300"/>
      <c r="V233" s="300"/>
      <c r="W233" s="300"/>
      <c r="X233" s="300"/>
      <c r="Y233" s="300"/>
      <c r="Z233" s="300"/>
    </row>
    <row r="234" spans="1:26" ht="14.25" customHeight="1">
      <c r="A234" s="296"/>
      <c r="B234" s="296"/>
      <c r="C234" s="300"/>
      <c r="D234" s="300"/>
      <c r="E234" s="300"/>
      <c r="F234" s="300"/>
      <c r="G234" s="319"/>
      <c r="H234" s="319"/>
      <c r="I234" s="300"/>
      <c r="J234" s="300"/>
      <c r="K234" s="300"/>
      <c r="L234" s="300"/>
      <c r="M234" s="300"/>
      <c r="N234" s="300"/>
      <c r="O234" s="300"/>
      <c r="P234" s="300"/>
      <c r="Q234" s="300"/>
      <c r="R234" s="300"/>
      <c r="S234" s="300"/>
      <c r="T234" s="300"/>
      <c r="U234" s="300"/>
      <c r="V234" s="300"/>
      <c r="W234" s="300"/>
      <c r="X234" s="300"/>
      <c r="Y234" s="300"/>
      <c r="Z234" s="300"/>
    </row>
    <row r="235" spans="1:26" ht="14.25" customHeight="1">
      <c r="A235" s="296"/>
      <c r="B235" s="296"/>
      <c r="C235" s="300"/>
      <c r="D235" s="300"/>
      <c r="E235" s="300"/>
      <c r="F235" s="300"/>
      <c r="G235" s="319"/>
      <c r="H235" s="319"/>
      <c r="I235" s="300"/>
      <c r="J235" s="300"/>
      <c r="K235" s="300"/>
      <c r="L235" s="300"/>
      <c r="M235" s="300"/>
      <c r="N235" s="300"/>
      <c r="O235" s="300"/>
      <c r="P235" s="300"/>
      <c r="Q235" s="300"/>
      <c r="R235" s="300"/>
      <c r="S235" s="300"/>
      <c r="T235" s="300"/>
      <c r="U235" s="300"/>
      <c r="V235" s="300"/>
      <c r="W235" s="300"/>
      <c r="X235" s="300"/>
      <c r="Y235" s="300"/>
      <c r="Z235" s="300"/>
    </row>
    <row r="236" spans="1:26" ht="14.25" customHeight="1">
      <c r="A236" s="296"/>
      <c r="B236" s="296"/>
      <c r="C236" s="300"/>
      <c r="D236" s="300"/>
      <c r="E236" s="300"/>
      <c r="F236" s="300"/>
      <c r="G236" s="319"/>
      <c r="H236" s="319"/>
      <c r="I236" s="300"/>
      <c r="J236" s="300"/>
      <c r="K236" s="300"/>
      <c r="L236" s="300"/>
      <c r="M236" s="300"/>
      <c r="N236" s="300"/>
      <c r="O236" s="300"/>
      <c r="P236" s="300"/>
      <c r="Q236" s="300"/>
      <c r="R236" s="300"/>
      <c r="S236" s="300"/>
      <c r="T236" s="300"/>
      <c r="U236" s="300"/>
      <c r="V236" s="300"/>
      <c r="W236" s="300"/>
      <c r="X236" s="300"/>
      <c r="Y236" s="300"/>
      <c r="Z236" s="300"/>
    </row>
    <row r="237" spans="1:26" ht="14.25" customHeight="1">
      <c r="A237" s="296"/>
      <c r="B237" s="296"/>
      <c r="C237" s="300"/>
      <c r="D237" s="300"/>
      <c r="E237" s="300"/>
      <c r="F237" s="300"/>
      <c r="G237" s="319"/>
      <c r="H237" s="319"/>
      <c r="I237" s="300"/>
      <c r="J237" s="300"/>
      <c r="K237" s="300"/>
      <c r="L237" s="300"/>
      <c r="M237" s="300"/>
      <c r="N237" s="300"/>
      <c r="O237" s="300"/>
      <c r="P237" s="300"/>
      <c r="Q237" s="300"/>
      <c r="R237" s="300"/>
      <c r="S237" s="300"/>
      <c r="T237" s="300"/>
      <c r="U237" s="300"/>
      <c r="V237" s="300"/>
      <c r="W237" s="300"/>
      <c r="X237" s="300"/>
      <c r="Y237" s="300"/>
      <c r="Z237" s="300"/>
    </row>
    <row r="238" spans="1:26" ht="14.25" customHeight="1">
      <c r="A238" s="296"/>
      <c r="B238" s="296"/>
      <c r="C238" s="300"/>
      <c r="D238" s="300"/>
      <c r="E238" s="300"/>
      <c r="F238" s="300"/>
      <c r="G238" s="319"/>
      <c r="H238" s="319"/>
      <c r="I238" s="300"/>
      <c r="J238" s="300"/>
      <c r="K238" s="300"/>
      <c r="L238" s="300"/>
      <c r="M238" s="300"/>
      <c r="N238" s="300"/>
      <c r="O238" s="300"/>
      <c r="P238" s="300"/>
      <c r="Q238" s="300"/>
      <c r="R238" s="300"/>
      <c r="S238" s="300"/>
      <c r="T238" s="300"/>
      <c r="U238" s="300"/>
      <c r="V238" s="300"/>
      <c r="W238" s="300"/>
      <c r="X238" s="300"/>
      <c r="Y238" s="300"/>
      <c r="Z238" s="300"/>
    </row>
    <row r="239" spans="1:26" ht="14.25" customHeight="1">
      <c r="A239" s="296"/>
      <c r="B239" s="296"/>
      <c r="C239" s="300"/>
      <c r="D239" s="300"/>
      <c r="E239" s="300"/>
      <c r="F239" s="300"/>
      <c r="G239" s="319"/>
      <c r="H239" s="319"/>
      <c r="I239" s="300"/>
      <c r="J239" s="300"/>
      <c r="K239" s="300"/>
      <c r="L239" s="300"/>
      <c r="M239" s="300"/>
      <c r="N239" s="300"/>
      <c r="O239" s="300"/>
      <c r="P239" s="300"/>
      <c r="Q239" s="300"/>
      <c r="R239" s="300"/>
      <c r="S239" s="300"/>
      <c r="T239" s="300"/>
      <c r="U239" s="300"/>
      <c r="V239" s="300"/>
      <c r="W239" s="300"/>
      <c r="X239" s="300"/>
      <c r="Y239" s="300"/>
      <c r="Z239" s="300"/>
    </row>
    <row r="240" spans="1:26" ht="14.25" customHeight="1">
      <c r="A240" s="296"/>
      <c r="B240" s="296"/>
      <c r="C240" s="300"/>
      <c r="D240" s="300"/>
      <c r="E240" s="300"/>
      <c r="F240" s="300"/>
      <c r="G240" s="319"/>
      <c r="H240" s="319"/>
      <c r="I240" s="300"/>
      <c r="J240" s="300"/>
      <c r="K240" s="300"/>
      <c r="L240" s="300"/>
      <c r="M240" s="300"/>
      <c r="N240" s="300"/>
      <c r="O240" s="300"/>
      <c r="P240" s="300"/>
      <c r="Q240" s="300"/>
      <c r="R240" s="300"/>
      <c r="S240" s="300"/>
      <c r="T240" s="300"/>
      <c r="U240" s="300"/>
      <c r="V240" s="300"/>
      <c r="W240" s="300"/>
      <c r="X240" s="300"/>
      <c r="Y240" s="300"/>
      <c r="Z240" s="300"/>
    </row>
    <row r="241" spans="1:26" ht="14.25" customHeight="1">
      <c r="A241" s="296"/>
      <c r="B241" s="296"/>
      <c r="C241" s="300"/>
      <c r="D241" s="300"/>
      <c r="E241" s="300"/>
      <c r="F241" s="300"/>
      <c r="G241" s="319"/>
      <c r="H241" s="319"/>
      <c r="I241" s="300"/>
      <c r="J241" s="300"/>
      <c r="K241" s="300"/>
      <c r="L241" s="300"/>
      <c r="M241" s="300"/>
      <c r="N241" s="300"/>
      <c r="O241" s="300"/>
      <c r="P241" s="300"/>
      <c r="Q241" s="300"/>
      <c r="R241" s="300"/>
      <c r="S241" s="300"/>
      <c r="T241" s="300"/>
      <c r="U241" s="300"/>
      <c r="V241" s="300"/>
      <c r="W241" s="300"/>
      <c r="X241" s="300"/>
      <c r="Y241" s="300"/>
      <c r="Z241" s="300"/>
    </row>
    <row r="242" spans="1:26" ht="14.25" customHeight="1">
      <c r="A242" s="296"/>
      <c r="B242" s="296"/>
      <c r="C242" s="300"/>
      <c r="D242" s="300"/>
      <c r="E242" s="300"/>
      <c r="F242" s="300"/>
      <c r="G242" s="319"/>
      <c r="H242" s="319"/>
      <c r="I242" s="300"/>
      <c r="J242" s="300"/>
      <c r="K242" s="300"/>
      <c r="L242" s="300"/>
      <c r="M242" s="300"/>
      <c r="N242" s="300"/>
      <c r="O242" s="300"/>
      <c r="P242" s="300"/>
      <c r="Q242" s="300"/>
      <c r="R242" s="300"/>
      <c r="S242" s="300"/>
      <c r="T242" s="300"/>
      <c r="U242" s="300"/>
      <c r="V242" s="300"/>
      <c r="W242" s="300"/>
      <c r="X242" s="300"/>
      <c r="Y242" s="300"/>
      <c r="Z242" s="300"/>
    </row>
    <row r="243" spans="1:26" ht="14.25" customHeight="1">
      <c r="A243" s="296"/>
      <c r="B243" s="296"/>
      <c r="C243" s="300"/>
      <c r="D243" s="300"/>
      <c r="E243" s="300"/>
      <c r="F243" s="300"/>
      <c r="G243" s="319"/>
      <c r="H243" s="319"/>
      <c r="I243" s="300"/>
      <c r="J243" s="300"/>
      <c r="K243" s="300"/>
      <c r="L243" s="300"/>
      <c r="M243" s="300"/>
      <c r="N243" s="300"/>
      <c r="O243" s="300"/>
      <c r="P243" s="300"/>
      <c r="Q243" s="300"/>
      <c r="R243" s="300"/>
      <c r="S243" s="300"/>
      <c r="T243" s="300"/>
      <c r="U243" s="300"/>
      <c r="V243" s="300"/>
      <c r="W243" s="300"/>
      <c r="X243" s="300"/>
      <c r="Y243" s="300"/>
      <c r="Z243" s="300"/>
    </row>
    <row r="244" spans="1:26" ht="14.25" customHeight="1">
      <c r="A244" s="296"/>
      <c r="B244" s="296"/>
      <c r="C244" s="300"/>
      <c r="D244" s="300"/>
      <c r="E244" s="300"/>
      <c r="F244" s="300"/>
      <c r="G244" s="319"/>
      <c r="H244" s="319"/>
      <c r="I244" s="300"/>
      <c r="J244" s="300"/>
      <c r="K244" s="300"/>
      <c r="L244" s="300"/>
      <c r="M244" s="300"/>
      <c r="N244" s="300"/>
      <c r="O244" s="300"/>
      <c r="P244" s="300"/>
      <c r="Q244" s="300"/>
      <c r="R244" s="300"/>
      <c r="S244" s="300"/>
      <c r="T244" s="300"/>
      <c r="U244" s="300"/>
      <c r="V244" s="300"/>
      <c r="W244" s="300"/>
      <c r="X244" s="300"/>
      <c r="Y244" s="300"/>
      <c r="Z244" s="300"/>
    </row>
    <row r="245" spans="1:26" ht="14.25" customHeight="1">
      <c r="A245" s="296"/>
      <c r="B245" s="296"/>
      <c r="C245" s="300"/>
      <c r="D245" s="300"/>
      <c r="E245" s="300"/>
      <c r="F245" s="300"/>
      <c r="G245" s="319"/>
      <c r="H245" s="319"/>
      <c r="I245" s="300"/>
      <c r="J245" s="300"/>
      <c r="K245" s="300"/>
      <c r="L245" s="300"/>
      <c r="M245" s="300"/>
      <c r="N245" s="300"/>
      <c r="O245" s="300"/>
      <c r="P245" s="300"/>
      <c r="Q245" s="300"/>
      <c r="R245" s="300"/>
      <c r="S245" s="300"/>
      <c r="T245" s="300"/>
      <c r="U245" s="300"/>
      <c r="V245" s="300"/>
      <c r="W245" s="300"/>
      <c r="X245" s="300"/>
      <c r="Y245" s="300"/>
      <c r="Z245" s="300"/>
    </row>
    <row r="246" spans="1:26" ht="14.25" customHeight="1">
      <c r="A246" s="296"/>
      <c r="B246" s="296"/>
      <c r="C246" s="300"/>
      <c r="D246" s="300"/>
      <c r="E246" s="300"/>
      <c r="F246" s="300"/>
      <c r="G246" s="319"/>
      <c r="H246" s="319"/>
      <c r="I246" s="300"/>
      <c r="J246" s="300"/>
      <c r="K246" s="300"/>
      <c r="L246" s="300"/>
      <c r="M246" s="300"/>
      <c r="N246" s="300"/>
      <c r="O246" s="300"/>
      <c r="P246" s="300"/>
      <c r="Q246" s="300"/>
      <c r="R246" s="300"/>
      <c r="S246" s="300"/>
      <c r="T246" s="300"/>
      <c r="U246" s="300"/>
      <c r="V246" s="300"/>
      <c r="W246" s="300"/>
      <c r="X246" s="300"/>
      <c r="Y246" s="300"/>
      <c r="Z246" s="300"/>
    </row>
    <row r="247" spans="1:26" ht="14.25" customHeight="1">
      <c r="A247" s="296"/>
      <c r="B247" s="296"/>
      <c r="C247" s="300"/>
      <c r="D247" s="300"/>
      <c r="E247" s="300"/>
      <c r="F247" s="300"/>
      <c r="G247" s="319"/>
      <c r="H247" s="319"/>
      <c r="I247" s="300"/>
      <c r="J247" s="300"/>
      <c r="K247" s="300"/>
      <c r="L247" s="300"/>
      <c r="M247" s="300"/>
      <c r="N247" s="300"/>
      <c r="O247" s="300"/>
      <c r="P247" s="300"/>
      <c r="Q247" s="300"/>
      <c r="R247" s="300"/>
      <c r="S247" s="300"/>
      <c r="T247" s="300"/>
      <c r="U247" s="300"/>
      <c r="V247" s="300"/>
      <c r="W247" s="300"/>
      <c r="X247" s="300"/>
      <c r="Y247" s="300"/>
      <c r="Z247" s="300"/>
    </row>
    <row r="248" spans="1:26" ht="14.25" customHeight="1">
      <c r="A248" s="296"/>
      <c r="B248" s="296"/>
      <c r="C248" s="300"/>
      <c r="D248" s="300"/>
      <c r="E248" s="300"/>
      <c r="F248" s="300"/>
      <c r="G248" s="319"/>
      <c r="H248" s="319"/>
      <c r="I248" s="300"/>
      <c r="J248" s="300"/>
      <c r="K248" s="300"/>
      <c r="L248" s="300"/>
      <c r="M248" s="300"/>
      <c r="N248" s="300"/>
      <c r="O248" s="300"/>
      <c r="P248" s="300"/>
      <c r="Q248" s="300"/>
      <c r="R248" s="300"/>
      <c r="S248" s="300"/>
      <c r="T248" s="300"/>
      <c r="U248" s="300"/>
      <c r="V248" s="300"/>
      <c r="W248" s="300"/>
      <c r="X248" s="300"/>
      <c r="Y248" s="300"/>
      <c r="Z248" s="300"/>
    </row>
    <row r="249" spans="1:26" ht="14.25" customHeight="1">
      <c r="A249" s="296"/>
      <c r="B249" s="296"/>
      <c r="C249" s="300"/>
      <c r="D249" s="300"/>
      <c r="E249" s="300"/>
      <c r="F249" s="300"/>
      <c r="G249" s="319"/>
      <c r="H249" s="319"/>
      <c r="I249" s="300"/>
      <c r="J249" s="300"/>
      <c r="K249" s="300"/>
      <c r="L249" s="300"/>
      <c r="M249" s="300"/>
      <c r="N249" s="300"/>
      <c r="O249" s="300"/>
      <c r="P249" s="300"/>
      <c r="Q249" s="300"/>
      <c r="R249" s="300"/>
      <c r="S249" s="300"/>
      <c r="T249" s="300"/>
      <c r="U249" s="300"/>
      <c r="V249" s="300"/>
      <c r="W249" s="300"/>
      <c r="X249" s="300"/>
      <c r="Y249" s="300"/>
      <c r="Z249" s="300"/>
    </row>
    <row r="250" spans="1:26" ht="14.25" customHeight="1">
      <c r="A250" s="296"/>
      <c r="B250" s="296"/>
      <c r="C250" s="300"/>
      <c r="D250" s="300"/>
      <c r="E250" s="300"/>
      <c r="F250" s="300"/>
      <c r="G250" s="319"/>
      <c r="H250" s="319"/>
      <c r="I250" s="300"/>
      <c r="J250" s="300"/>
      <c r="K250" s="300"/>
      <c r="L250" s="300"/>
      <c r="M250" s="300"/>
      <c r="N250" s="300"/>
      <c r="O250" s="300"/>
      <c r="P250" s="300"/>
      <c r="Q250" s="300"/>
      <c r="R250" s="300"/>
      <c r="S250" s="300"/>
      <c r="T250" s="300"/>
      <c r="U250" s="300"/>
      <c r="V250" s="300"/>
      <c r="W250" s="300"/>
      <c r="X250" s="300"/>
      <c r="Y250" s="300"/>
      <c r="Z250" s="300"/>
    </row>
    <row r="251" spans="1:26" ht="14.25" customHeight="1">
      <c r="A251" s="296"/>
      <c r="B251" s="296"/>
      <c r="C251" s="300"/>
      <c r="D251" s="300"/>
      <c r="E251" s="300"/>
      <c r="F251" s="300"/>
      <c r="G251" s="319"/>
      <c r="H251" s="319"/>
      <c r="I251" s="300"/>
      <c r="J251" s="300"/>
      <c r="K251" s="300"/>
      <c r="L251" s="300"/>
      <c r="M251" s="300"/>
      <c r="N251" s="300"/>
      <c r="O251" s="300"/>
      <c r="P251" s="300"/>
      <c r="Q251" s="300"/>
      <c r="R251" s="300"/>
      <c r="S251" s="300"/>
      <c r="T251" s="300"/>
      <c r="U251" s="300"/>
      <c r="V251" s="300"/>
      <c r="W251" s="300"/>
      <c r="X251" s="300"/>
      <c r="Y251" s="300"/>
      <c r="Z251" s="300"/>
    </row>
    <row r="252" spans="1:26" ht="14.25" customHeight="1">
      <c r="A252" s="296"/>
      <c r="B252" s="296"/>
      <c r="C252" s="300"/>
      <c r="D252" s="300"/>
      <c r="E252" s="300"/>
      <c r="F252" s="300"/>
      <c r="G252" s="319"/>
      <c r="H252" s="319"/>
      <c r="I252" s="300"/>
      <c r="J252" s="300"/>
      <c r="K252" s="300"/>
      <c r="L252" s="300"/>
      <c r="M252" s="300"/>
      <c r="N252" s="300"/>
      <c r="O252" s="300"/>
      <c r="P252" s="300"/>
      <c r="Q252" s="300"/>
      <c r="R252" s="300"/>
      <c r="S252" s="300"/>
      <c r="T252" s="300"/>
      <c r="U252" s="300"/>
      <c r="V252" s="300"/>
      <c r="W252" s="300"/>
      <c r="X252" s="300"/>
      <c r="Y252" s="300"/>
      <c r="Z252" s="300"/>
    </row>
    <row r="253" spans="1:26" ht="14.25" customHeight="1">
      <c r="A253" s="296"/>
      <c r="B253" s="296"/>
      <c r="C253" s="300"/>
      <c r="D253" s="300"/>
      <c r="E253" s="300"/>
      <c r="F253" s="300"/>
      <c r="G253" s="319"/>
      <c r="H253" s="319"/>
      <c r="I253" s="300"/>
      <c r="J253" s="300"/>
      <c r="K253" s="300"/>
      <c r="L253" s="300"/>
      <c r="M253" s="300"/>
      <c r="N253" s="300"/>
      <c r="O253" s="300"/>
      <c r="P253" s="300"/>
      <c r="Q253" s="300"/>
      <c r="R253" s="300"/>
      <c r="S253" s="300"/>
      <c r="T253" s="300"/>
      <c r="U253" s="300"/>
      <c r="V253" s="300"/>
      <c r="W253" s="300"/>
      <c r="X253" s="300"/>
      <c r="Y253" s="300"/>
      <c r="Z253" s="300"/>
    </row>
    <row r="254" spans="1:26" ht="14.25" customHeight="1">
      <c r="A254" s="296"/>
      <c r="B254" s="296"/>
      <c r="C254" s="300"/>
      <c r="D254" s="300"/>
      <c r="E254" s="300"/>
      <c r="F254" s="300"/>
      <c r="G254" s="319"/>
      <c r="H254" s="319"/>
      <c r="I254" s="300"/>
      <c r="J254" s="300"/>
      <c r="K254" s="300"/>
      <c r="L254" s="300"/>
      <c r="M254" s="300"/>
      <c r="N254" s="300"/>
      <c r="O254" s="300"/>
      <c r="P254" s="300"/>
      <c r="Q254" s="300"/>
      <c r="R254" s="300"/>
      <c r="S254" s="300"/>
      <c r="T254" s="300"/>
      <c r="U254" s="300"/>
      <c r="V254" s="300"/>
      <c r="W254" s="300"/>
      <c r="X254" s="300"/>
      <c r="Y254" s="300"/>
      <c r="Z254" s="300"/>
    </row>
    <row r="255" spans="1:26" ht="14.25" customHeight="1">
      <c r="A255" s="296"/>
      <c r="B255" s="296"/>
      <c r="C255" s="300"/>
      <c r="D255" s="300"/>
      <c r="E255" s="300"/>
      <c r="F255" s="300"/>
      <c r="G255" s="319"/>
      <c r="H255" s="319"/>
      <c r="I255" s="300"/>
      <c r="J255" s="300"/>
      <c r="K255" s="300"/>
      <c r="L255" s="300"/>
      <c r="M255" s="300"/>
      <c r="N255" s="300"/>
      <c r="O255" s="300"/>
      <c r="P255" s="300"/>
      <c r="Q255" s="300"/>
      <c r="R255" s="300"/>
      <c r="S255" s="300"/>
      <c r="T255" s="300"/>
      <c r="U255" s="300"/>
      <c r="V255" s="300"/>
      <c r="W255" s="300"/>
      <c r="X255" s="300"/>
      <c r="Y255" s="300"/>
      <c r="Z255" s="300"/>
    </row>
    <row r="256" spans="1:26" ht="14.25" customHeight="1">
      <c r="A256" s="296"/>
      <c r="B256" s="296"/>
      <c r="C256" s="300"/>
      <c r="D256" s="300"/>
      <c r="E256" s="300"/>
      <c r="F256" s="300"/>
      <c r="G256" s="319"/>
      <c r="H256" s="319"/>
      <c r="I256" s="300"/>
      <c r="J256" s="300"/>
      <c r="K256" s="300"/>
      <c r="L256" s="300"/>
      <c r="M256" s="300"/>
      <c r="N256" s="300"/>
      <c r="O256" s="300"/>
      <c r="P256" s="300"/>
      <c r="Q256" s="300"/>
      <c r="R256" s="300"/>
      <c r="S256" s="300"/>
      <c r="T256" s="300"/>
      <c r="U256" s="300"/>
      <c r="V256" s="300"/>
      <c r="W256" s="300"/>
      <c r="X256" s="300"/>
      <c r="Y256" s="300"/>
      <c r="Z256" s="300"/>
    </row>
    <row r="257" spans="1:26" ht="14.25" customHeight="1">
      <c r="A257" s="296"/>
      <c r="B257" s="296"/>
      <c r="C257" s="300"/>
      <c r="D257" s="300"/>
      <c r="E257" s="300"/>
      <c r="F257" s="300"/>
      <c r="G257" s="319"/>
      <c r="H257" s="319"/>
      <c r="I257" s="300"/>
      <c r="J257" s="300"/>
      <c r="K257" s="300"/>
      <c r="L257" s="300"/>
      <c r="M257" s="300"/>
      <c r="N257" s="300"/>
      <c r="O257" s="300"/>
      <c r="P257" s="300"/>
      <c r="Q257" s="300"/>
      <c r="R257" s="300"/>
      <c r="S257" s="300"/>
      <c r="T257" s="300"/>
      <c r="U257" s="300"/>
      <c r="V257" s="300"/>
      <c r="W257" s="300"/>
      <c r="X257" s="300"/>
      <c r="Y257" s="300"/>
      <c r="Z257" s="300"/>
    </row>
    <row r="258" spans="1:26" ht="14.25" customHeight="1">
      <c r="A258" s="296"/>
      <c r="B258" s="296"/>
      <c r="C258" s="300"/>
      <c r="D258" s="300"/>
      <c r="E258" s="300"/>
      <c r="F258" s="300"/>
      <c r="G258" s="319"/>
      <c r="H258" s="319"/>
      <c r="I258" s="300"/>
      <c r="J258" s="300"/>
      <c r="K258" s="300"/>
      <c r="L258" s="300"/>
      <c r="M258" s="300"/>
      <c r="N258" s="300"/>
      <c r="O258" s="300"/>
      <c r="P258" s="300"/>
      <c r="Q258" s="300"/>
      <c r="R258" s="300"/>
      <c r="S258" s="300"/>
      <c r="T258" s="300"/>
      <c r="U258" s="300"/>
      <c r="V258" s="300"/>
      <c r="W258" s="300"/>
      <c r="X258" s="300"/>
      <c r="Y258" s="300"/>
      <c r="Z258" s="300"/>
    </row>
    <row r="259" spans="1:26" ht="14.25" customHeight="1">
      <c r="A259" s="296"/>
      <c r="B259" s="296"/>
      <c r="C259" s="300"/>
      <c r="D259" s="300"/>
      <c r="E259" s="300"/>
      <c r="F259" s="300"/>
      <c r="G259" s="319"/>
      <c r="H259" s="319"/>
      <c r="I259" s="300"/>
      <c r="J259" s="300"/>
      <c r="K259" s="300"/>
      <c r="L259" s="300"/>
      <c r="M259" s="300"/>
      <c r="N259" s="300"/>
      <c r="O259" s="300"/>
      <c r="P259" s="300"/>
      <c r="Q259" s="300"/>
      <c r="R259" s="300"/>
      <c r="S259" s="300"/>
      <c r="T259" s="300"/>
      <c r="U259" s="300"/>
      <c r="V259" s="300"/>
      <c r="W259" s="300"/>
      <c r="X259" s="300"/>
      <c r="Y259" s="300"/>
      <c r="Z259" s="300"/>
    </row>
    <row r="260" spans="1:26" ht="14.25" customHeight="1">
      <c r="A260" s="296"/>
      <c r="B260" s="296"/>
      <c r="C260" s="300"/>
      <c r="D260" s="300"/>
      <c r="E260" s="300"/>
      <c r="F260" s="300"/>
      <c r="G260" s="319"/>
      <c r="H260" s="319"/>
      <c r="I260" s="300"/>
      <c r="J260" s="300"/>
      <c r="K260" s="300"/>
      <c r="L260" s="300"/>
      <c r="M260" s="300"/>
      <c r="N260" s="300"/>
      <c r="O260" s="300"/>
      <c r="P260" s="300"/>
      <c r="Q260" s="300"/>
      <c r="R260" s="300"/>
      <c r="S260" s="300"/>
      <c r="T260" s="300"/>
      <c r="U260" s="300"/>
      <c r="V260" s="300"/>
      <c r="W260" s="300"/>
      <c r="X260" s="300"/>
      <c r="Y260" s="300"/>
      <c r="Z260" s="300"/>
    </row>
    <row r="261" spans="1:26" ht="14.25" customHeight="1">
      <c r="A261" s="296"/>
      <c r="B261" s="296"/>
      <c r="C261" s="300"/>
      <c r="D261" s="300"/>
      <c r="E261" s="300"/>
      <c r="F261" s="300"/>
      <c r="G261" s="319"/>
      <c r="H261" s="319"/>
      <c r="I261" s="300"/>
      <c r="J261" s="300"/>
      <c r="K261" s="300"/>
      <c r="L261" s="300"/>
      <c r="M261" s="300"/>
      <c r="N261" s="300"/>
      <c r="O261" s="300"/>
      <c r="P261" s="300"/>
      <c r="Q261" s="300"/>
      <c r="R261" s="300"/>
      <c r="S261" s="300"/>
      <c r="T261" s="300"/>
      <c r="U261" s="300"/>
      <c r="V261" s="300"/>
      <c r="W261" s="300"/>
      <c r="X261" s="300"/>
      <c r="Y261" s="300"/>
      <c r="Z261" s="300"/>
    </row>
    <row r="262" spans="1:26" ht="14.25" customHeight="1">
      <c r="A262" s="296"/>
      <c r="B262" s="296"/>
      <c r="C262" s="300"/>
      <c r="D262" s="300"/>
      <c r="E262" s="300"/>
      <c r="F262" s="300"/>
      <c r="G262" s="319"/>
      <c r="H262" s="319"/>
      <c r="I262" s="300"/>
      <c r="J262" s="300"/>
      <c r="K262" s="300"/>
      <c r="L262" s="300"/>
      <c r="M262" s="300"/>
      <c r="N262" s="300"/>
      <c r="O262" s="300"/>
      <c r="P262" s="300"/>
      <c r="Q262" s="300"/>
      <c r="R262" s="300"/>
      <c r="S262" s="300"/>
      <c r="T262" s="300"/>
      <c r="U262" s="300"/>
      <c r="V262" s="300"/>
      <c r="W262" s="300"/>
      <c r="X262" s="300"/>
      <c r="Y262" s="300"/>
      <c r="Z262" s="300"/>
    </row>
    <row r="263" spans="1:26" ht="14.25" customHeight="1">
      <c r="A263" s="296"/>
      <c r="B263" s="296"/>
      <c r="C263" s="300"/>
      <c r="D263" s="300"/>
      <c r="E263" s="300"/>
      <c r="F263" s="300"/>
      <c r="G263" s="319"/>
      <c r="H263" s="319"/>
      <c r="I263" s="300"/>
      <c r="J263" s="300"/>
      <c r="K263" s="300"/>
      <c r="L263" s="300"/>
      <c r="M263" s="300"/>
      <c r="N263" s="300"/>
      <c r="O263" s="300"/>
      <c r="P263" s="300"/>
      <c r="Q263" s="300"/>
      <c r="R263" s="300"/>
      <c r="S263" s="300"/>
      <c r="T263" s="300"/>
      <c r="U263" s="300"/>
      <c r="V263" s="300"/>
      <c r="W263" s="300"/>
      <c r="X263" s="300"/>
      <c r="Y263" s="300"/>
      <c r="Z263" s="300"/>
    </row>
    <row r="264" spans="1:26" ht="14.25" customHeight="1">
      <c r="A264" s="296"/>
      <c r="B264" s="296"/>
      <c r="C264" s="300"/>
      <c r="D264" s="300"/>
      <c r="E264" s="300"/>
      <c r="F264" s="300"/>
      <c r="G264" s="319"/>
      <c r="H264" s="319"/>
      <c r="I264" s="300"/>
      <c r="J264" s="300"/>
      <c r="K264" s="300"/>
      <c r="L264" s="300"/>
      <c r="M264" s="300"/>
      <c r="N264" s="300"/>
      <c r="O264" s="300"/>
      <c r="P264" s="300"/>
      <c r="Q264" s="300"/>
      <c r="R264" s="300"/>
      <c r="S264" s="300"/>
      <c r="T264" s="300"/>
      <c r="U264" s="300"/>
      <c r="V264" s="300"/>
      <c r="W264" s="300"/>
      <c r="X264" s="300"/>
      <c r="Y264" s="300"/>
      <c r="Z264" s="300"/>
    </row>
    <row r="265" spans="1:26" ht="14.25" customHeight="1">
      <c r="A265" s="296"/>
      <c r="B265" s="296"/>
      <c r="C265" s="300"/>
      <c r="D265" s="300"/>
      <c r="E265" s="300"/>
      <c r="F265" s="300"/>
      <c r="G265" s="319"/>
      <c r="H265" s="319"/>
      <c r="I265" s="300"/>
      <c r="J265" s="300"/>
      <c r="K265" s="300"/>
      <c r="L265" s="300"/>
      <c r="M265" s="300"/>
      <c r="N265" s="300"/>
      <c r="O265" s="300"/>
      <c r="P265" s="300"/>
      <c r="Q265" s="300"/>
      <c r="R265" s="300"/>
      <c r="S265" s="300"/>
      <c r="T265" s="300"/>
      <c r="U265" s="300"/>
      <c r="V265" s="300"/>
      <c r="W265" s="300"/>
      <c r="X265" s="300"/>
      <c r="Y265" s="300"/>
      <c r="Z265" s="300"/>
    </row>
    <row r="266" spans="1:26" ht="14.25" customHeight="1">
      <c r="A266" s="296"/>
      <c r="B266" s="296"/>
      <c r="C266" s="300"/>
      <c r="D266" s="300"/>
      <c r="E266" s="300"/>
      <c r="F266" s="300"/>
      <c r="G266" s="319"/>
      <c r="H266" s="319"/>
      <c r="I266" s="300"/>
      <c r="J266" s="300"/>
      <c r="K266" s="300"/>
      <c r="L266" s="300"/>
      <c r="M266" s="300"/>
      <c r="N266" s="300"/>
      <c r="O266" s="300"/>
      <c r="P266" s="300"/>
      <c r="Q266" s="300"/>
      <c r="R266" s="300"/>
      <c r="S266" s="300"/>
      <c r="T266" s="300"/>
      <c r="U266" s="300"/>
      <c r="V266" s="300"/>
      <c r="W266" s="300"/>
      <c r="X266" s="300"/>
      <c r="Y266" s="300"/>
      <c r="Z266" s="300"/>
    </row>
    <row r="267" spans="1:26" ht="14.25" customHeight="1">
      <c r="A267" s="296"/>
      <c r="B267" s="296"/>
      <c r="C267" s="300"/>
      <c r="D267" s="300"/>
      <c r="E267" s="300"/>
      <c r="F267" s="300"/>
      <c r="G267" s="319"/>
      <c r="H267" s="319"/>
      <c r="I267" s="300"/>
      <c r="J267" s="300"/>
      <c r="K267" s="300"/>
      <c r="L267" s="300"/>
      <c r="M267" s="300"/>
      <c r="N267" s="300"/>
      <c r="O267" s="300"/>
      <c r="P267" s="300"/>
      <c r="Q267" s="300"/>
      <c r="R267" s="300"/>
      <c r="S267" s="300"/>
      <c r="T267" s="300"/>
      <c r="U267" s="300"/>
      <c r="V267" s="300"/>
      <c r="W267" s="300"/>
      <c r="X267" s="300"/>
      <c r="Y267" s="300"/>
      <c r="Z267" s="300"/>
    </row>
    <row r="268" spans="1:26" ht="14.25" customHeight="1">
      <c r="A268" s="296"/>
      <c r="B268" s="296"/>
      <c r="C268" s="300"/>
      <c r="D268" s="300"/>
      <c r="E268" s="300"/>
      <c r="F268" s="300"/>
      <c r="G268" s="319"/>
      <c r="H268" s="319"/>
      <c r="I268" s="300"/>
      <c r="J268" s="300"/>
      <c r="K268" s="300"/>
      <c r="L268" s="300"/>
      <c r="M268" s="300"/>
      <c r="N268" s="300"/>
      <c r="O268" s="300"/>
      <c r="P268" s="300"/>
      <c r="Q268" s="300"/>
      <c r="R268" s="300"/>
      <c r="S268" s="300"/>
      <c r="T268" s="300"/>
      <c r="U268" s="300"/>
      <c r="V268" s="300"/>
      <c r="W268" s="300"/>
      <c r="X268" s="300"/>
      <c r="Y268" s="300"/>
      <c r="Z268" s="300"/>
    </row>
    <row r="269" spans="1:26" ht="14.25" customHeight="1">
      <c r="A269" s="296"/>
      <c r="B269" s="296"/>
      <c r="C269" s="300"/>
      <c r="D269" s="300"/>
      <c r="E269" s="300"/>
      <c r="F269" s="300"/>
      <c r="G269" s="319"/>
      <c r="H269" s="319"/>
      <c r="I269" s="300"/>
      <c r="J269" s="300"/>
      <c r="K269" s="300"/>
      <c r="L269" s="300"/>
      <c r="M269" s="300"/>
      <c r="N269" s="300"/>
      <c r="O269" s="300"/>
      <c r="P269" s="300"/>
      <c r="Q269" s="300"/>
      <c r="R269" s="300"/>
      <c r="S269" s="300"/>
      <c r="T269" s="300"/>
      <c r="U269" s="300"/>
      <c r="V269" s="300"/>
      <c r="W269" s="300"/>
      <c r="X269" s="300"/>
      <c r="Y269" s="300"/>
      <c r="Z269" s="300"/>
    </row>
    <row r="270" spans="1:26" ht="14.25" customHeight="1">
      <c r="A270" s="296"/>
      <c r="B270" s="296"/>
      <c r="C270" s="300"/>
      <c r="D270" s="300"/>
      <c r="E270" s="300"/>
      <c r="F270" s="300"/>
      <c r="G270" s="319"/>
      <c r="H270" s="319"/>
      <c r="I270" s="300"/>
      <c r="J270" s="300"/>
      <c r="K270" s="300"/>
      <c r="L270" s="300"/>
      <c r="M270" s="300"/>
      <c r="N270" s="300"/>
      <c r="O270" s="300"/>
      <c r="P270" s="300"/>
      <c r="Q270" s="300"/>
      <c r="R270" s="300"/>
      <c r="S270" s="300"/>
      <c r="T270" s="300"/>
      <c r="U270" s="300"/>
      <c r="V270" s="300"/>
      <c r="W270" s="300"/>
      <c r="X270" s="300"/>
      <c r="Y270" s="300"/>
      <c r="Z270" s="300"/>
    </row>
    <row r="271" spans="1:26" ht="14.25" customHeight="1">
      <c r="A271" s="296"/>
      <c r="B271" s="296"/>
      <c r="C271" s="300"/>
      <c r="D271" s="300"/>
      <c r="E271" s="300"/>
      <c r="F271" s="300"/>
      <c r="G271" s="319"/>
      <c r="H271" s="319"/>
      <c r="I271" s="300"/>
      <c r="J271" s="300"/>
      <c r="K271" s="300"/>
      <c r="L271" s="300"/>
      <c r="M271" s="300"/>
      <c r="N271" s="300"/>
      <c r="O271" s="300"/>
      <c r="P271" s="300"/>
      <c r="Q271" s="300"/>
      <c r="R271" s="300"/>
      <c r="S271" s="300"/>
      <c r="T271" s="300"/>
      <c r="U271" s="300"/>
      <c r="V271" s="300"/>
      <c r="W271" s="300"/>
      <c r="X271" s="300"/>
      <c r="Y271" s="300"/>
      <c r="Z271" s="300"/>
    </row>
    <row r="272" spans="1:26" ht="14.25" customHeight="1">
      <c r="A272" s="296"/>
      <c r="B272" s="296"/>
      <c r="C272" s="300"/>
      <c r="D272" s="300"/>
      <c r="E272" s="300"/>
      <c r="F272" s="300"/>
      <c r="G272" s="319"/>
      <c r="H272" s="319"/>
      <c r="I272" s="300"/>
      <c r="J272" s="300"/>
      <c r="K272" s="300"/>
      <c r="L272" s="300"/>
      <c r="M272" s="300"/>
      <c r="N272" s="300"/>
      <c r="O272" s="300"/>
      <c r="P272" s="300"/>
      <c r="Q272" s="300"/>
      <c r="R272" s="300"/>
      <c r="S272" s="300"/>
      <c r="T272" s="300"/>
      <c r="U272" s="300"/>
      <c r="V272" s="300"/>
      <c r="W272" s="300"/>
      <c r="X272" s="300"/>
      <c r="Y272" s="300"/>
      <c r="Z272" s="300"/>
    </row>
    <row r="273" spans="1:26" ht="14.25" customHeight="1">
      <c r="A273" s="296"/>
      <c r="B273" s="296"/>
      <c r="C273" s="300"/>
      <c r="D273" s="300"/>
      <c r="E273" s="300"/>
      <c r="F273" s="300"/>
      <c r="G273" s="319"/>
      <c r="H273" s="319"/>
      <c r="I273" s="300"/>
      <c r="J273" s="300"/>
      <c r="K273" s="300"/>
      <c r="L273" s="300"/>
      <c r="M273" s="300"/>
      <c r="N273" s="300"/>
      <c r="O273" s="300"/>
      <c r="P273" s="300"/>
      <c r="Q273" s="300"/>
      <c r="R273" s="300"/>
      <c r="S273" s="300"/>
      <c r="T273" s="300"/>
      <c r="U273" s="300"/>
      <c r="V273" s="300"/>
      <c r="W273" s="300"/>
      <c r="X273" s="300"/>
      <c r="Y273" s="300"/>
      <c r="Z273" s="300"/>
    </row>
    <row r="274" spans="1:26" ht="14.25" customHeight="1">
      <c r="A274" s="296"/>
      <c r="B274" s="296"/>
      <c r="C274" s="300"/>
      <c r="D274" s="300"/>
      <c r="E274" s="300"/>
      <c r="F274" s="300"/>
      <c r="G274" s="319"/>
      <c r="H274" s="319"/>
      <c r="I274" s="300"/>
      <c r="J274" s="300"/>
      <c r="K274" s="300"/>
      <c r="L274" s="300"/>
      <c r="M274" s="300"/>
      <c r="N274" s="300"/>
      <c r="O274" s="300"/>
      <c r="P274" s="300"/>
      <c r="Q274" s="300"/>
      <c r="R274" s="300"/>
      <c r="S274" s="300"/>
      <c r="T274" s="300"/>
      <c r="U274" s="300"/>
      <c r="V274" s="300"/>
      <c r="W274" s="300"/>
      <c r="X274" s="300"/>
      <c r="Y274" s="300"/>
      <c r="Z274" s="300"/>
    </row>
    <row r="275" spans="1:26" ht="14.25" customHeight="1">
      <c r="A275" s="296"/>
      <c r="B275" s="296"/>
      <c r="C275" s="300"/>
      <c r="D275" s="300"/>
      <c r="E275" s="300"/>
      <c r="F275" s="300"/>
      <c r="G275" s="319"/>
      <c r="H275" s="319"/>
      <c r="I275" s="300"/>
      <c r="J275" s="300"/>
      <c r="K275" s="300"/>
      <c r="L275" s="300"/>
      <c r="M275" s="300"/>
      <c r="N275" s="300"/>
      <c r="O275" s="300"/>
      <c r="P275" s="300"/>
      <c r="Q275" s="300"/>
      <c r="R275" s="300"/>
      <c r="S275" s="300"/>
      <c r="T275" s="300"/>
      <c r="U275" s="300"/>
      <c r="V275" s="300"/>
      <c r="W275" s="300"/>
      <c r="X275" s="300"/>
      <c r="Y275" s="300"/>
      <c r="Z275" s="300"/>
    </row>
    <row r="276" spans="1:26" ht="14.25" customHeight="1">
      <c r="A276" s="296"/>
      <c r="B276" s="296"/>
      <c r="C276" s="300"/>
      <c r="D276" s="300"/>
      <c r="E276" s="300"/>
      <c r="F276" s="300"/>
      <c r="G276" s="319"/>
      <c r="H276" s="319"/>
      <c r="I276" s="300"/>
      <c r="J276" s="300"/>
      <c r="K276" s="300"/>
      <c r="L276" s="300"/>
      <c r="M276" s="300"/>
      <c r="N276" s="300"/>
      <c r="O276" s="300"/>
      <c r="P276" s="300"/>
      <c r="Q276" s="300"/>
      <c r="R276" s="300"/>
      <c r="S276" s="300"/>
      <c r="T276" s="300"/>
      <c r="U276" s="300"/>
      <c r="V276" s="300"/>
      <c r="W276" s="300"/>
      <c r="X276" s="300"/>
      <c r="Y276" s="300"/>
      <c r="Z276" s="300"/>
    </row>
    <row r="277" spans="1:26" ht="14.25" customHeight="1">
      <c r="A277" s="296"/>
      <c r="B277" s="296"/>
      <c r="C277" s="300"/>
      <c r="D277" s="300"/>
      <c r="E277" s="300"/>
      <c r="F277" s="300"/>
      <c r="G277" s="319"/>
      <c r="H277" s="319"/>
      <c r="I277" s="300"/>
      <c r="J277" s="300"/>
      <c r="K277" s="300"/>
      <c r="L277" s="300"/>
      <c r="M277" s="300"/>
      <c r="N277" s="300"/>
      <c r="O277" s="300"/>
      <c r="P277" s="300"/>
      <c r="Q277" s="300"/>
      <c r="R277" s="300"/>
      <c r="S277" s="300"/>
      <c r="T277" s="300"/>
      <c r="U277" s="300"/>
      <c r="V277" s="300"/>
      <c r="W277" s="300"/>
      <c r="X277" s="300"/>
      <c r="Y277" s="300"/>
      <c r="Z277" s="300"/>
    </row>
    <row r="278" spans="1:26" ht="14.25" customHeight="1">
      <c r="A278" s="296"/>
      <c r="B278" s="296"/>
      <c r="C278" s="300"/>
      <c r="D278" s="300"/>
      <c r="E278" s="300"/>
      <c r="F278" s="300"/>
      <c r="G278" s="319"/>
      <c r="H278" s="319"/>
      <c r="I278" s="300"/>
      <c r="J278" s="300"/>
      <c r="K278" s="300"/>
      <c r="L278" s="300"/>
      <c r="M278" s="300"/>
      <c r="N278" s="300"/>
      <c r="O278" s="300"/>
      <c r="P278" s="300"/>
      <c r="Q278" s="300"/>
      <c r="R278" s="300"/>
      <c r="S278" s="300"/>
      <c r="T278" s="300"/>
      <c r="U278" s="300"/>
      <c r="V278" s="300"/>
      <c r="W278" s="300"/>
      <c r="X278" s="300"/>
      <c r="Y278" s="300"/>
      <c r="Z278" s="300"/>
    </row>
    <row r="279" spans="1:26" ht="14.25" customHeight="1">
      <c r="A279" s="296"/>
      <c r="B279" s="296"/>
      <c r="C279" s="300"/>
      <c r="D279" s="300"/>
      <c r="E279" s="300"/>
      <c r="F279" s="300"/>
      <c r="G279" s="319"/>
      <c r="H279" s="319"/>
      <c r="I279" s="300"/>
      <c r="J279" s="300"/>
      <c r="K279" s="300"/>
      <c r="L279" s="300"/>
      <c r="M279" s="300"/>
      <c r="N279" s="300"/>
      <c r="O279" s="300"/>
      <c r="P279" s="300"/>
      <c r="Q279" s="300"/>
      <c r="R279" s="300"/>
      <c r="S279" s="300"/>
      <c r="T279" s="300"/>
      <c r="U279" s="300"/>
      <c r="V279" s="300"/>
      <c r="W279" s="300"/>
      <c r="X279" s="300"/>
      <c r="Y279" s="300"/>
      <c r="Z279" s="300"/>
    </row>
    <row r="280" spans="1:26" ht="14.25" customHeight="1">
      <c r="A280" s="296"/>
      <c r="B280" s="296"/>
      <c r="C280" s="300"/>
      <c r="D280" s="300"/>
      <c r="E280" s="300"/>
      <c r="F280" s="300"/>
      <c r="G280" s="319"/>
      <c r="H280" s="319"/>
      <c r="I280" s="300"/>
      <c r="J280" s="300"/>
      <c r="K280" s="300"/>
      <c r="L280" s="300"/>
      <c r="M280" s="300"/>
      <c r="N280" s="300"/>
      <c r="O280" s="300"/>
      <c r="P280" s="300"/>
      <c r="Q280" s="300"/>
      <c r="R280" s="300"/>
      <c r="S280" s="300"/>
      <c r="T280" s="300"/>
      <c r="U280" s="300"/>
      <c r="V280" s="300"/>
      <c r="W280" s="300"/>
      <c r="X280" s="300"/>
      <c r="Y280" s="300"/>
      <c r="Z280" s="300"/>
    </row>
    <row r="281" spans="1:26" ht="14.25" customHeight="1">
      <c r="A281" s="296"/>
      <c r="B281" s="296"/>
      <c r="C281" s="300"/>
      <c r="D281" s="300"/>
      <c r="E281" s="300"/>
      <c r="F281" s="300"/>
      <c r="G281" s="319"/>
      <c r="H281" s="319"/>
      <c r="I281" s="300"/>
      <c r="J281" s="300"/>
      <c r="K281" s="300"/>
      <c r="L281" s="300"/>
      <c r="M281" s="300"/>
      <c r="N281" s="300"/>
      <c r="O281" s="300"/>
      <c r="P281" s="300"/>
      <c r="Q281" s="300"/>
      <c r="R281" s="300"/>
      <c r="S281" s="300"/>
      <c r="T281" s="300"/>
      <c r="U281" s="300"/>
      <c r="V281" s="300"/>
      <c r="W281" s="300"/>
      <c r="X281" s="300"/>
      <c r="Y281" s="300"/>
      <c r="Z281" s="300"/>
    </row>
    <row r="282" spans="1:26" ht="14.25" customHeight="1">
      <c r="A282" s="296"/>
      <c r="B282" s="296"/>
      <c r="C282" s="300"/>
      <c r="D282" s="300"/>
      <c r="E282" s="300"/>
      <c r="F282" s="300"/>
      <c r="G282" s="319"/>
      <c r="H282" s="319"/>
      <c r="I282" s="300"/>
      <c r="J282" s="300"/>
      <c r="K282" s="300"/>
      <c r="L282" s="300"/>
      <c r="M282" s="300"/>
      <c r="N282" s="300"/>
      <c r="O282" s="300"/>
      <c r="P282" s="300"/>
      <c r="Q282" s="300"/>
      <c r="R282" s="300"/>
      <c r="S282" s="300"/>
      <c r="T282" s="300"/>
      <c r="U282" s="300"/>
      <c r="V282" s="300"/>
      <c r="W282" s="300"/>
      <c r="X282" s="300"/>
      <c r="Y282" s="300"/>
      <c r="Z282" s="300"/>
    </row>
    <row r="283" spans="1:26" ht="14.25" customHeight="1">
      <c r="A283" s="296"/>
      <c r="B283" s="296"/>
      <c r="C283" s="300"/>
      <c r="D283" s="300"/>
      <c r="E283" s="300"/>
      <c r="F283" s="300"/>
      <c r="G283" s="319"/>
      <c r="H283" s="319"/>
      <c r="I283" s="300"/>
      <c r="J283" s="300"/>
      <c r="K283" s="300"/>
      <c r="L283" s="300"/>
      <c r="M283" s="300"/>
      <c r="N283" s="300"/>
      <c r="O283" s="300"/>
      <c r="P283" s="300"/>
      <c r="Q283" s="300"/>
      <c r="R283" s="300"/>
      <c r="S283" s="300"/>
      <c r="T283" s="300"/>
      <c r="U283" s="300"/>
      <c r="V283" s="300"/>
      <c r="W283" s="300"/>
      <c r="X283" s="300"/>
      <c r="Y283" s="300"/>
      <c r="Z283" s="300"/>
    </row>
    <row r="284" spans="1:26" ht="14.25" customHeight="1">
      <c r="A284" s="296"/>
      <c r="B284" s="296"/>
      <c r="C284" s="300"/>
      <c r="D284" s="300"/>
      <c r="E284" s="300"/>
      <c r="F284" s="300"/>
      <c r="G284" s="319"/>
      <c r="H284" s="319"/>
      <c r="I284" s="300"/>
      <c r="J284" s="300"/>
      <c r="K284" s="300"/>
      <c r="L284" s="300"/>
      <c r="M284" s="300"/>
      <c r="N284" s="300"/>
      <c r="O284" s="300"/>
      <c r="P284" s="300"/>
      <c r="Q284" s="300"/>
      <c r="R284" s="300"/>
      <c r="S284" s="300"/>
      <c r="T284" s="300"/>
      <c r="U284" s="300"/>
      <c r="V284" s="300"/>
      <c r="W284" s="300"/>
      <c r="X284" s="300"/>
      <c r="Y284" s="300"/>
      <c r="Z284" s="300"/>
    </row>
    <row r="285" spans="1:26" ht="14.25" customHeight="1">
      <c r="A285" s="296"/>
      <c r="B285" s="296"/>
      <c r="C285" s="300"/>
      <c r="D285" s="300"/>
      <c r="E285" s="300"/>
      <c r="F285" s="300"/>
      <c r="G285" s="319"/>
      <c r="H285" s="319"/>
      <c r="I285" s="300"/>
      <c r="J285" s="300"/>
      <c r="K285" s="300"/>
      <c r="L285" s="300"/>
      <c r="M285" s="300"/>
      <c r="N285" s="300"/>
      <c r="O285" s="300"/>
      <c r="P285" s="300"/>
      <c r="Q285" s="300"/>
      <c r="R285" s="300"/>
      <c r="S285" s="300"/>
      <c r="T285" s="300"/>
      <c r="U285" s="300"/>
      <c r="V285" s="300"/>
      <c r="W285" s="300"/>
      <c r="X285" s="300"/>
      <c r="Y285" s="300"/>
      <c r="Z285" s="300"/>
    </row>
    <row r="286" spans="1:26" ht="14.25" customHeight="1">
      <c r="A286" s="296"/>
      <c r="B286" s="296"/>
      <c r="C286" s="300"/>
      <c r="D286" s="300"/>
      <c r="E286" s="300"/>
      <c r="F286" s="300"/>
      <c r="G286" s="319"/>
      <c r="H286" s="319"/>
      <c r="I286" s="300"/>
      <c r="J286" s="300"/>
      <c r="K286" s="300"/>
      <c r="L286" s="300"/>
      <c r="M286" s="300"/>
      <c r="N286" s="300"/>
      <c r="O286" s="300"/>
      <c r="P286" s="300"/>
      <c r="Q286" s="300"/>
      <c r="R286" s="300"/>
      <c r="S286" s="300"/>
      <c r="T286" s="300"/>
      <c r="U286" s="300"/>
      <c r="V286" s="300"/>
      <c r="W286" s="300"/>
      <c r="X286" s="300"/>
      <c r="Y286" s="300"/>
      <c r="Z286" s="300"/>
    </row>
    <row r="287" spans="1:26" ht="14.25" customHeight="1">
      <c r="A287" s="296"/>
      <c r="B287" s="296"/>
      <c r="C287" s="300"/>
      <c r="D287" s="300"/>
      <c r="E287" s="300"/>
      <c r="F287" s="300"/>
      <c r="G287" s="319"/>
      <c r="H287" s="319"/>
      <c r="I287" s="300"/>
      <c r="J287" s="300"/>
      <c r="K287" s="300"/>
      <c r="L287" s="300"/>
      <c r="M287" s="300"/>
      <c r="N287" s="300"/>
      <c r="O287" s="300"/>
      <c r="P287" s="300"/>
      <c r="Q287" s="300"/>
      <c r="R287" s="300"/>
      <c r="S287" s="300"/>
      <c r="T287" s="300"/>
      <c r="U287" s="300"/>
      <c r="V287" s="300"/>
      <c r="W287" s="300"/>
      <c r="X287" s="300"/>
      <c r="Y287" s="300"/>
      <c r="Z287" s="300"/>
    </row>
    <row r="288" spans="1:26" ht="14.25" customHeight="1">
      <c r="A288" s="296"/>
      <c r="B288" s="296"/>
      <c r="C288" s="300"/>
      <c r="D288" s="300"/>
      <c r="E288" s="300"/>
      <c r="F288" s="300"/>
      <c r="G288" s="319"/>
      <c r="H288" s="319"/>
      <c r="I288" s="300"/>
      <c r="J288" s="300"/>
      <c r="K288" s="300"/>
      <c r="L288" s="300"/>
      <c r="M288" s="300"/>
      <c r="N288" s="300"/>
      <c r="O288" s="300"/>
      <c r="P288" s="300"/>
      <c r="Q288" s="300"/>
      <c r="R288" s="300"/>
      <c r="S288" s="300"/>
      <c r="T288" s="300"/>
      <c r="U288" s="300"/>
      <c r="V288" s="300"/>
      <c r="W288" s="300"/>
      <c r="X288" s="300"/>
      <c r="Y288" s="300"/>
      <c r="Z288" s="300"/>
    </row>
    <row r="289" spans="1:26" ht="14.25" customHeight="1">
      <c r="A289" s="296"/>
      <c r="B289" s="296"/>
      <c r="C289" s="300"/>
      <c r="D289" s="300"/>
      <c r="E289" s="300"/>
      <c r="F289" s="300"/>
      <c r="G289" s="319"/>
      <c r="H289" s="319"/>
      <c r="I289" s="300"/>
      <c r="J289" s="300"/>
      <c r="K289" s="300"/>
      <c r="L289" s="300"/>
      <c r="M289" s="300"/>
      <c r="N289" s="300"/>
      <c r="O289" s="300"/>
      <c r="P289" s="300"/>
      <c r="Q289" s="300"/>
      <c r="R289" s="300"/>
      <c r="S289" s="300"/>
      <c r="T289" s="300"/>
      <c r="U289" s="300"/>
      <c r="V289" s="300"/>
      <c r="W289" s="300"/>
      <c r="X289" s="300"/>
      <c r="Y289" s="300"/>
      <c r="Z289" s="300"/>
    </row>
    <row r="290" spans="1:26" ht="14.25" customHeight="1">
      <c r="A290" s="296"/>
      <c r="B290" s="296"/>
      <c r="C290" s="300"/>
      <c r="D290" s="300"/>
      <c r="E290" s="300"/>
      <c r="F290" s="300"/>
      <c r="G290" s="319"/>
      <c r="H290" s="319"/>
      <c r="I290" s="300"/>
      <c r="J290" s="300"/>
      <c r="K290" s="300"/>
      <c r="L290" s="300"/>
      <c r="M290" s="300"/>
      <c r="N290" s="300"/>
      <c r="O290" s="300"/>
      <c r="P290" s="300"/>
      <c r="Q290" s="300"/>
      <c r="R290" s="300"/>
      <c r="S290" s="300"/>
      <c r="T290" s="300"/>
      <c r="U290" s="300"/>
      <c r="V290" s="300"/>
      <c r="W290" s="300"/>
      <c r="X290" s="300"/>
      <c r="Y290" s="300"/>
      <c r="Z290" s="300"/>
    </row>
    <row r="291" spans="1:26" ht="14.25" customHeight="1">
      <c r="A291" s="296"/>
      <c r="B291" s="296"/>
      <c r="C291" s="300"/>
      <c r="D291" s="300"/>
      <c r="E291" s="300"/>
      <c r="F291" s="300"/>
      <c r="G291" s="319"/>
      <c r="H291" s="319"/>
      <c r="I291" s="300"/>
      <c r="J291" s="300"/>
      <c r="K291" s="300"/>
      <c r="L291" s="300"/>
      <c r="M291" s="300"/>
      <c r="N291" s="300"/>
      <c r="O291" s="300"/>
      <c r="P291" s="300"/>
      <c r="Q291" s="300"/>
      <c r="R291" s="300"/>
      <c r="S291" s="300"/>
      <c r="T291" s="300"/>
      <c r="U291" s="300"/>
      <c r="V291" s="300"/>
      <c r="W291" s="300"/>
      <c r="X291" s="300"/>
      <c r="Y291" s="300"/>
      <c r="Z291" s="300"/>
    </row>
    <row r="292" spans="1:26" ht="14.25" customHeight="1">
      <c r="A292" s="296"/>
      <c r="B292" s="296"/>
      <c r="C292" s="300"/>
      <c r="D292" s="300"/>
      <c r="E292" s="300"/>
      <c r="F292" s="300"/>
      <c r="G292" s="319"/>
      <c r="H292" s="319"/>
      <c r="I292" s="300"/>
      <c r="J292" s="300"/>
      <c r="K292" s="300"/>
      <c r="L292" s="300"/>
      <c r="M292" s="300"/>
      <c r="N292" s="300"/>
      <c r="O292" s="300"/>
      <c r="P292" s="300"/>
      <c r="Q292" s="300"/>
      <c r="R292" s="300"/>
      <c r="S292" s="300"/>
      <c r="T292" s="300"/>
      <c r="U292" s="300"/>
      <c r="V292" s="300"/>
      <c r="W292" s="300"/>
      <c r="X292" s="300"/>
      <c r="Y292" s="300"/>
      <c r="Z292" s="300"/>
    </row>
    <row r="293" spans="1:26" ht="14.25" customHeight="1">
      <c r="A293" s="296"/>
      <c r="B293" s="296"/>
      <c r="C293" s="300"/>
      <c r="D293" s="300"/>
      <c r="E293" s="300"/>
      <c r="F293" s="300"/>
      <c r="G293" s="319"/>
      <c r="H293" s="319"/>
      <c r="I293" s="300"/>
      <c r="J293" s="300"/>
      <c r="K293" s="300"/>
      <c r="L293" s="300"/>
      <c r="M293" s="300"/>
      <c r="N293" s="300"/>
      <c r="O293" s="300"/>
      <c r="P293" s="300"/>
      <c r="Q293" s="300"/>
      <c r="R293" s="300"/>
      <c r="S293" s="300"/>
      <c r="T293" s="300"/>
      <c r="U293" s="300"/>
      <c r="V293" s="300"/>
      <c r="W293" s="300"/>
      <c r="X293" s="300"/>
      <c r="Y293" s="300"/>
      <c r="Z293" s="300"/>
    </row>
    <row r="294" spans="1:26" ht="14.25" customHeight="1">
      <c r="A294" s="296"/>
      <c r="B294" s="296"/>
      <c r="C294" s="300"/>
      <c r="D294" s="300"/>
      <c r="E294" s="300"/>
      <c r="F294" s="300"/>
      <c r="G294" s="319"/>
      <c r="H294" s="319"/>
      <c r="I294" s="300"/>
      <c r="J294" s="300"/>
      <c r="K294" s="300"/>
      <c r="L294" s="300"/>
      <c r="M294" s="300"/>
      <c r="N294" s="300"/>
      <c r="O294" s="300"/>
      <c r="P294" s="300"/>
      <c r="Q294" s="300"/>
      <c r="R294" s="300"/>
      <c r="S294" s="300"/>
      <c r="T294" s="300"/>
      <c r="U294" s="300"/>
      <c r="V294" s="300"/>
      <c r="W294" s="300"/>
      <c r="X294" s="300"/>
      <c r="Y294" s="300"/>
      <c r="Z294" s="300"/>
    </row>
    <row r="295" spans="1:26" ht="14.25" customHeight="1">
      <c r="A295" s="296"/>
      <c r="B295" s="296"/>
      <c r="C295" s="300"/>
      <c r="D295" s="300"/>
      <c r="E295" s="300"/>
      <c r="F295" s="300"/>
      <c r="G295" s="319"/>
      <c r="H295" s="319"/>
      <c r="I295" s="300"/>
      <c r="J295" s="300"/>
      <c r="K295" s="300"/>
      <c r="L295" s="300"/>
      <c r="M295" s="300"/>
      <c r="N295" s="300"/>
      <c r="O295" s="300"/>
      <c r="P295" s="300"/>
      <c r="Q295" s="300"/>
      <c r="R295" s="300"/>
      <c r="S295" s="300"/>
      <c r="T295" s="300"/>
      <c r="U295" s="300"/>
      <c r="V295" s="300"/>
      <c r="W295" s="300"/>
      <c r="X295" s="300"/>
      <c r="Y295" s="300"/>
      <c r="Z295" s="300"/>
    </row>
    <row r="296" spans="1:26" ht="14.25" customHeight="1">
      <c r="A296" s="296"/>
      <c r="B296" s="296"/>
      <c r="C296" s="300"/>
      <c r="D296" s="300"/>
      <c r="E296" s="300"/>
      <c r="F296" s="300"/>
      <c r="G296" s="319"/>
      <c r="H296" s="319"/>
      <c r="I296" s="300"/>
      <c r="J296" s="300"/>
      <c r="K296" s="300"/>
      <c r="L296" s="300"/>
      <c r="M296" s="300"/>
      <c r="N296" s="300"/>
      <c r="O296" s="300"/>
      <c r="P296" s="300"/>
      <c r="Q296" s="300"/>
      <c r="R296" s="300"/>
      <c r="S296" s="300"/>
      <c r="T296" s="300"/>
      <c r="U296" s="300"/>
      <c r="V296" s="300"/>
      <c r="W296" s="300"/>
      <c r="X296" s="300"/>
      <c r="Y296" s="300"/>
      <c r="Z296" s="300"/>
    </row>
    <row r="297" spans="1:26" ht="14.25" customHeight="1">
      <c r="A297" s="296"/>
      <c r="B297" s="296"/>
      <c r="C297" s="300"/>
      <c r="D297" s="300"/>
      <c r="E297" s="300"/>
      <c r="F297" s="300"/>
      <c r="G297" s="319"/>
      <c r="H297" s="319"/>
      <c r="I297" s="300"/>
      <c r="J297" s="300"/>
      <c r="K297" s="300"/>
      <c r="L297" s="300"/>
      <c r="M297" s="300"/>
      <c r="N297" s="300"/>
      <c r="O297" s="300"/>
      <c r="P297" s="300"/>
      <c r="Q297" s="300"/>
      <c r="R297" s="300"/>
      <c r="S297" s="300"/>
      <c r="T297" s="300"/>
      <c r="U297" s="300"/>
      <c r="V297" s="300"/>
      <c r="W297" s="300"/>
      <c r="X297" s="300"/>
      <c r="Y297" s="300"/>
      <c r="Z297" s="300"/>
    </row>
    <row r="298" spans="1:26" ht="14.25" customHeight="1">
      <c r="A298" s="296"/>
      <c r="B298" s="296"/>
      <c r="C298" s="300"/>
      <c r="D298" s="300"/>
      <c r="E298" s="300"/>
      <c r="F298" s="300"/>
      <c r="G298" s="319"/>
      <c r="H298" s="319"/>
      <c r="I298" s="300"/>
      <c r="J298" s="300"/>
      <c r="K298" s="300"/>
      <c r="L298" s="300"/>
      <c r="M298" s="300"/>
      <c r="N298" s="300"/>
      <c r="O298" s="300"/>
      <c r="P298" s="300"/>
      <c r="Q298" s="300"/>
      <c r="R298" s="300"/>
      <c r="S298" s="300"/>
      <c r="T298" s="300"/>
      <c r="U298" s="300"/>
      <c r="V298" s="300"/>
      <c r="W298" s="300"/>
      <c r="X298" s="300"/>
      <c r="Y298" s="300"/>
      <c r="Z298" s="300"/>
    </row>
    <row r="299" spans="1:26" ht="14.25" customHeight="1">
      <c r="A299" s="296"/>
      <c r="B299" s="296"/>
      <c r="C299" s="300"/>
      <c r="D299" s="300"/>
      <c r="E299" s="300"/>
      <c r="F299" s="300"/>
      <c r="G299" s="319"/>
      <c r="H299" s="319"/>
      <c r="I299" s="300"/>
      <c r="J299" s="300"/>
      <c r="K299" s="300"/>
      <c r="L299" s="300"/>
      <c r="M299" s="300"/>
      <c r="N299" s="300"/>
      <c r="O299" s="300"/>
      <c r="P299" s="300"/>
      <c r="Q299" s="300"/>
      <c r="R299" s="300"/>
      <c r="S299" s="300"/>
      <c r="T299" s="300"/>
      <c r="U299" s="300"/>
      <c r="V299" s="300"/>
      <c r="W299" s="300"/>
      <c r="X299" s="300"/>
      <c r="Y299" s="300"/>
      <c r="Z299" s="300"/>
    </row>
    <row r="300" spans="1:26" ht="14.25" customHeight="1">
      <c r="A300" s="296"/>
      <c r="B300" s="296"/>
      <c r="C300" s="300"/>
      <c r="D300" s="300"/>
      <c r="E300" s="300"/>
      <c r="F300" s="300"/>
      <c r="G300" s="319"/>
      <c r="H300" s="319"/>
      <c r="I300" s="300"/>
      <c r="J300" s="300"/>
      <c r="K300" s="300"/>
      <c r="L300" s="300"/>
      <c r="M300" s="300"/>
      <c r="N300" s="300"/>
      <c r="O300" s="300"/>
      <c r="P300" s="300"/>
      <c r="Q300" s="300"/>
      <c r="R300" s="300"/>
      <c r="S300" s="300"/>
      <c r="T300" s="300"/>
      <c r="U300" s="300"/>
      <c r="V300" s="300"/>
      <c r="W300" s="300"/>
      <c r="X300" s="300"/>
      <c r="Y300" s="300"/>
      <c r="Z300" s="300"/>
    </row>
    <row r="301" spans="1:26" ht="14.25" customHeight="1">
      <c r="A301" s="296"/>
      <c r="B301" s="296"/>
      <c r="C301" s="300"/>
      <c r="D301" s="300"/>
      <c r="E301" s="300"/>
      <c r="F301" s="300"/>
      <c r="G301" s="319"/>
      <c r="H301" s="319"/>
      <c r="I301" s="300"/>
      <c r="J301" s="300"/>
      <c r="K301" s="300"/>
      <c r="L301" s="300"/>
      <c r="M301" s="300"/>
      <c r="N301" s="300"/>
      <c r="O301" s="300"/>
      <c r="P301" s="300"/>
      <c r="Q301" s="300"/>
      <c r="R301" s="300"/>
      <c r="S301" s="300"/>
      <c r="T301" s="300"/>
      <c r="U301" s="300"/>
      <c r="V301" s="300"/>
      <c r="W301" s="300"/>
      <c r="X301" s="300"/>
      <c r="Y301" s="300"/>
      <c r="Z301" s="300"/>
    </row>
    <row r="302" spans="1:26" ht="14.25" customHeight="1">
      <c r="A302" s="296"/>
      <c r="B302" s="296"/>
      <c r="C302" s="300"/>
      <c r="D302" s="300"/>
      <c r="E302" s="300"/>
      <c r="F302" s="300"/>
      <c r="G302" s="319"/>
      <c r="H302" s="319"/>
      <c r="I302" s="300"/>
      <c r="J302" s="300"/>
      <c r="K302" s="300"/>
      <c r="L302" s="300"/>
      <c r="M302" s="300"/>
      <c r="N302" s="300"/>
      <c r="O302" s="300"/>
      <c r="P302" s="300"/>
      <c r="Q302" s="300"/>
      <c r="R302" s="300"/>
      <c r="S302" s="300"/>
      <c r="T302" s="300"/>
      <c r="U302" s="300"/>
      <c r="V302" s="300"/>
      <c r="W302" s="300"/>
      <c r="X302" s="300"/>
      <c r="Y302" s="300"/>
      <c r="Z302" s="300"/>
    </row>
    <row r="303" spans="1:26" ht="14.25" customHeight="1">
      <c r="A303" s="296"/>
      <c r="B303" s="296"/>
      <c r="C303" s="300"/>
      <c r="D303" s="300"/>
      <c r="E303" s="300"/>
      <c r="F303" s="300"/>
      <c r="G303" s="319"/>
      <c r="H303" s="319"/>
      <c r="I303" s="300"/>
      <c r="J303" s="300"/>
      <c r="K303" s="300"/>
      <c r="L303" s="300"/>
      <c r="M303" s="300"/>
      <c r="N303" s="300"/>
      <c r="O303" s="300"/>
      <c r="P303" s="300"/>
      <c r="Q303" s="300"/>
      <c r="R303" s="300"/>
      <c r="S303" s="300"/>
      <c r="T303" s="300"/>
      <c r="U303" s="300"/>
      <c r="V303" s="300"/>
      <c r="W303" s="300"/>
      <c r="X303" s="300"/>
      <c r="Y303" s="300"/>
      <c r="Z303" s="300"/>
    </row>
    <row r="304" spans="1:26" ht="14.25" customHeight="1">
      <c r="A304" s="296"/>
      <c r="B304" s="296"/>
      <c r="C304" s="300"/>
      <c r="D304" s="300"/>
      <c r="E304" s="300"/>
      <c r="F304" s="300"/>
      <c r="G304" s="319"/>
      <c r="H304" s="319"/>
      <c r="I304" s="300"/>
      <c r="J304" s="300"/>
      <c r="K304" s="300"/>
      <c r="L304" s="300"/>
      <c r="M304" s="300"/>
      <c r="N304" s="300"/>
      <c r="O304" s="300"/>
      <c r="P304" s="300"/>
      <c r="Q304" s="300"/>
      <c r="R304" s="300"/>
      <c r="S304" s="300"/>
      <c r="T304" s="300"/>
      <c r="U304" s="300"/>
      <c r="V304" s="300"/>
      <c r="W304" s="300"/>
      <c r="X304" s="300"/>
      <c r="Y304" s="300"/>
      <c r="Z304" s="300"/>
    </row>
    <row r="305" spans="1:26" ht="14.25" customHeight="1">
      <c r="A305" s="296"/>
      <c r="B305" s="296"/>
      <c r="C305" s="300"/>
      <c r="D305" s="300"/>
      <c r="E305" s="300"/>
      <c r="F305" s="300"/>
      <c r="G305" s="319"/>
      <c r="H305" s="319"/>
      <c r="I305" s="300"/>
      <c r="J305" s="300"/>
      <c r="K305" s="300"/>
      <c r="L305" s="300"/>
      <c r="M305" s="300"/>
      <c r="N305" s="300"/>
      <c r="O305" s="300"/>
      <c r="P305" s="300"/>
      <c r="Q305" s="300"/>
      <c r="R305" s="300"/>
      <c r="S305" s="300"/>
      <c r="T305" s="300"/>
      <c r="U305" s="300"/>
      <c r="V305" s="300"/>
      <c r="W305" s="300"/>
      <c r="X305" s="300"/>
      <c r="Y305" s="300"/>
      <c r="Z305" s="300"/>
    </row>
    <row r="306" spans="1:26" ht="14.25" customHeight="1">
      <c r="A306" s="296"/>
      <c r="B306" s="296"/>
      <c r="C306" s="300"/>
      <c r="D306" s="300"/>
      <c r="E306" s="300"/>
      <c r="F306" s="300"/>
      <c r="G306" s="319"/>
      <c r="H306" s="319"/>
      <c r="I306" s="300"/>
      <c r="J306" s="300"/>
      <c r="K306" s="300"/>
      <c r="L306" s="300"/>
      <c r="M306" s="300"/>
      <c r="N306" s="300"/>
      <c r="O306" s="300"/>
      <c r="P306" s="300"/>
      <c r="Q306" s="300"/>
      <c r="R306" s="300"/>
      <c r="S306" s="300"/>
      <c r="T306" s="300"/>
      <c r="U306" s="300"/>
      <c r="V306" s="300"/>
      <c r="W306" s="300"/>
      <c r="X306" s="300"/>
      <c r="Y306" s="300"/>
      <c r="Z306" s="300"/>
    </row>
    <row r="307" spans="1:26" ht="14.25" customHeight="1">
      <c r="A307" s="296"/>
      <c r="B307" s="296"/>
      <c r="C307" s="300"/>
      <c r="D307" s="300"/>
      <c r="E307" s="300"/>
      <c r="F307" s="300"/>
      <c r="G307" s="319"/>
      <c r="H307" s="319"/>
      <c r="I307" s="300"/>
      <c r="J307" s="300"/>
      <c r="K307" s="300"/>
      <c r="L307" s="300"/>
      <c r="M307" s="300"/>
      <c r="N307" s="300"/>
      <c r="O307" s="300"/>
      <c r="P307" s="300"/>
      <c r="Q307" s="300"/>
      <c r="R307" s="300"/>
      <c r="S307" s="300"/>
      <c r="T307" s="300"/>
      <c r="U307" s="300"/>
      <c r="V307" s="300"/>
      <c r="W307" s="300"/>
      <c r="X307" s="300"/>
      <c r="Y307" s="300"/>
      <c r="Z307" s="300"/>
    </row>
    <row r="308" spans="1:26" ht="14.25" customHeight="1">
      <c r="A308" s="296"/>
      <c r="B308" s="296"/>
      <c r="C308" s="300"/>
      <c r="D308" s="300"/>
      <c r="E308" s="300"/>
      <c r="F308" s="300"/>
      <c r="G308" s="319"/>
      <c r="H308" s="319"/>
      <c r="I308" s="300"/>
      <c r="J308" s="300"/>
      <c r="K308" s="300"/>
      <c r="L308" s="300"/>
      <c r="M308" s="300"/>
      <c r="N308" s="300"/>
      <c r="O308" s="300"/>
      <c r="P308" s="300"/>
      <c r="Q308" s="300"/>
      <c r="R308" s="300"/>
      <c r="S308" s="300"/>
      <c r="T308" s="300"/>
      <c r="U308" s="300"/>
      <c r="V308" s="300"/>
      <c r="W308" s="300"/>
      <c r="X308" s="300"/>
      <c r="Y308" s="300"/>
      <c r="Z308" s="300"/>
    </row>
    <row r="309" spans="1:26" ht="14.25" customHeight="1">
      <c r="A309" s="296"/>
      <c r="B309" s="296"/>
      <c r="C309" s="300"/>
      <c r="D309" s="300"/>
      <c r="E309" s="300"/>
      <c r="F309" s="300"/>
      <c r="G309" s="319"/>
      <c r="H309" s="319"/>
      <c r="I309" s="300"/>
      <c r="J309" s="300"/>
      <c r="K309" s="300"/>
      <c r="L309" s="300"/>
      <c r="M309" s="300"/>
      <c r="N309" s="300"/>
      <c r="O309" s="300"/>
      <c r="P309" s="300"/>
      <c r="Q309" s="300"/>
      <c r="R309" s="300"/>
      <c r="S309" s="300"/>
      <c r="T309" s="300"/>
      <c r="U309" s="300"/>
      <c r="V309" s="300"/>
      <c r="W309" s="300"/>
      <c r="X309" s="300"/>
      <c r="Y309" s="300"/>
      <c r="Z309" s="300"/>
    </row>
    <row r="310" spans="1:26" ht="14.25" customHeight="1">
      <c r="A310" s="296"/>
      <c r="B310" s="296"/>
      <c r="C310" s="300"/>
      <c r="D310" s="300"/>
      <c r="E310" s="300"/>
      <c r="F310" s="300"/>
      <c r="G310" s="319"/>
      <c r="H310" s="319"/>
      <c r="I310" s="300"/>
      <c r="J310" s="300"/>
      <c r="K310" s="300"/>
      <c r="L310" s="300"/>
      <c r="M310" s="300"/>
      <c r="N310" s="300"/>
      <c r="O310" s="300"/>
      <c r="P310" s="300"/>
      <c r="Q310" s="300"/>
      <c r="R310" s="300"/>
      <c r="S310" s="300"/>
      <c r="T310" s="300"/>
      <c r="U310" s="300"/>
      <c r="V310" s="300"/>
      <c r="W310" s="300"/>
      <c r="X310" s="300"/>
      <c r="Y310" s="300"/>
      <c r="Z310" s="300"/>
    </row>
    <row r="311" spans="1:26" ht="14.25" customHeight="1">
      <c r="A311" s="296"/>
      <c r="B311" s="296"/>
      <c r="C311" s="300"/>
      <c r="D311" s="300"/>
      <c r="E311" s="300"/>
      <c r="F311" s="300"/>
      <c r="G311" s="319"/>
      <c r="H311" s="319"/>
      <c r="I311" s="300"/>
      <c r="J311" s="300"/>
      <c r="K311" s="300"/>
      <c r="L311" s="300"/>
      <c r="M311" s="300"/>
      <c r="N311" s="300"/>
      <c r="O311" s="300"/>
      <c r="P311" s="300"/>
      <c r="Q311" s="300"/>
      <c r="R311" s="300"/>
      <c r="S311" s="300"/>
      <c r="T311" s="300"/>
      <c r="U311" s="300"/>
      <c r="V311" s="300"/>
      <c r="W311" s="300"/>
      <c r="X311" s="300"/>
      <c r="Y311" s="300"/>
      <c r="Z311" s="300"/>
    </row>
    <row r="312" spans="1:26" ht="14.25" customHeight="1">
      <c r="A312" s="296"/>
      <c r="B312" s="296"/>
      <c r="C312" s="300"/>
      <c r="D312" s="300"/>
      <c r="E312" s="300"/>
      <c r="F312" s="300"/>
      <c r="G312" s="319"/>
      <c r="H312" s="319"/>
      <c r="I312" s="300"/>
      <c r="J312" s="300"/>
      <c r="K312" s="300"/>
      <c r="L312" s="300"/>
      <c r="M312" s="300"/>
      <c r="N312" s="300"/>
      <c r="O312" s="300"/>
      <c r="P312" s="300"/>
      <c r="Q312" s="300"/>
      <c r="R312" s="300"/>
      <c r="S312" s="300"/>
      <c r="T312" s="300"/>
      <c r="U312" s="300"/>
      <c r="V312" s="300"/>
      <c r="W312" s="300"/>
      <c r="X312" s="300"/>
      <c r="Y312" s="300"/>
      <c r="Z312" s="300"/>
    </row>
    <row r="313" spans="1:26" ht="14.25" customHeight="1">
      <c r="A313" s="296"/>
      <c r="B313" s="296"/>
      <c r="C313" s="300"/>
      <c r="D313" s="300"/>
      <c r="E313" s="300"/>
      <c r="F313" s="300"/>
      <c r="G313" s="319"/>
      <c r="H313" s="319"/>
      <c r="I313" s="300"/>
      <c r="J313" s="300"/>
      <c r="K313" s="300"/>
      <c r="L313" s="300"/>
      <c r="M313" s="300"/>
      <c r="N313" s="300"/>
      <c r="O313" s="300"/>
      <c r="P313" s="300"/>
      <c r="Q313" s="300"/>
      <c r="R313" s="300"/>
      <c r="S313" s="300"/>
      <c r="T313" s="300"/>
      <c r="U313" s="300"/>
      <c r="V313" s="300"/>
      <c r="W313" s="300"/>
      <c r="X313" s="300"/>
      <c r="Y313" s="300"/>
      <c r="Z313" s="300"/>
    </row>
    <row r="314" spans="1:26" ht="14.25" customHeight="1">
      <c r="A314" s="296"/>
      <c r="B314" s="296"/>
      <c r="C314" s="300"/>
      <c r="D314" s="300"/>
      <c r="E314" s="300"/>
      <c r="F314" s="300"/>
      <c r="G314" s="319"/>
      <c r="H314" s="319"/>
      <c r="I314" s="300"/>
      <c r="J314" s="300"/>
      <c r="K314" s="300"/>
      <c r="L314" s="300"/>
      <c r="M314" s="300"/>
      <c r="N314" s="300"/>
      <c r="O314" s="300"/>
      <c r="P314" s="300"/>
      <c r="Q314" s="300"/>
      <c r="R314" s="300"/>
      <c r="S314" s="300"/>
      <c r="T314" s="300"/>
      <c r="U314" s="300"/>
      <c r="V314" s="300"/>
      <c r="W314" s="300"/>
      <c r="X314" s="300"/>
      <c r="Y314" s="300"/>
      <c r="Z314" s="300"/>
    </row>
    <row r="315" spans="1:26" ht="14.25" customHeight="1">
      <c r="A315" s="296"/>
      <c r="B315" s="296"/>
      <c r="C315" s="300"/>
      <c r="D315" s="300"/>
      <c r="E315" s="300"/>
      <c r="F315" s="300"/>
      <c r="G315" s="319"/>
      <c r="H315" s="319"/>
      <c r="I315" s="300"/>
      <c r="J315" s="300"/>
      <c r="K315" s="300"/>
      <c r="L315" s="300"/>
      <c r="M315" s="300"/>
      <c r="N315" s="300"/>
      <c r="O315" s="300"/>
      <c r="P315" s="300"/>
      <c r="Q315" s="300"/>
      <c r="R315" s="300"/>
      <c r="S315" s="300"/>
      <c r="T315" s="300"/>
      <c r="U315" s="300"/>
      <c r="V315" s="300"/>
      <c r="W315" s="300"/>
      <c r="X315" s="300"/>
      <c r="Y315" s="300"/>
      <c r="Z315" s="300"/>
    </row>
    <row r="316" spans="1:26" ht="14.25" customHeight="1">
      <c r="A316" s="296"/>
      <c r="B316" s="296"/>
      <c r="C316" s="300"/>
      <c r="D316" s="300"/>
      <c r="E316" s="300"/>
      <c r="F316" s="300"/>
      <c r="G316" s="319"/>
      <c r="H316" s="319"/>
      <c r="I316" s="300"/>
      <c r="J316" s="300"/>
      <c r="K316" s="300"/>
      <c r="L316" s="300"/>
      <c r="M316" s="300"/>
      <c r="N316" s="300"/>
      <c r="O316" s="300"/>
      <c r="P316" s="300"/>
      <c r="Q316" s="300"/>
      <c r="R316" s="300"/>
      <c r="S316" s="300"/>
      <c r="T316" s="300"/>
      <c r="U316" s="300"/>
      <c r="V316" s="300"/>
      <c r="W316" s="300"/>
      <c r="X316" s="300"/>
      <c r="Y316" s="300"/>
      <c r="Z316" s="300"/>
    </row>
    <row r="317" spans="1:26" ht="14.25" customHeight="1">
      <c r="A317" s="296"/>
      <c r="B317" s="296"/>
      <c r="C317" s="300"/>
      <c r="D317" s="300"/>
      <c r="E317" s="300"/>
      <c r="F317" s="300"/>
      <c r="G317" s="319"/>
      <c r="H317" s="319"/>
      <c r="I317" s="300"/>
      <c r="J317" s="300"/>
      <c r="K317" s="300"/>
      <c r="L317" s="300"/>
      <c r="M317" s="300"/>
      <c r="N317" s="300"/>
      <c r="O317" s="300"/>
      <c r="P317" s="300"/>
      <c r="Q317" s="300"/>
      <c r="R317" s="300"/>
      <c r="S317" s="300"/>
      <c r="T317" s="300"/>
      <c r="U317" s="300"/>
      <c r="V317" s="300"/>
      <c r="W317" s="300"/>
      <c r="X317" s="300"/>
      <c r="Y317" s="300"/>
      <c r="Z317" s="300"/>
    </row>
    <row r="318" spans="1:26" ht="14.25" customHeight="1">
      <c r="A318" s="296"/>
      <c r="B318" s="296"/>
      <c r="C318" s="300"/>
      <c r="D318" s="300"/>
      <c r="E318" s="300"/>
      <c r="F318" s="300"/>
      <c r="G318" s="319"/>
      <c r="H318" s="319"/>
      <c r="I318" s="300"/>
      <c r="J318" s="300"/>
      <c r="K318" s="300"/>
      <c r="L318" s="300"/>
      <c r="M318" s="300"/>
      <c r="N318" s="300"/>
      <c r="O318" s="300"/>
      <c r="P318" s="300"/>
      <c r="Q318" s="300"/>
      <c r="R318" s="300"/>
      <c r="S318" s="300"/>
      <c r="T318" s="300"/>
      <c r="U318" s="300"/>
      <c r="V318" s="300"/>
      <c r="W318" s="300"/>
      <c r="X318" s="300"/>
      <c r="Y318" s="300"/>
      <c r="Z318" s="300"/>
    </row>
    <row r="319" spans="1:26" ht="14.25" customHeight="1">
      <c r="A319" s="296"/>
      <c r="B319" s="296"/>
      <c r="C319" s="300"/>
      <c r="D319" s="300"/>
      <c r="E319" s="300"/>
      <c r="F319" s="300"/>
      <c r="G319" s="319"/>
      <c r="H319" s="319"/>
      <c r="I319" s="300"/>
      <c r="J319" s="300"/>
      <c r="K319" s="300"/>
      <c r="L319" s="300"/>
      <c r="M319" s="300"/>
      <c r="N319" s="300"/>
      <c r="O319" s="300"/>
      <c r="P319" s="300"/>
      <c r="Q319" s="300"/>
      <c r="R319" s="300"/>
      <c r="S319" s="300"/>
      <c r="T319" s="300"/>
      <c r="U319" s="300"/>
      <c r="V319" s="300"/>
      <c r="W319" s="300"/>
      <c r="X319" s="300"/>
      <c r="Y319" s="300"/>
      <c r="Z319" s="300"/>
    </row>
    <row r="320" spans="1:26" ht="14.25" customHeight="1">
      <c r="A320" s="296"/>
      <c r="B320" s="296"/>
      <c r="C320" s="300"/>
      <c r="D320" s="300"/>
      <c r="E320" s="300"/>
      <c r="F320" s="300"/>
      <c r="G320" s="319"/>
      <c r="H320" s="319"/>
      <c r="I320" s="300"/>
      <c r="J320" s="300"/>
      <c r="K320" s="300"/>
      <c r="L320" s="300"/>
      <c r="M320" s="300"/>
      <c r="N320" s="300"/>
      <c r="O320" s="300"/>
      <c r="P320" s="300"/>
      <c r="Q320" s="300"/>
      <c r="R320" s="300"/>
      <c r="S320" s="300"/>
      <c r="T320" s="300"/>
      <c r="U320" s="300"/>
      <c r="V320" s="300"/>
      <c r="W320" s="300"/>
      <c r="X320" s="300"/>
      <c r="Y320" s="300"/>
      <c r="Z320" s="300"/>
    </row>
    <row r="321" spans="1:26" ht="14.25" customHeight="1">
      <c r="A321" s="296"/>
      <c r="B321" s="296"/>
      <c r="C321" s="300"/>
      <c r="D321" s="300"/>
      <c r="E321" s="300"/>
      <c r="F321" s="300"/>
      <c r="G321" s="319"/>
      <c r="H321" s="319"/>
      <c r="I321" s="300"/>
      <c r="J321" s="300"/>
      <c r="K321" s="300"/>
      <c r="L321" s="300"/>
      <c r="M321" s="300"/>
      <c r="N321" s="300"/>
      <c r="O321" s="300"/>
      <c r="P321" s="300"/>
      <c r="Q321" s="300"/>
      <c r="R321" s="300"/>
      <c r="S321" s="300"/>
      <c r="T321" s="300"/>
      <c r="U321" s="300"/>
      <c r="V321" s="300"/>
      <c r="W321" s="300"/>
      <c r="X321" s="300"/>
      <c r="Y321" s="300"/>
      <c r="Z321" s="300"/>
    </row>
    <row r="322" spans="1:26" ht="14.25" customHeight="1">
      <c r="A322" s="296"/>
      <c r="B322" s="296"/>
      <c r="C322" s="300"/>
      <c r="D322" s="300"/>
      <c r="E322" s="300"/>
      <c r="F322" s="300"/>
      <c r="G322" s="319"/>
      <c r="H322" s="319"/>
      <c r="I322" s="300"/>
      <c r="J322" s="300"/>
      <c r="K322" s="300"/>
      <c r="L322" s="300"/>
      <c r="M322" s="300"/>
      <c r="N322" s="300"/>
      <c r="O322" s="300"/>
      <c r="P322" s="300"/>
      <c r="Q322" s="300"/>
      <c r="R322" s="300"/>
      <c r="S322" s="300"/>
      <c r="T322" s="300"/>
      <c r="U322" s="300"/>
      <c r="V322" s="300"/>
      <c r="W322" s="300"/>
      <c r="X322" s="300"/>
      <c r="Y322" s="300"/>
      <c r="Z322" s="300"/>
    </row>
    <row r="323" spans="1:26" ht="14.25" customHeight="1">
      <c r="A323" s="296"/>
      <c r="B323" s="296"/>
      <c r="C323" s="300"/>
      <c r="D323" s="300"/>
      <c r="E323" s="300"/>
      <c r="F323" s="300"/>
      <c r="G323" s="319"/>
      <c r="H323" s="319"/>
      <c r="I323" s="300"/>
      <c r="J323" s="300"/>
      <c r="K323" s="300"/>
      <c r="L323" s="300"/>
      <c r="M323" s="300"/>
      <c r="N323" s="300"/>
      <c r="O323" s="300"/>
      <c r="P323" s="300"/>
      <c r="Q323" s="300"/>
      <c r="R323" s="300"/>
      <c r="S323" s="300"/>
      <c r="T323" s="300"/>
      <c r="U323" s="300"/>
      <c r="V323" s="300"/>
      <c r="W323" s="300"/>
      <c r="X323" s="300"/>
      <c r="Y323" s="300"/>
      <c r="Z323" s="300"/>
    </row>
    <row r="324" spans="1:26" ht="14.25" customHeight="1">
      <c r="A324" s="296"/>
      <c r="B324" s="296"/>
      <c r="C324" s="300"/>
      <c r="D324" s="300"/>
      <c r="E324" s="300"/>
      <c r="F324" s="300"/>
      <c r="G324" s="319"/>
      <c r="H324" s="319"/>
      <c r="I324" s="300"/>
      <c r="J324" s="300"/>
      <c r="K324" s="300"/>
      <c r="L324" s="300"/>
      <c r="M324" s="300"/>
      <c r="N324" s="300"/>
      <c r="O324" s="300"/>
      <c r="P324" s="300"/>
      <c r="Q324" s="300"/>
      <c r="R324" s="300"/>
      <c r="S324" s="300"/>
      <c r="T324" s="300"/>
      <c r="U324" s="300"/>
      <c r="V324" s="300"/>
      <c r="W324" s="300"/>
      <c r="X324" s="300"/>
      <c r="Y324" s="300"/>
      <c r="Z324" s="300"/>
    </row>
    <row r="325" spans="1:26" ht="14.25" customHeight="1">
      <c r="A325" s="296"/>
      <c r="B325" s="296"/>
      <c r="C325" s="300"/>
      <c r="D325" s="300"/>
      <c r="E325" s="300"/>
      <c r="F325" s="300"/>
      <c r="G325" s="319"/>
      <c r="H325" s="319"/>
      <c r="I325" s="300"/>
      <c r="J325" s="300"/>
      <c r="K325" s="300"/>
      <c r="L325" s="300"/>
      <c r="M325" s="300"/>
      <c r="N325" s="300"/>
      <c r="O325" s="300"/>
      <c r="P325" s="300"/>
      <c r="Q325" s="300"/>
      <c r="R325" s="300"/>
      <c r="S325" s="300"/>
      <c r="T325" s="300"/>
      <c r="U325" s="300"/>
      <c r="V325" s="300"/>
      <c r="W325" s="300"/>
      <c r="X325" s="300"/>
      <c r="Y325" s="300"/>
      <c r="Z325" s="300"/>
    </row>
    <row r="326" spans="1:26" ht="14.25" customHeight="1">
      <c r="A326" s="296"/>
      <c r="B326" s="296"/>
      <c r="C326" s="300"/>
      <c r="D326" s="300"/>
      <c r="E326" s="300"/>
      <c r="F326" s="300"/>
      <c r="G326" s="319"/>
      <c r="H326" s="319"/>
      <c r="I326" s="300"/>
      <c r="J326" s="300"/>
      <c r="K326" s="300"/>
      <c r="L326" s="300"/>
      <c r="M326" s="300"/>
      <c r="N326" s="300"/>
      <c r="O326" s="300"/>
      <c r="P326" s="300"/>
      <c r="Q326" s="300"/>
      <c r="R326" s="300"/>
      <c r="S326" s="300"/>
      <c r="T326" s="300"/>
      <c r="U326" s="300"/>
      <c r="V326" s="300"/>
      <c r="W326" s="300"/>
      <c r="X326" s="300"/>
      <c r="Y326" s="300"/>
      <c r="Z326" s="300"/>
    </row>
    <row r="327" spans="1:26" ht="14.25" customHeight="1">
      <c r="A327" s="296"/>
      <c r="B327" s="296"/>
      <c r="C327" s="300"/>
      <c r="D327" s="300"/>
      <c r="E327" s="300"/>
      <c r="F327" s="300"/>
      <c r="G327" s="319"/>
      <c r="H327" s="319"/>
      <c r="I327" s="300"/>
      <c r="J327" s="300"/>
      <c r="K327" s="300"/>
      <c r="L327" s="300"/>
      <c r="M327" s="300"/>
      <c r="N327" s="300"/>
      <c r="O327" s="300"/>
      <c r="P327" s="300"/>
      <c r="Q327" s="300"/>
      <c r="R327" s="300"/>
      <c r="S327" s="300"/>
      <c r="T327" s="300"/>
      <c r="U327" s="300"/>
      <c r="V327" s="300"/>
      <c r="W327" s="300"/>
      <c r="X327" s="300"/>
      <c r="Y327" s="300"/>
      <c r="Z327" s="300"/>
    </row>
    <row r="328" spans="1:26" ht="14.25" customHeight="1">
      <c r="A328" s="296"/>
      <c r="B328" s="296"/>
      <c r="C328" s="300"/>
      <c r="D328" s="300"/>
      <c r="E328" s="300"/>
      <c r="F328" s="300"/>
      <c r="G328" s="319"/>
      <c r="H328" s="319"/>
      <c r="I328" s="300"/>
      <c r="J328" s="300"/>
      <c r="K328" s="300"/>
      <c r="L328" s="300"/>
      <c r="M328" s="300"/>
      <c r="N328" s="300"/>
      <c r="O328" s="300"/>
      <c r="P328" s="300"/>
      <c r="Q328" s="300"/>
      <c r="R328" s="300"/>
      <c r="S328" s="300"/>
      <c r="T328" s="300"/>
      <c r="U328" s="300"/>
      <c r="V328" s="300"/>
      <c r="W328" s="300"/>
      <c r="X328" s="300"/>
      <c r="Y328" s="300"/>
      <c r="Z328" s="300"/>
    </row>
    <row r="329" spans="1:26" ht="14.25" customHeight="1">
      <c r="A329" s="296"/>
      <c r="B329" s="296"/>
      <c r="C329" s="300"/>
      <c r="D329" s="300"/>
      <c r="E329" s="300"/>
      <c r="F329" s="300"/>
      <c r="G329" s="319"/>
      <c r="H329" s="319"/>
      <c r="I329" s="300"/>
      <c r="J329" s="300"/>
      <c r="K329" s="300"/>
      <c r="L329" s="300"/>
      <c r="M329" s="300"/>
      <c r="N329" s="300"/>
      <c r="O329" s="300"/>
      <c r="P329" s="300"/>
      <c r="Q329" s="300"/>
      <c r="R329" s="300"/>
      <c r="S329" s="300"/>
      <c r="T329" s="300"/>
      <c r="U329" s="300"/>
      <c r="V329" s="300"/>
      <c r="W329" s="300"/>
      <c r="X329" s="300"/>
      <c r="Y329" s="300"/>
      <c r="Z329" s="300"/>
    </row>
    <row r="330" spans="1:26" ht="14.25" customHeight="1">
      <c r="A330" s="296"/>
      <c r="B330" s="296"/>
      <c r="C330" s="300"/>
      <c r="D330" s="300"/>
      <c r="E330" s="300"/>
      <c r="F330" s="300"/>
      <c r="G330" s="319"/>
      <c r="H330" s="319"/>
      <c r="I330" s="300"/>
      <c r="J330" s="300"/>
      <c r="K330" s="300"/>
      <c r="L330" s="300"/>
      <c r="M330" s="300"/>
      <c r="N330" s="300"/>
      <c r="O330" s="300"/>
      <c r="P330" s="300"/>
      <c r="Q330" s="300"/>
      <c r="R330" s="300"/>
      <c r="S330" s="300"/>
      <c r="T330" s="300"/>
      <c r="U330" s="300"/>
      <c r="V330" s="300"/>
      <c r="W330" s="300"/>
      <c r="X330" s="300"/>
      <c r="Y330" s="300"/>
      <c r="Z330" s="300"/>
    </row>
    <row r="331" spans="1:26" ht="14.25" customHeight="1">
      <c r="A331" s="296"/>
      <c r="B331" s="296"/>
      <c r="C331" s="300"/>
      <c r="D331" s="300"/>
      <c r="E331" s="300"/>
      <c r="F331" s="300"/>
      <c r="G331" s="319"/>
      <c r="H331" s="319"/>
      <c r="I331" s="300"/>
      <c r="J331" s="300"/>
      <c r="K331" s="300"/>
      <c r="L331" s="300"/>
      <c r="M331" s="300"/>
      <c r="N331" s="300"/>
      <c r="O331" s="300"/>
      <c r="P331" s="300"/>
      <c r="Q331" s="300"/>
      <c r="R331" s="300"/>
      <c r="S331" s="300"/>
      <c r="T331" s="300"/>
      <c r="U331" s="300"/>
      <c r="V331" s="300"/>
      <c r="W331" s="300"/>
      <c r="X331" s="300"/>
      <c r="Y331" s="300"/>
      <c r="Z331" s="300"/>
    </row>
    <row r="332" spans="1:26" ht="14.25" customHeight="1">
      <c r="A332" s="296"/>
      <c r="B332" s="296"/>
      <c r="C332" s="300"/>
      <c r="D332" s="300"/>
      <c r="E332" s="300"/>
      <c r="F332" s="300"/>
      <c r="G332" s="319"/>
      <c r="H332" s="319"/>
      <c r="I332" s="300"/>
      <c r="J332" s="300"/>
      <c r="K332" s="300"/>
      <c r="L332" s="300"/>
      <c r="M332" s="300"/>
      <c r="N332" s="300"/>
      <c r="O332" s="300"/>
      <c r="P332" s="300"/>
      <c r="Q332" s="300"/>
      <c r="R332" s="300"/>
      <c r="S332" s="300"/>
      <c r="T332" s="300"/>
      <c r="U332" s="300"/>
      <c r="V332" s="300"/>
      <c r="W332" s="300"/>
      <c r="X332" s="300"/>
      <c r="Y332" s="300"/>
      <c r="Z332" s="300"/>
    </row>
    <row r="333" spans="1:26" ht="14.25" customHeight="1">
      <c r="A333" s="296"/>
      <c r="B333" s="296"/>
      <c r="C333" s="300"/>
      <c r="D333" s="300"/>
      <c r="E333" s="300"/>
      <c r="F333" s="300"/>
      <c r="G333" s="319"/>
      <c r="H333" s="319"/>
      <c r="I333" s="300"/>
      <c r="J333" s="300"/>
      <c r="K333" s="300"/>
      <c r="L333" s="300"/>
      <c r="M333" s="300"/>
      <c r="N333" s="300"/>
      <c r="O333" s="300"/>
      <c r="P333" s="300"/>
      <c r="Q333" s="300"/>
      <c r="R333" s="300"/>
      <c r="S333" s="300"/>
      <c r="T333" s="300"/>
      <c r="U333" s="300"/>
      <c r="V333" s="300"/>
      <c r="W333" s="300"/>
      <c r="X333" s="300"/>
      <c r="Y333" s="300"/>
      <c r="Z333" s="300"/>
    </row>
    <row r="334" spans="1:26" ht="14.25" customHeight="1">
      <c r="A334" s="296"/>
      <c r="B334" s="296"/>
      <c r="C334" s="300"/>
      <c r="D334" s="300"/>
      <c r="E334" s="300"/>
      <c r="F334" s="300"/>
      <c r="G334" s="319"/>
      <c r="H334" s="319"/>
      <c r="I334" s="300"/>
      <c r="J334" s="300"/>
      <c r="K334" s="300"/>
      <c r="L334" s="300"/>
      <c r="M334" s="300"/>
      <c r="N334" s="300"/>
      <c r="O334" s="300"/>
      <c r="P334" s="300"/>
      <c r="Q334" s="300"/>
      <c r="R334" s="300"/>
      <c r="S334" s="300"/>
      <c r="T334" s="300"/>
      <c r="U334" s="300"/>
      <c r="V334" s="300"/>
      <c r="W334" s="300"/>
      <c r="X334" s="300"/>
      <c r="Y334" s="300"/>
      <c r="Z334" s="300"/>
    </row>
    <row r="335" spans="1:26" ht="14.25" customHeight="1">
      <c r="A335" s="296"/>
      <c r="B335" s="296"/>
      <c r="C335" s="300"/>
      <c r="D335" s="300"/>
      <c r="E335" s="300"/>
      <c r="F335" s="300"/>
      <c r="G335" s="319"/>
      <c r="H335" s="319"/>
      <c r="I335" s="300"/>
      <c r="J335" s="300"/>
      <c r="K335" s="300"/>
      <c r="L335" s="300"/>
      <c r="M335" s="300"/>
      <c r="N335" s="300"/>
      <c r="O335" s="300"/>
      <c r="P335" s="300"/>
      <c r="Q335" s="300"/>
      <c r="R335" s="300"/>
      <c r="S335" s="300"/>
      <c r="T335" s="300"/>
      <c r="U335" s="300"/>
      <c r="V335" s="300"/>
      <c r="W335" s="300"/>
      <c r="X335" s="300"/>
      <c r="Y335" s="300"/>
      <c r="Z335" s="300"/>
    </row>
    <row r="336" spans="1:26" ht="14.25" customHeight="1">
      <c r="A336" s="296"/>
      <c r="B336" s="296"/>
      <c r="C336" s="300"/>
      <c r="D336" s="300"/>
      <c r="E336" s="300"/>
      <c r="F336" s="300"/>
      <c r="G336" s="319"/>
      <c r="H336" s="319"/>
      <c r="I336" s="300"/>
      <c r="J336" s="300"/>
      <c r="K336" s="300"/>
      <c r="L336" s="300"/>
      <c r="M336" s="300"/>
      <c r="N336" s="300"/>
      <c r="O336" s="300"/>
      <c r="P336" s="300"/>
      <c r="Q336" s="300"/>
      <c r="R336" s="300"/>
      <c r="S336" s="300"/>
      <c r="T336" s="300"/>
      <c r="U336" s="300"/>
      <c r="V336" s="300"/>
      <c r="W336" s="300"/>
      <c r="X336" s="300"/>
      <c r="Y336" s="300"/>
      <c r="Z336" s="300"/>
    </row>
    <row r="337" spans="1:26" ht="14.25" customHeight="1">
      <c r="A337" s="296"/>
      <c r="B337" s="296"/>
      <c r="C337" s="300"/>
      <c r="D337" s="300"/>
      <c r="E337" s="300"/>
      <c r="F337" s="300"/>
      <c r="G337" s="319"/>
      <c r="H337" s="319"/>
      <c r="I337" s="300"/>
      <c r="J337" s="300"/>
      <c r="K337" s="300"/>
      <c r="L337" s="300"/>
      <c r="M337" s="300"/>
      <c r="N337" s="300"/>
      <c r="O337" s="300"/>
      <c r="P337" s="300"/>
      <c r="Q337" s="300"/>
      <c r="R337" s="300"/>
      <c r="S337" s="300"/>
      <c r="T337" s="300"/>
      <c r="U337" s="300"/>
      <c r="V337" s="300"/>
      <c r="W337" s="300"/>
      <c r="X337" s="300"/>
      <c r="Y337" s="300"/>
      <c r="Z337" s="300"/>
    </row>
    <row r="338" spans="1:26" ht="14.25" customHeight="1">
      <c r="A338" s="296"/>
      <c r="B338" s="296"/>
      <c r="C338" s="300"/>
      <c r="D338" s="300"/>
      <c r="E338" s="300"/>
      <c r="F338" s="300"/>
      <c r="G338" s="319"/>
      <c r="H338" s="319"/>
      <c r="I338" s="300"/>
      <c r="J338" s="300"/>
      <c r="K338" s="300"/>
      <c r="L338" s="300"/>
      <c r="M338" s="300"/>
      <c r="N338" s="300"/>
      <c r="O338" s="300"/>
      <c r="P338" s="300"/>
      <c r="Q338" s="300"/>
      <c r="R338" s="300"/>
      <c r="S338" s="300"/>
      <c r="T338" s="300"/>
      <c r="U338" s="300"/>
      <c r="V338" s="300"/>
      <c r="W338" s="300"/>
      <c r="X338" s="300"/>
      <c r="Y338" s="300"/>
      <c r="Z338" s="300"/>
    </row>
    <row r="339" spans="1:26" ht="14.25" customHeight="1">
      <c r="A339" s="296"/>
      <c r="B339" s="296"/>
      <c r="C339" s="300"/>
      <c r="D339" s="300"/>
      <c r="E339" s="300"/>
      <c r="F339" s="300"/>
      <c r="G339" s="319"/>
      <c r="H339" s="319"/>
      <c r="I339" s="300"/>
      <c r="J339" s="300"/>
      <c r="K339" s="300"/>
      <c r="L339" s="300"/>
      <c r="M339" s="300"/>
      <c r="N339" s="300"/>
      <c r="O339" s="300"/>
      <c r="P339" s="300"/>
      <c r="Q339" s="300"/>
      <c r="R339" s="300"/>
      <c r="S339" s="300"/>
      <c r="T339" s="300"/>
      <c r="U339" s="300"/>
      <c r="V339" s="300"/>
      <c r="W339" s="300"/>
      <c r="X339" s="300"/>
      <c r="Y339" s="300"/>
      <c r="Z339" s="300"/>
    </row>
    <row r="340" spans="1:26" ht="14.25" customHeight="1">
      <c r="A340" s="296"/>
      <c r="B340" s="296"/>
      <c r="C340" s="300"/>
      <c r="D340" s="300"/>
      <c r="E340" s="300"/>
      <c r="F340" s="300"/>
      <c r="G340" s="319"/>
      <c r="H340" s="319"/>
      <c r="I340" s="300"/>
      <c r="J340" s="300"/>
      <c r="K340" s="300"/>
      <c r="L340" s="300"/>
      <c r="M340" s="300"/>
      <c r="N340" s="300"/>
      <c r="O340" s="300"/>
      <c r="P340" s="300"/>
      <c r="Q340" s="300"/>
      <c r="R340" s="300"/>
      <c r="S340" s="300"/>
      <c r="T340" s="300"/>
      <c r="U340" s="300"/>
      <c r="V340" s="300"/>
      <c r="W340" s="300"/>
      <c r="X340" s="300"/>
      <c r="Y340" s="300"/>
      <c r="Z340" s="300"/>
    </row>
    <row r="341" spans="1:26" ht="14.25" customHeight="1">
      <c r="A341" s="296"/>
      <c r="B341" s="296"/>
      <c r="C341" s="300"/>
      <c r="D341" s="300"/>
      <c r="E341" s="300"/>
      <c r="F341" s="300"/>
      <c r="G341" s="319"/>
      <c r="H341" s="319"/>
      <c r="I341" s="300"/>
      <c r="J341" s="300"/>
      <c r="K341" s="300"/>
      <c r="L341" s="300"/>
      <c r="M341" s="300"/>
      <c r="N341" s="300"/>
      <c r="O341" s="300"/>
      <c r="P341" s="300"/>
      <c r="Q341" s="300"/>
      <c r="R341" s="300"/>
      <c r="S341" s="300"/>
      <c r="T341" s="300"/>
      <c r="U341" s="300"/>
      <c r="V341" s="300"/>
      <c r="W341" s="300"/>
      <c r="X341" s="300"/>
      <c r="Y341" s="300"/>
      <c r="Z341" s="300"/>
    </row>
    <row r="342" spans="1:26" ht="14.25" customHeight="1">
      <c r="A342" s="296"/>
      <c r="B342" s="296"/>
      <c r="C342" s="300"/>
      <c r="D342" s="300"/>
      <c r="E342" s="300"/>
      <c r="F342" s="300"/>
      <c r="G342" s="319"/>
      <c r="H342" s="319"/>
      <c r="I342" s="300"/>
      <c r="J342" s="300"/>
      <c r="K342" s="300"/>
      <c r="L342" s="300"/>
      <c r="M342" s="300"/>
      <c r="N342" s="300"/>
      <c r="O342" s="300"/>
      <c r="P342" s="300"/>
      <c r="Q342" s="300"/>
      <c r="R342" s="300"/>
      <c r="S342" s="300"/>
      <c r="T342" s="300"/>
      <c r="U342" s="300"/>
      <c r="V342" s="300"/>
      <c r="W342" s="300"/>
      <c r="X342" s="300"/>
      <c r="Y342" s="300"/>
      <c r="Z342" s="300"/>
    </row>
    <row r="343" spans="1:26" ht="14.25" customHeight="1">
      <c r="A343" s="296"/>
      <c r="B343" s="296"/>
      <c r="C343" s="300"/>
      <c r="D343" s="300"/>
      <c r="E343" s="300"/>
      <c r="F343" s="300"/>
      <c r="G343" s="319"/>
      <c r="H343" s="319"/>
      <c r="I343" s="300"/>
      <c r="J343" s="300"/>
      <c r="K343" s="300"/>
      <c r="L343" s="300"/>
      <c r="M343" s="300"/>
      <c r="N343" s="300"/>
      <c r="O343" s="300"/>
      <c r="P343" s="300"/>
      <c r="Q343" s="300"/>
      <c r="R343" s="300"/>
      <c r="S343" s="300"/>
      <c r="T343" s="300"/>
      <c r="U343" s="300"/>
      <c r="V343" s="300"/>
      <c r="W343" s="300"/>
      <c r="X343" s="300"/>
      <c r="Y343" s="300"/>
      <c r="Z343" s="300"/>
    </row>
    <row r="344" spans="1:26" ht="14.25" customHeight="1">
      <c r="A344" s="296"/>
      <c r="B344" s="296"/>
      <c r="C344" s="300"/>
      <c r="D344" s="300"/>
      <c r="E344" s="300"/>
      <c r="F344" s="300"/>
      <c r="G344" s="319"/>
      <c r="H344" s="319"/>
      <c r="I344" s="300"/>
      <c r="J344" s="300"/>
      <c r="K344" s="300"/>
      <c r="L344" s="300"/>
      <c r="M344" s="300"/>
      <c r="N344" s="300"/>
      <c r="O344" s="300"/>
      <c r="P344" s="300"/>
      <c r="Q344" s="300"/>
      <c r="R344" s="300"/>
      <c r="S344" s="300"/>
      <c r="T344" s="300"/>
      <c r="U344" s="300"/>
      <c r="V344" s="300"/>
      <c r="W344" s="300"/>
      <c r="X344" s="300"/>
      <c r="Y344" s="300"/>
      <c r="Z344" s="300"/>
    </row>
    <row r="345" spans="1:26" ht="14.25" customHeight="1">
      <c r="A345" s="296"/>
      <c r="B345" s="296"/>
      <c r="C345" s="300"/>
      <c r="D345" s="300"/>
      <c r="E345" s="300"/>
      <c r="F345" s="300"/>
      <c r="G345" s="319"/>
      <c r="H345" s="319"/>
      <c r="I345" s="300"/>
      <c r="J345" s="300"/>
      <c r="K345" s="300"/>
      <c r="L345" s="300"/>
      <c r="M345" s="300"/>
      <c r="N345" s="300"/>
      <c r="O345" s="300"/>
      <c r="P345" s="300"/>
      <c r="Q345" s="300"/>
      <c r="R345" s="300"/>
      <c r="S345" s="300"/>
      <c r="T345" s="300"/>
      <c r="U345" s="300"/>
      <c r="V345" s="300"/>
      <c r="W345" s="300"/>
      <c r="X345" s="300"/>
      <c r="Y345" s="300"/>
      <c r="Z345" s="300"/>
    </row>
    <row r="346" spans="1:26" ht="14.25" customHeight="1">
      <c r="A346" s="296"/>
      <c r="B346" s="296"/>
      <c r="C346" s="300"/>
      <c r="D346" s="300"/>
      <c r="E346" s="300"/>
      <c r="F346" s="300"/>
      <c r="G346" s="319"/>
      <c r="H346" s="319"/>
      <c r="I346" s="300"/>
      <c r="J346" s="300"/>
      <c r="K346" s="300"/>
      <c r="L346" s="300"/>
      <c r="M346" s="300"/>
      <c r="N346" s="300"/>
      <c r="O346" s="300"/>
      <c r="P346" s="300"/>
      <c r="Q346" s="300"/>
      <c r="R346" s="300"/>
      <c r="S346" s="300"/>
      <c r="T346" s="300"/>
      <c r="U346" s="300"/>
      <c r="V346" s="300"/>
      <c r="W346" s="300"/>
      <c r="X346" s="300"/>
      <c r="Y346" s="300"/>
      <c r="Z346" s="300"/>
    </row>
    <row r="347" spans="1:26" ht="14.25" customHeight="1">
      <c r="A347" s="296"/>
      <c r="B347" s="296"/>
      <c r="C347" s="300"/>
      <c r="D347" s="300"/>
      <c r="E347" s="300"/>
      <c r="F347" s="300"/>
      <c r="G347" s="319"/>
      <c r="H347" s="319"/>
      <c r="I347" s="300"/>
      <c r="J347" s="300"/>
      <c r="K347" s="300"/>
      <c r="L347" s="300"/>
      <c r="M347" s="300"/>
      <c r="N347" s="300"/>
      <c r="O347" s="300"/>
      <c r="P347" s="300"/>
      <c r="Q347" s="300"/>
      <c r="R347" s="300"/>
      <c r="S347" s="300"/>
      <c r="T347" s="300"/>
      <c r="U347" s="300"/>
      <c r="V347" s="300"/>
      <c r="W347" s="300"/>
      <c r="X347" s="300"/>
      <c r="Y347" s="300"/>
      <c r="Z347" s="300"/>
    </row>
    <row r="348" spans="1:26" ht="14.25" customHeight="1">
      <c r="A348" s="296"/>
      <c r="B348" s="296"/>
      <c r="C348" s="300"/>
      <c r="D348" s="300"/>
      <c r="E348" s="300"/>
      <c r="F348" s="300"/>
      <c r="G348" s="319"/>
      <c r="H348" s="319"/>
      <c r="I348" s="300"/>
      <c r="J348" s="300"/>
      <c r="K348" s="300"/>
      <c r="L348" s="300"/>
      <c r="M348" s="300"/>
      <c r="N348" s="300"/>
      <c r="O348" s="300"/>
      <c r="P348" s="300"/>
      <c r="Q348" s="300"/>
      <c r="R348" s="300"/>
      <c r="S348" s="300"/>
      <c r="T348" s="300"/>
      <c r="U348" s="300"/>
      <c r="V348" s="300"/>
      <c r="W348" s="300"/>
      <c r="X348" s="300"/>
      <c r="Y348" s="300"/>
      <c r="Z348" s="300"/>
    </row>
    <row r="349" spans="1:26" ht="14.25" customHeight="1">
      <c r="A349" s="296"/>
      <c r="B349" s="296"/>
      <c r="C349" s="300"/>
      <c r="D349" s="300"/>
      <c r="E349" s="300"/>
      <c r="F349" s="300"/>
      <c r="G349" s="319"/>
      <c r="H349" s="319"/>
      <c r="I349" s="300"/>
      <c r="J349" s="300"/>
      <c r="K349" s="300"/>
      <c r="L349" s="300"/>
      <c r="M349" s="300"/>
      <c r="N349" s="300"/>
      <c r="O349" s="300"/>
      <c r="P349" s="300"/>
      <c r="Q349" s="300"/>
      <c r="R349" s="300"/>
      <c r="S349" s="300"/>
      <c r="T349" s="300"/>
      <c r="U349" s="300"/>
      <c r="V349" s="300"/>
      <c r="W349" s="300"/>
      <c r="X349" s="300"/>
      <c r="Y349" s="300"/>
      <c r="Z349" s="300"/>
    </row>
    <row r="350" spans="1:26" ht="14.25" customHeight="1">
      <c r="A350" s="296"/>
      <c r="B350" s="296"/>
      <c r="C350" s="300"/>
      <c r="D350" s="300"/>
      <c r="E350" s="300"/>
      <c r="F350" s="300"/>
      <c r="G350" s="319"/>
      <c r="H350" s="319"/>
      <c r="I350" s="300"/>
      <c r="J350" s="300"/>
      <c r="K350" s="300"/>
      <c r="L350" s="300"/>
      <c r="M350" s="300"/>
      <c r="N350" s="300"/>
      <c r="O350" s="300"/>
      <c r="P350" s="300"/>
      <c r="Q350" s="300"/>
      <c r="R350" s="300"/>
      <c r="S350" s="300"/>
      <c r="T350" s="300"/>
      <c r="U350" s="300"/>
      <c r="V350" s="300"/>
      <c r="W350" s="300"/>
      <c r="X350" s="300"/>
      <c r="Y350" s="300"/>
      <c r="Z350" s="300"/>
    </row>
    <row r="351" spans="1:26" ht="14.25" customHeight="1">
      <c r="A351" s="296"/>
      <c r="B351" s="296"/>
      <c r="C351" s="300"/>
      <c r="D351" s="300"/>
      <c r="E351" s="300"/>
      <c r="F351" s="300"/>
      <c r="G351" s="319"/>
      <c r="H351" s="319"/>
      <c r="I351" s="300"/>
      <c r="J351" s="300"/>
      <c r="K351" s="300"/>
      <c r="L351" s="300"/>
      <c r="M351" s="300"/>
      <c r="N351" s="300"/>
      <c r="O351" s="300"/>
      <c r="P351" s="300"/>
      <c r="Q351" s="300"/>
      <c r="R351" s="300"/>
      <c r="S351" s="300"/>
      <c r="T351" s="300"/>
      <c r="U351" s="300"/>
      <c r="V351" s="300"/>
      <c r="W351" s="300"/>
      <c r="X351" s="300"/>
      <c r="Y351" s="300"/>
      <c r="Z351" s="300"/>
    </row>
    <row r="352" spans="1:26" ht="14.25" customHeight="1">
      <c r="A352" s="296"/>
      <c r="B352" s="296"/>
      <c r="C352" s="300"/>
      <c r="D352" s="300"/>
      <c r="E352" s="300"/>
      <c r="F352" s="300"/>
      <c r="G352" s="319"/>
      <c r="H352" s="319"/>
      <c r="I352" s="300"/>
      <c r="J352" s="300"/>
      <c r="K352" s="300"/>
      <c r="L352" s="300"/>
      <c r="M352" s="300"/>
      <c r="N352" s="300"/>
      <c r="O352" s="300"/>
      <c r="P352" s="300"/>
      <c r="Q352" s="300"/>
      <c r="R352" s="300"/>
      <c r="S352" s="300"/>
      <c r="T352" s="300"/>
      <c r="U352" s="300"/>
      <c r="V352" s="300"/>
      <c r="W352" s="300"/>
      <c r="X352" s="300"/>
      <c r="Y352" s="300"/>
      <c r="Z352" s="300"/>
    </row>
    <row r="353" spans="1:26" ht="14.25" customHeight="1">
      <c r="A353" s="296"/>
      <c r="B353" s="296"/>
      <c r="C353" s="300"/>
      <c r="D353" s="300"/>
      <c r="E353" s="300"/>
      <c r="F353" s="300"/>
      <c r="G353" s="319"/>
      <c r="H353" s="319"/>
      <c r="I353" s="300"/>
      <c r="J353" s="300"/>
      <c r="K353" s="300"/>
      <c r="L353" s="300"/>
      <c r="M353" s="300"/>
      <c r="N353" s="300"/>
      <c r="O353" s="300"/>
      <c r="P353" s="300"/>
      <c r="Q353" s="300"/>
      <c r="R353" s="300"/>
      <c r="S353" s="300"/>
      <c r="T353" s="300"/>
      <c r="U353" s="300"/>
      <c r="V353" s="300"/>
      <c r="W353" s="300"/>
      <c r="X353" s="300"/>
      <c r="Y353" s="300"/>
      <c r="Z353" s="300"/>
    </row>
    <row r="354" spans="1:26" ht="14.25" customHeight="1">
      <c r="A354" s="296"/>
      <c r="B354" s="296"/>
      <c r="C354" s="300"/>
      <c r="D354" s="300"/>
      <c r="E354" s="300"/>
      <c r="F354" s="300"/>
      <c r="G354" s="319"/>
      <c r="H354" s="319"/>
      <c r="I354" s="300"/>
      <c r="J354" s="300"/>
      <c r="K354" s="300"/>
      <c r="L354" s="300"/>
      <c r="M354" s="300"/>
      <c r="N354" s="300"/>
      <c r="O354" s="300"/>
      <c r="P354" s="300"/>
      <c r="Q354" s="300"/>
      <c r="R354" s="300"/>
      <c r="S354" s="300"/>
      <c r="T354" s="300"/>
      <c r="U354" s="300"/>
      <c r="V354" s="300"/>
      <c r="W354" s="300"/>
      <c r="X354" s="300"/>
      <c r="Y354" s="300"/>
      <c r="Z354" s="300"/>
    </row>
    <row r="355" spans="1:26" ht="14.25" customHeight="1">
      <c r="A355" s="296"/>
      <c r="B355" s="296"/>
      <c r="C355" s="300"/>
      <c r="D355" s="300"/>
      <c r="E355" s="300"/>
      <c r="F355" s="300"/>
      <c r="G355" s="319"/>
      <c r="H355" s="319"/>
      <c r="I355" s="300"/>
      <c r="J355" s="300"/>
      <c r="K355" s="300"/>
      <c r="L355" s="300"/>
      <c r="M355" s="300"/>
      <c r="N355" s="300"/>
      <c r="O355" s="300"/>
      <c r="P355" s="300"/>
      <c r="Q355" s="300"/>
      <c r="R355" s="300"/>
      <c r="S355" s="300"/>
      <c r="T355" s="300"/>
      <c r="U355" s="300"/>
      <c r="V355" s="300"/>
      <c r="W355" s="300"/>
      <c r="X355" s="300"/>
      <c r="Y355" s="300"/>
      <c r="Z355" s="300"/>
    </row>
    <row r="356" spans="1:26" ht="14.25" customHeight="1">
      <c r="A356" s="296"/>
      <c r="B356" s="296"/>
      <c r="C356" s="300"/>
      <c r="D356" s="300"/>
      <c r="E356" s="300"/>
      <c r="F356" s="300"/>
      <c r="G356" s="319"/>
      <c r="H356" s="319"/>
      <c r="I356" s="300"/>
      <c r="J356" s="300"/>
      <c r="K356" s="300"/>
      <c r="L356" s="300"/>
      <c r="M356" s="300"/>
      <c r="N356" s="300"/>
      <c r="O356" s="300"/>
      <c r="P356" s="300"/>
      <c r="Q356" s="300"/>
      <c r="R356" s="300"/>
      <c r="S356" s="300"/>
      <c r="T356" s="300"/>
      <c r="U356" s="300"/>
      <c r="V356" s="300"/>
      <c r="W356" s="300"/>
      <c r="X356" s="300"/>
      <c r="Y356" s="300"/>
      <c r="Z356" s="300"/>
    </row>
    <row r="357" spans="1:26" ht="14.25" customHeight="1">
      <c r="A357" s="296"/>
      <c r="B357" s="296"/>
      <c r="C357" s="300"/>
      <c r="D357" s="300"/>
      <c r="E357" s="300"/>
      <c r="F357" s="300"/>
      <c r="G357" s="319"/>
      <c r="H357" s="319"/>
      <c r="I357" s="300"/>
      <c r="J357" s="300"/>
      <c r="K357" s="300"/>
      <c r="L357" s="300"/>
      <c r="M357" s="300"/>
      <c r="N357" s="300"/>
      <c r="O357" s="300"/>
      <c r="P357" s="300"/>
      <c r="Q357" s="300"/>
      <c r="R357" s="300"/>
      <c r="S357" s="300"/>
      <c r="T357" s="300"/>
      <c r="U357" s="300"/>
      <c r="V357" s="300"/>
      <c r="W357" s="300"/>
      <c r="X357" s="300"/>
      <c r="Y357" s="300"/>
      <c r="Z357" s="300"/>
    </row>
    <row r="358" spans="1:26" ht="14.25" customHeight="1">
      <c r="A358" s="296"/>
      <c r="B358" s="296"/>
      <c r="C358" s="300"/>
      <c r="D358" s="300"/>
      <c r="E358" s="300"/>
      <c r="F358" s="300"/>
      <c r="G358" s="319"/>
      <c r="H358" s="319"/>
      <c r="I358" s="300"/>
      <c r="J358" s="300"/>
      <c r="K358" s="300"/>
      <c r="L358" s="300"/>
      <c r="M358" s="300"/>
      <c r="N358" s="300"/>
      <c r="O358" s="300"/>
      <c r="P358" s="300"/>
      <c r="Q358" s="300"/>
      <c r="R358" s="300"/>
      <c r="S358" s="300"/>
      <c r="T358" s="300"/>
      <c r="U358" s="300"/>
      <c r="V358" s="300"/>
      <c r="W358" s="300"/>
      <c r="X358" s="300"/>
      <c r="Y358" s="300"/>
      <c r="Z358" s="300"/>
    </row>
    <row r="359" spans="1:26" ht="14.25" customHeight="1">
      <c r="A359" s="296"/>
      <c r="B359" s="296"/>
      <c r="C359" s="300"/>
      <c r="D359" s="300"/>
      <c r="E359" s="300"/>
      <c r="F359" s="300"/>
      <c r="G359" s="319"/>
      <c r="H359" s="319"/>
      <c r="I359" s="300"/>
      <c r="J359" s="300"/>
      <c r="K359" s="300"/>
      <c r="L359" s="300"/>
      <c r="M359" s="300"/>
      <c r="N359" s="300"/>
      <c r="O359" s="300"/>
      <c r="P359" s="300"/>
      <c r="Q359" s="300"/>
      <c r="R359" s="300"/>
      <c r="S359" s="300"/>
      <c r="T359" s="300"/>
      <c r="U359" s="300"/>
      <c r="V359" s="300"/>
      <c r="W359" s="300"/>
      <c r="X359" s="300"/>
      <c r="Y359" s="300"/>
      <c r="Z359" s="300"/>
    </row>
    <row r="360" spans="1:26" ht="14.25" customHeight="1">
      <c r="A360" s="296"/>
      <c r="B360" s="296"/>
      <c r="C360" s="300"/>
      <c r="D360" s="300"/>
      <c r="E360" s="300"/>
      <c r="F360" s="300"/>
      <c r="G360" s="319"/>
      <c r="H360" s="319"/>
      <c r="I360" s="300"/>
      <c r="J360" s="300"/>
      <c r="K360" s="300"/>
      <c r="L360" s="300"/>
      <c r="M360" s="300"/>
      <c r="N360" s="300"/>
      <c r="O360" s="300"/>
      <c r="P360" s="300"/>
      <c r="Q360" s="300"/>
      <c r="R360" s="300"/>
      <c r="S360" s="300"/>
      <c r="T360" s="300"/>
      <c r="U360" s="300"/>
      <c r="V360" s="300"/>
      <c r="W360" s="300"/>
      <c r="X360" s="300"/>
      <c r="Y360" s="300"/>
      <c r="Z360" s="300"/>
    </row>
    <row r="361" spans="1:26" ht="14.25" customHeight="1">
      <c r="A361" s="296"/>
      <c r="B361" s="296"/>
      <c r="C361" s="300"/>
      <c r="D361" s="300"/>
      <c r="E361" s="300"/>
      <c r="F361" s="300"/>
      <c r="G361" s="319"/>
      <c r="H361" s="319"/>
      <c r="I361" s="300"/>
      <c r="J361" s="300"/>
      <c r="K361" s="300"/>
      <c r="L361" s="300"/>
      <c r="M361" s="300"/>
      <c r="N361" s="300"/>
      <c r="O361" s="300"/>
      <c r="P361" s="300"/>
      <c r="Q361" s="300"/>
      <c r="R361" s="300"/>
      <c r="S361" s="300"/>
      <c r="T361" s="300"/>
      <c r="U361" s="300"/>
      <c r="V361" s="300"/>
      <c r="W361" s="300"/>
      <c r="X361" s="300"/>
      <c r="Y361" s="300"/>
      <c r="Z361" s="300"/>
    </row>
    <row r="362" spans="1:26" ht="14.25" customHeight="1">
      <c r="A362" s="296"/>
      <c r="B362" s="296"/>
      <c r="C362" s="300"/>
      <c r="D362" s="300"/>
      <c r="E362" s="300"/>
      <c r="F362" s="300"/>
      <c r="G362" s="319"/>
      <c r="H362" s="319"/>
      <c r="I362" s="300"/>
      <c r="J362" s="300"/>
      <c r="K362" s="300"/>
      <c r="L362" s="300"/>
      <c r="M362" s="300"/>
      <c r="N362" s="300"/>
      <c r="O362" s="300"/>
      <c r="P362" s="300"/>
      <c r="Q362" s="300"/>
      <c r="R362" s="300"/>
      <c r="S362" s="300"/>
      <c r="T362" s="300"/>
      <c r="U362" s="300"/>
      <c r="V362" s="300"/>
      <c r="W362" s="300"/>
      <c r="X362" s="300"/>
      <c r="Y362" s="300"/>
      <c r="Z362" s="300"/>
    </row>
    <row r="363" spans="1:26" ht="14.25" customHeight="1">
      <c r="A363" s="296"/>
      <c r="B363" s="296"/>
      <c r="C363" s="300"/>
      <c r="D363" s="300"/>
      <c r="E363" s="300"/>
      <c r="F363" s="300"/>
      <c r="G363" s="319"/>
      <c r="H363" s="319"/>
      <c r="I363" s="300"/>
      <c r="J363" s="300"/>
      <c r="K363" s="300"/>
      <c r="L363" s="300"/>
      <c r="M363" s="300"/>
      <c r="N363" s="300"/>
      <c r="O363" s="300"/>
      <c r="P363" s="300"/>
      <c r="Q363" s="300"/>
      <c r="R363" s="300"/>
      <c r="S363" s="300"/>
      <c r="T363" s="300"/>
      <c r="U363" s="300"/>
      <c r="V363" s="300"/>
      <c r="W363" s="300"/>
      <c r="X363" s="300"/>
      <c r="Y363" s="300"/>
      <c r="Z363" s="300"/>
    </row>
    <row r="364" spans="1:26" ht="14.25" customHeight="1">
      <c r="A364" s="296"/>
      <c r="B364" s="296"/>
      <c r="C364" s="300"/>
      <c r="D364" s="300"/>
      <c r="E364" s="300"/>
      <c r="F364" s="300"/>
      <c r="G364" s="319"/>
      <c r="H364" s="319"/>
      <c r="I364" s="300"/>
      <c r="J364" s="300"/>
      <c r="K364" s="300"/>
      <c r="L364" s="300"/>
      <c r="M364" s="300"/>
      <c r="N364" s="300"/>
      <c r="O364" s="300"/>
      <c r="P364" s="300"/>
      <c r="Q364" s="300"/>
      <c r="R364" s="300"/>
      <c r="S364" s="300"/>
      <c r="T364" s="300"/>
      <c r="U364" s="300"/>
      <c r="V364" s="300"/>
      <c r="W364" s="300"/>
      <c r="X364" s="300"/>
      <c r="Y364" s="300"/>
      <c r="Z364" s="300"/>
    </row>
    <row r="365" spans="1:26" ht="14.25" customHeight="1">
      <c r="A365" s="296"/>
      <c r="B365" s="296"/>
      <c r="C365" s="300"/>
      <c r="D365" s="300"/>
      <c r="E365" s="300"/>
      <c r="F365" s="300"/>
      <c r="G365" s="319"/>
      <c r="H365" s="319"/>
      <c r="I365" s="300"/>
      <c r="J365" s="300"/>
      <c r="K365" s="300"/>
      <c r="L365" s="300"/>
      <c r="M365" s="300"/>
      <c r="N365" s="300"/>
      <c r="O365" s="300"/>
      <c r="P365" s="300"/>
      <c r="Q365" s="300"/>
      <c r="R365" s="300"/>
      <c r="S365" s="300"/>
      <c r="T365" s="300"/>
      <c r="U365" s="300"/>
      <c r="V365" s="300"/>
      <c r="W365" s="300"/>
      <c r="X365" s="300"/>
      <c r="Y365" s="300"/>
      <c r="Z365" s="300"/>
    </row>
    <row r="366" spans="1:26" ht="14.25" customHeight="1">
      <c r="A366" s="296"/>
      <c r="B366" s="296"/>
      <c r="C366" s="300"/>
      <c r="D366" s="300"/>
      <c r="E366" s="300"/>
      <c r="F366" s="300"/>
      <c r="G366" s="319"/>
      <c r="H366" s="319"/>
      <c r="I366" s="300"/>
      <c r="J366" s="300"/>
      <c r="K366" s="300"/>
      <c r="L366" s="300"/>
      <c r="M366" s="300"/>
      <c r="N366" s="300"/>
      <c r="O366" s="300"/>
      <c r="P366" s="300"/>
      <c r="Q366" s="300"/>
      <c r="R366" s="300"/>
      <c r="S366" s="300"/>
      <c r="T366" s="300"/>
      <c r="U366" s="300"/>
      <c r="V366" s="300"/>
      <c r="W366" s="300"/>
      <c r="X366" s="300"/>
      <c r="Y366" s="300"/>
      <c r="Z366" s="300"/>
    </row>
    <row r="367" spans="1:26" ht="14.25" customHeight="1">
      <c r="A367" s="296"/>
      <c r="B367" s="296"/>
      <c r="C367" s="300"/>
      <c r="D367" s="300"/>
      <c r="E367" s="300"/>
      <c r="F367" s="300"/>
      <c r="G367" s="319"/>
      <c r="H367" s="319"/>
      <c r="I367" s="300"/>
      <c r="J367" s="300"/>
      <c r="K367" s="300"/>
      <c r="L367" s="300"/>
      <c r="M367" s="300"/>
      <c r="N367" s="300"/>
      <c r="O367" s="300"/>
      <c r="P367" s="300"/>
      <c r="Q367" s="300"/>
      <c r="R367" s="300"/>
      <c r="S367" s="300"/>
      <c r="T367" s="300"/>
      <c r="U367" s="300"/>
      <c r="V367" s="300"/>
      <c r="W367" s="300"/>
      <c r="X367" s="300"/>
      <c r="Y367" s="300"/>
      <c r="Z367" s="300"/>
    </row>
    <row r="368" spans="1:26" ht="14.25" customHeight="1">
      <c r="A368" s="296"/>
      <c r="B368" s="296"/>
      <c r="C368" s="300"/>
      <c r="D368" s="300"/>
      <c r="E368" s="300"/>
      <c r="F368" s="300"/>
      <c r="G368" s="319"/>
      <c r="H368" s="319"/>
      <c r="I368" s="300"/>
      <c r="J368" s="300"/>
      <c r="K368" s="300"/>
      <c r="L368" s="300"/>
      <c r="M368" s="300"/>
      <c r="N368" s="300"/>
      <c r="O368" s="300"/>
      <c r="P368" s="300"/>
      <c r="Q368" s="300"/>
      <c r="R368" s="300"/>
      <c r="S368" s="300"/>
      <c r="T368" s="300"/>
      <c r="U368" s="300"/>
      <c r="V368" s="300"/>
      <c r="W368" s="300"/>
      <c r="X368" s="300"/>
      <c r="Y368" s="300"/>
      <c r="Z368" s="300"/>
    </row>
    <row r="369" spans="1:26" ht="14.25" customHeight="1">
      <c r="A369" s="296"/>
      <c r="B369" s="296"/>
      <c r="C369" s="300"/>
      <c r="D369" s="300"/>
      <c r="E369" s="300"/>
      <c r="F369" s="300"/>
      <c r="G369" s="319"/>
      <c r="H369" s="319"/>
      <c r="I369" s="300"/>
      <c r="J369" s="300"/>
      <c r="K369" s="300"/>
      <c r="L369" s="300"/>
      <c r="M369" s="300"/>
      <c r="N369" s="300"/>
      <c r="O369" s="300"/>
      <c r="P369" s="300"/>
      <c r="Q369" s="300"/>
      <c r="R369" s="300"/>
      <c r="S369" s="300"/>
      <c r="T369" s="300"/>
      <c r="U369" s="300"/>
      <c r="V369" s="300"/>
      <c r="W369" s="300"/>
      <c r="X369" s="300"/>
      <c r="Y369" s="300"/>
      <c r="Z369" s="300"/>
    </row>
    <row r="370" spans="1:26" ht="14.25" customHeight="1">
      <c r="A370" s="296"/>
      <c r="B370" s="296"/>
      <c r="C370" s="300"/>
      <c r="D370" s="300"/>
      <c r="E370" s="300"/>
      <c r="F370" s="300"/>
      <c r="G370" s="319"/>
      <c r="H370" s="319"/>
      <c r="I370" s="300"/>
      <c r="J370" s="300"/>
      <c r="K370" s="300"/>
      <c r="L370" s="300"/>
      <c r="M370" s="300"/>
      <c r="N370" s="300"/>
      <c r="O370" s="300"/>
      <c r="P370" s="300"/>
      <c r="Q370" s="300"/>
      <c r="R370" s="300"/>
      <c r="S370" s="300"/>
      <c r="T370" s="300"/>
      <c r="U370" s="300"/>
      <c r="V370" s="300"/>
      <c r="W370" s="300"/>
      <c r="X370" s="300"/>
      <c r="Y370" s="300"/>
      <c r="Z370" s="300"/>
    </row>
    <row r="371" spans="1:26" ht="14.25" customHeight="1">
      <c r="A371" s="296"/>
      <c r="B371" s="296"/>
      <c r="C371" s="300"/>
      <c r="D371" s="300"/>
      <c r="E371" s="300"/>
      <c r="F371" s="300"/>
      <c r="G371" s="319"/>
      <c r="H371" s="319"/>
      <c r="I371" s="300"/>
      <c r="J371" s="300"/>
      <c r="K371" s="300"/>
      <c r="L371" s="300"/>
      <c r="M371" s="300"/>
      <c r="N371" s="300"/>
      <c r="O371" s="300"/>
      <c r="P371" s="300"/>
      <c r="Q371" s="300"/>
      <c r="R371" s="300"/>
      <c r="S371" s="300"/>
      <c r="T371" s="300"/>
      <c r="U371" s="300"/>
      <c r="V371" s="300"/>
      <c r="W371" s="300"/>
      <c r="X371" s="300"/>
      <c r="Y371" s="300"/>
      <c r="Z371" s="300"/>
    </row>
    <row r="372" spans="1:26" ht="14.25" customHeight="1">
      <c r="A372" s="296"/>
      <c r="B372" s="296"/>
      <c r="C372" s="300"/>
      <c r="D372" s="300"/>
      <c r="E372" s="300"/>
      <c r="F372" s="300"/>
      <c r="G372" s="319"/>
      <c r="H372" s="319"/>
      <c r="I372" s="300"/>
      <c r="J372" s="300"/>
      <c r="K372" s="300"/>
      <c r="L372" s="300"/>
      <c r="M372" s="300"/>
      <c r="N372" s="300"/>
      <c r="O372" s="300"/>
      <c r="P372" s="300"/>
      <c r="Q372" s="300"/>
      <c r="R372" s="300"/>
      <c r="S372" s="300"/>
      <c r="T372" s="300"/>
      <c r="U372" s="300"/>
      <c r="V372" s="300"/>
      <c r="W372" s="300"/>
      <c r="X372" s="300"/>
      <c r="Y372" s="300"/>
      <c r="Z372" s="300"/>
    </row>
    <row r="373" spans="1:26" ht="14.25" customHeight="1">
      <c r="A373" s="296"/>
      <c r="B373" s="296"/>
      <c r="C373" s="300"/>
      <c r="D373" s="300"/>
      <c r="E373" s="300"/>
      <c r="F373" s="300"/>
      <c r="G373" s="319"/>
      <c r="H373" s="319"/>
      <c r="I373" s="300"/>
      <c r="J373" s="300"/>
      <c r="K373" s="300"/>
      <c r="L373" s="300"/>
      <c r="M373" s="300"/>
      <c r="N373" s="300"/>
      <c r="O373" s="300"/>
      <c r="P373" s="300"/>
      <c r="Q373" s="300"/>
      <c r="R373" s="300"/>
      <c r="S373" s="300"/>
      <c r="T373" s="300"/>
      <c r="U373" s="300"/>
      <c r="V373" s="300"/>
      <c r="W373" s="300"/>
      <c r="X373" s="300"/>
      <c r="Y373" s="300"/>
      <c r="Z373" s="300"/>
    </row>
    <row r="374" spans="1:26" ht="14.25" customHeight="1">
      <c r="A374" s="296"/>
      <c r="B374" s="296"/>
      <c r="C374" s="300"/>
      <c r="D374" s="300"/>
      <c r="E374" s="300"/>
      <c r="F374" s="300"/>
      <c r="G374" s="319"/>
      <c r="H374" s="319"/>
      <c r="I374" s="300"/>
      <c r="J374" s="300"/>
      <c r="K374" s="300"/>
      <c r="L374" s="300"/>
      <c r="M374" s="300"/>
      <c r="N374" s="300"/>
      <c r="O374" s="300"/>
      <c r="P374" s="300"/>
      <c r="Q374" s="300"/>
      <c r="R374" s="300"/>
      <c r="S374" s="300"/>
      <c r="T374" s="300"/>
      <c r="U374" s="300"/>
      <c r="V374" s="300"/>
      <c r="W374" s="300"/>
      <c r="X374" s="300"/>
      <c r="Y374" s="300"/>
      <c r="Z374" s="300"/>
    </row>
    <row r="375" spans="1:26" ht="14.25" customHeight="1">
      <c r="A375" s="296"/>
      <c r="B375" s="296"/>
      <c r="C375" s="300"/>
      <c r="D375" s="300"/>
      <c r="E375" s="300"/>
      <c r="F375" s="300"/>
      <c r="G375" s="319"/>
      <c r="H375" s="319"/>
      <c r="I375" s="300"/>
      <c r="J375" s="300"/>
      <c r="K375" s="300"/>
      <c r="L375" s="300"/>
      <c r="M375" s="300"/>
      <c r="N375" s="300"/>
      <c r="O375" s="300"/>
      <c r="P375" s="300"/>
      <c r="Q375" s="300"/>
      <c r="R375" s="300"/>
      <c r="S375" s="300"/>
      <c r="T375" s="300"/>
      <c r="U375" s="300"/>
      <c r="V375" s="300"/>
      <c r="W375" s="300"/>
      <c r="X375" s="300"/>
      <c r="Y375" s="300"/>
      <c r="Z375" s="300"/>
    </row>
    <row r="376" spans="1:26" ht="14.25" customHeight="1">
      <c r="A376" s="296"/>
      <c r="B376" s="296"/>
      <c r="C376" s="300"/>
      <c r="D376" s="300"/>
      <c r="E376" s="300"/>
      <c r="F376" s="300"/>
      <c r="G376" s="319"/>
      <c r="H376" s="319"/>
      <c r="I376" s="300"/>
      <c r="J376" s="300"/>
      <c r="K376" s="300"/>
      <c r="L376" s="300"/>
      <c r="M376" s="300"/>
      <c r="N376" s="300"/>
      <c r="O376" s="300"/>
      <c r="P376" s="300"/>
      <c r="Q376" s="300"/>
      <c r="R376" s="300"/>
      <c r="S376" s="300"/>
      <c r="T376" s="300"/>
      <c r="U376" s="300"/>
      <c r="V376" s="300"/>
      <c r="W376" s="300"/>
      <c r="X376" s="300"/>
      <c r="Y376" s="300"/>
      <c r="Z376" s="300"/>
    </row>
    <row r="377" spans="1:26" ht="14.25" customHeight="1">
      <c r="A377" s="296"/>
      <c r="B377" s="296"/>
      <c r="C377" s="300"/>
      <c r="D377" s="300"/>
      <c r="E377" s="300"/>
      <c r="F377" s="300"/>
      <c r="G377" s="319"/>
      <c r="H377" s="319"/>
      <c r="I377" s="300"/>
      <c r="J377" s="300"/>
      <c r="K377" s="300"/>
      <c r="L377" s="300"/>
      <c r="M377" s="300"/>
      <c r="N377" s="300"/>
      <c r="O377" s="300"/>
      <c r="P377" s="300"/>
      <c r="Q377" s="300"/>
      <c r="R377" s="300"/>
      <c r="S377" s="300"/>
      <c r="T377" s="300"/>
      <c r="U377" s="300"/>
      <c r="V377" s="300"/>
      <c r="W377" s="300"/>
      <c r="X377" s="300"/>
      <c r="Y377" s="300"/>
      <c r="Z377" s="300"/>
    </row>
    <row r="378" spans="1:26" ht="14.25" customHeight="1">
      <c r="A378" s="296"/>
      <c r="B378" s="296"/>
      <c r="C378" s="300"/>
      <c r="D378" s="300"/>
      <c r="E378" s="300"/>
      <c r="F378" s="300"/>
      <c r="G378" s="319"/>
      <c r="H378" s="319"/>
      <c r="I378" s="300"/>
      <c r="J378" s="300"/>
      <c r="K378" s="300"/>
      <c r="L378" s="300"/>
      <c r="M378" s="300"/>
      <c r="N378" s="300"/>
      <c r="O378" s="300"/>
      <c r="P378" s="300"/>
      <c r="Q378" s="300"/>
      <c r="R378" s="300"/>
      <c r="S378" s="300"/>
      <c r="T378" s="300"/>
      <c r="U378" s="300"/>
      <c r="V378" s="300"/>
      <c r="W378" s="300"/>
      <c r="X378" s="300"/>
      <c r="Y378" s="300"/>
      <c r="Z378" s="300"/>
    </row>
    <row r="379" spans="1:26" ht="14.25" customHeight="1">
      <c r="A379" s="296"/>
      <c r="B379" s="296"/>
      <c r="C379" s="300"/>
      <c r="D379" s="300"/>
      <c r="E379" s="300"/>
      <c r="F379" s="300"/>
      <c r="G379" s="319"/>
      <c r="H379" s="319"/>
      <c r="I379" s="300"/>
      <c r="J379" s="300"/>
      <c r="K379" s="300"/>
      <c r="L379" s="300"/>
      <c r="M379" s="300"/>
      <c r="N379" s="300"/>
      <c r="O379" s="300"/>
      <c r="P379" s="300"/>
      <c r="Q379" s="300"/>
      <c r="R379" s="300"/>
      <c r="S379" s="300"/>
      <c r="T379" s="300"/>
      <c r="U379" s="300"/>
      <c r="V379" s="300"/>
      <c r="W379" s="300"/>
      <c r="X379" s="300"/>
      <c r="Y379" s="300"/>
      <c r="Z379" s="300"/>
    </row>
    <row r="380" spans="1:26" ht="14.25" customHeight="1">
      <c r="A380" s="296"/>
      <c r="B380" s="296"/>
      <c r="C380" s="300"/>
      <c r="D380" s="300"/>
      <c r="E380" s="300"/>
      <c r="F380" s="300"/>
      <c r="G380" s="319"/>
      <c r="H380" s="319"/>
      <c r="I380" s="300"/>
      <c r="J380" s="300"/>
      <c r="K380" s="300"/>
      <c r="L380" s="300"/>
      <c r="M380" s="300"/>
      <c r="N380" s="300"/>
      <c r="O380" s="300"/>
      <c r="P380" s="300"/>
      <c r="Q380" s="300"/>
      <c r="R380" s="300"/>
      <c r="S380" s="300"/>
      <c r="T380" s="300"/>
      <c r="U380" s="300"/>
      <c r="V380" s="300"/>
      <c r="W380" s="300"/>
      <c r="X380" s="300"/>
      <c r="Y380" s="300"/>
      <c r="Z380" s="300"/>
    </row>
    <row r="381" spans="1:26" ht="14.25" customHeight="1">
      <c r="A381" s="296"/>
      <c r="B381" s="296"/>
      <c r="C381" s="300"/>
      <c r="D381" s="300"/>
      <c r="E381" s="300"/>
      <c r="F381" s="300"/>
      <c r="G381" s="319"/>
      <c r="H381" s="319"/>
      <c r="I381" s="300"/>
      <c r="J381" s="300"/>
      <c r="K381" s="300"/>
      <c r="L381" s="300"/>
      <c r="M381" s="300"/>
      <c r="N381" s="300"/>
      <c r="O381" s="300"/>
      <c r="P381" s="300"/>
      <c r="Q381" s="300"/>
      <c r="R381" s="300"/>
      <c r="S381" s="300"/>
      <c r="T381" s="300"/>
      <c r="U381" s="300"/>
      <c r="V381" s="300"/>
      <c r="W381" s="300"/>
      <c r="X381" s="300"/>
      <c r="Y381" s="300"/>
      <c r="Z381" s="300"/>
    </row>
    <row r="382" spans="1:26" ht="14.25" customHeight="1">
      <c r="A382" s="296"/>
      <c r="B382" s="296"/>
      <c r="C382" s="300"/>
      <c r="D382" s="300"/>
      <c r="E382" s="300"/>
      <c r="F382" s="300"/>
      <c r="G382" s="319"/>
      <c r="H382" s="319"/>
      <c r="I382" s="300"/>
      <c r="J382" s="300"/>
      <c r="K382" s="300"/>
      <c r="L382" s="300"/>
      <c r="M382" s="300"/>
      <c r="N382" s="300"/>
      <c r="O382" s="300"/>
      <c r="P382" s="300"/>
      <c r="Q382" s="300"/>
      <c r="R382" s="300"/>
      <c r="S382" s="300"/>
      <c r="T382" s="300"/>
      <c r="U382" s="300"/>
      <c r="V382" s="300"/>
      <c r="W382" s="300"/>
      <c r="X382" s="300"/>
      <c r="Y382" s="300"/>
      <c r="Z382" s="300"/>
    </row>
    <row r="383" spans="1:26" ht="14.25" customHeight="1">
      <c r="A383" s="296"/>
      <c r="B383" s="296"/>
      <c r="C383" s="300"/>
      <c r="D383" s="300"/>
      <c r="E383" s="300"/>
      <c r="F383" s="300"/>
      <c r="G383" s="319"/>
      <c r="H383" s="319"/>
      <c r="I383" s="300"/>
      <c r="J383" s="300"/>
      <c r="K383" s="300"/>
      <c r="L383" s="300"/>
      <c r="M383" s="300"/>
      <c r="N383" s="300"/>
      <c r="O383" s="300"/>
      <c r="P383" s="300"/>
      <c r="Q383" s="300"/>
      <c r="R383" s="300"/>
      <c r="S383" s="300"/>
      <c r="T383" s="300"/>
      <c r="U383" s="300"/>
      <c r="V383" s="300"/>
      <c r="W383" s="300"/>
      <c r="X383" s="300"/>
      <c r="Y383" s="300"/>
      <c r="Z383" s="300"/>
    </row>
    <row r="384" spans="1:26" ht="14.25" customHeight="1">
      <c r="A384" s="296"/>
      <c r="B384" s="296"/>
      <c r="C384" s="300"/>
      <c r="D384" s="300"/>
      <c r="E384" s="300"/>
      <c r="F384" s="300"/>
      <c r="G384" s="319"/>
      <c r="H384" s="319"/>
      <c r="I384" s="300"/>
      <c r="J384" s="300"/>
      <c r="K384" s="300"/>
      <c r="L384" s="300"/>
      <c r="M384" s="300"/>
      <c r="N384" s="300"/>
      <c r="O384" s="300"/>
      <c r="P384" s="300"/>
      <c r="Q384" s="300"/>
      <c r="R384" s="300"/>
      <c r="S384" s="300"/>
      <c r="T384" s="300"/>
      <c r="U384" s="300"/>
      <c r="V384" s="300"/>
      <c r="W384" s="300"/>
      <c r="X384" s="300"/>
      <c r="Y384" s="300"/>
      <c r="Z384" s="300"/>
    </row>
    <row r="385" spans="1:26" ht="14.25" customHeight="1">
      <c r="A385" s="296"/>
      <c r="B385" s="296"/>
      <c r="C385" s="300"/>
      <c r="D385" s="300"/>
      <c r="E385" s="300"/>
      <c r="F385" s="300"/>
      <c r="G385" s="319"/>
      <c r="H385" s="319"/>
      <c r="I385" s="300"/>
      <c r="J385" s="300"/>
      <c r="K385" s="300"/>
      <c r="L385" s="300"/>
      <c r="M385" s="300"/>
      <c r="N385" s="300"/>
      <c r="O385" s="300"/>
      <c r="P385" s="300"/>
      <c r="Q385" s="300"/>
      <c r="R385" s="300"/>
      <c r="S385" s="300"/>
      <c r="T385" s="300"/>
      <c r="U385" s="300"/>
      <c r="V385" s="300"/>
      <c r="W385" s="300"/>
      <c r="X385" s="300"/>
      <c r="Y385" s="300"/>
      <c r="Z385" s="300"/>
    </row>
    <row r="386" spans="1:26" ht="14.25" customHeight="1">
      <c r="A386" s="296"/>
      <c r="B386" s="296"/>
      <c r="C386" s="300"/>
      <c r="D386" s="300"/>
      <c r="E386" s="300"/>
      <c r="F386" s="300"/>
      <c r="G386" s="319"/>
      <c r="H386" s="319"/>
      <c r="I386" s="300"/>
      <c r="J386" s="300"/>
      <c r="K386" s="300"/>
      <c r="L386" s="300"/>
      <c r="M386" s="300"/>
      <c r="N386" s="300"/>
      <c r="O386" s="300"/>
      <c r="P386" s="300"/>
      <c r="Q386" s="300"/>
      <c r="R386" s="300"/>
      <c r="S386" s="300"/>
      <c r="T386" s="300"/>
      <c r="U386" s="300"/>
      <c r="V386" s="300"/>
      <c r="W386" s="300"/>
      <c r="X386" s="300"/>
      <c r="Y386" s="300"/>
      <c r="Z386" s="300"/>
    </row>
    <row r="387" spans="1:26" ht="14.25" customHeight="1">
      <c r="A387" s="296"/>
      <c r="B387" s="296"/>
      <c r="C387" s="300"/>
      <c r="D387" s="300"/>
      <c r="E387" s="300"/>
      <c r="F387" s="300"/>
      <c r="G387" s="319"/>
      <c r="H387" s="319"/>
      <c r="I387" s="300"/>
      <c r="J387" s="300"/>
      <c r="K387" s="300"/>
      <c r="L387" s="300"/>
      <c r="M387" s="300"/>
      <c r="N387" s="300"/>
      <c r="O387" s="300"/>
      <c r="P387" s="300"/>
      <c r="Q387" s="300"/>
      <c r="R387" s="300"/>
      <c r="S387" s="300"/>
      <c r="T387" s="300"/>
      <c r="U387" s="300"/>
      <c r="V387" s="300"/>
      <c r="W387" s="300"/>
      <c r="X387" s="300"/>
      <c r="Y387" s="300"/>
      <c r="Z387" s="300"/>
    </row>
    <row r="388" spans="1:26" ht="14.25" customHeight="1">
      <c r="A388" s="296"/>
      <c r="B388" s="296"/>
      <c r="C388" s="300"/>
      <c r="D388" s="300"/>
      <c r="E388" s="300"/>
      <c r="F388" s="300"/>
      <c r="G388" s="319"/>
      <c r="H388" s="319"/>
      <c r="I388" s="300"/>
      <c r="J388" s="300"/>
      <c r="K388" s="300"/>
      <c r="L388" s="300"/>
      <c r="M388" s="300"/>
      <c r="N388" s="300"/>
      <c r="O388" s="300"/>
      <c r="P388" s="300"/>
      <c r="Q388" s="300"/>
      <c r="R388" s="300"/>
      <c r="S388" s="300"/>
      <c r="T388" s="300"/>
      <c r="U388" s="300"/>
      <c r="V388" s="300"/>
      <c r="W388" s="300"/>
      <c r="X388" s="300"/>
      <c r="Y388" s="300"/>
      <c r="Z388" s="300"/>
    </row>
    <row r="389" spans="1:26" ht="14.25" customHeight="1">
      <c r="A389" s="296"/>
      <c r="B389" s="296"/>
      <c r="C389" s="300"/>
      <c r="D389" s="300"/>
      <c r="E389" s="300"/>
      <c r="F389" s="300"/>
      <c r="G389" s="319"/>
      <c r="H389" s="319"/>
      <c r="I389" s="300"/>
      <c r="J389" s="300"/>
      <c r="K389" s="300"/>
      <c r="L389" s="300"/>
      <c r="M389" s="300"/>
      <c r="N389" s="300"/>
      <c r="O389" s="300"/>
      <c r="P389" s="300"/>
      <c r="Q389" s="300"/>
      <c r="R389" s="300"/>
      <c r="S389" s="300"/>
      <c r="T389" s="300"/>
      <c r="U389" s="300"/>
      <c r="V389" s="300"/>
      <c r="W389" s="300"/>
      <c r="X389" s="300"/>
      <c r="Y389" s="300"/>
      <c r="Z389" s="300"/>
    </row>
    <row r="390" spans="1:26" ht="14.25" customHeight="1">
      <c r="A390" s="296"/>
      <c r="B390" s="296"/>
      <c r="C390" s="300"/>
      <c r="D390" s="300"/>
      <c r="E390" s="300"/>
      <c r="F390" s="300"/>
      <c r="G390" s="319"/>
      <c r="H390" s="319"/>
      <c r="I390" s="300"/>
      <c r="J390" s="300"/>
      <c r="K390" s="300"/>
      <c r="L390" s="300"/>
      <c r="M390" s="300"/>
      <c r="N390" s="300"/>
      <c r="O390" s="300"/>
      <c r="P390" s="300"/>
      <c r="Q390" s="300"/>
      <c r="R390" s="300"/>
      <c r="S390" s="300"/>
      <c r="T390" s="300"/>
      <c r="U390" s="300"/>
      <c r="V390" s="300"/>
      <c r="W390" s="300"/>
      <c r="X390" s="300"/>
      <c r="Y390" s="300"/>
      <c r="Z390" s="300"/>
    </row>
    <row r="391" spans="1:26" ht="14.25" customHeight="1">
      <c r="A391" s="296"/>
      <c r="B391" s="296"/>
      <c r="C391" s="300"/>
      <c r="D391" s="300"/>
      <c r="E391" s="300"/>
      <c r="F391" s="300"/>
      <c r="G391" s="319"/>
      <c r="H391" s="319"/>
      <c r="I391" s="300"/>
      <c r="J391" s="300"/>
      <c r="K391" s="300"/>
      <c r="L391" s="300"/>
      <c r="M391" s="300"/>
      <c r="N391" s="300"/>
      <c r="O391" s="300"/>
      <c r="P391" s="300"/>
      <c r="Q391" s="300"/>
      <c r="R391" s="300"/>
      <c r="S391" s="300"/>
      <c r="T391" s="300"/>
      <c r="U391" s="300"/>
      <c r="V391" s="300"/>
      <c r="W391" s="300"/>
      <c r="X391" s="300"/>
      <c r="Y391" s="300"/>
      <c r="Z391" s="300"/>
    </row>
    <row r="392" spans="1:26" ht="14.25" customHeight="1">
      <c r="A392" s="296"/>
      <c r="B392" s="296"/>
      <c r="C392" s="300"/>
      <c r="D392" s="300"/>
      <c r="E392" s="300"/>
      <c r="F392" s="300"/>
      <c r="G392" s="319"/>
      <c r="H392" s="319"/>
      <c r="I392" s="300"/>
      <c r="J392" s="300"/>
      <c r="K392" s="300"/>
      <c r="L392" s="300"/>
      <c r="M392" s="300"/>
      <c r="N392" s="300"/>
      <c r="O392" s="300"/>
      <c r="P392" s="300"/>
      <c r="Q392" s="300"/>
      <c r="R392" s="300"/>
      <c r="S392" s="300"/>
      <c r="T392" s="300"/>
      <c r="U392" s="300"/>
      <c r="V392" s="300"/>
      <c r="W392" s="300"/>
      <c r="X392" s="300"/>
      <c r="Y392" s="300"/>
      <c r="Z392" s="300"/>
    </row>
    <row r="393" spans="1:26" ht="14.25" customHeight="1">
      <c r="A393" s="296"/>
      <c r="B393" s="296"/>
      <c r="C393" s="300"/>
      <c r="D393" s="300"/>
      <c r="E393" s="300"/>
      <c r="F393" s="300"/>
      <c r="G393" s="319"/>
      <c r="H393" s="319"/>
      <c r="I393" s="300"/>
      <c r="J393" s="300"/>
      <c r="K393" s="300"/>
      <c r="L393" s="300"/>
      <c r="M393" s="300"/>
      <c r="N393" s="300"/>
      <c r="O393" s="300"/>
      <c r="P393" s="300"/>
      <c r="Q393" s="300"/>
      <c r="R393" s="300"/>
      <c r="S393" s="300"/>
      <c r="T393" s="300"/>
      <c r="U393" s="300"/>
      <c r="V393" s="300"/>
      <c r="W393" s="300"/>
      <c r="X393" s="300"/>
      <c r="Y393" s="300"/>
      <c r="Z393" s="300"/>
    </row>
    <row r="394" spans="1:26" ht="14.25" customHeight="1">
      <c r="A394" s="296"/>
      <c r="B394" s="296"/>
      <c r="C394" s="300"/>
      <c r="D394" s="300"/>
      <c r="E394" s="300"/>
      <c r="F394" s="300"/>
      <c r="G394" s="319"/>
      <c r="H394" s="319"/>
      <c r="I394" s="300"/>
      <c r="J394" s="300"/>
      <c r="K394" s="300"/>
      <c r="L394" s="300"/>
      <c r="M394" s="300"/>
      <c r="N394" s="300"/>
      <c r="O394" s="300"/>
      <c r="P394" s="300"/>
      <c r="Q394" s="300"/>
      <c r="R394" s="300"/>
      <c r="S394" s="300"/>
      <c r="T394" s="300"/>
      <c r="U394" s="300"/>
      <c r="V394" s="300"/>
      <c r="W394" s="300"/>
      <c r="X394" s="300"/>
      <c r="Y394" s="300"/>
      <c r="Z394" s="300"/>
    </row>
    <row r="395" spans="1:26" ht="14.25" customHeight="1">
      <c r="A395" s="296"/>
      <c r="B395" s="296"/>
      <c r="C395" s="300"/>
      <c r="D395" s="300"/>
      <c r="E395" s="300"/>
      <c r="F395" s="300"/>
      <c r="G395" s="319"/>
      <c r="H395" s="319"/>
      <c r="I395" s="300"/>
      <c r="J395" s="300"/>
      <c r="K395" s="300"/>
      <c r="L395" s="300"/>
      <c r="M395" s="300"/>
      <c r="N395" s="300"/>
      <c r="O395" s="300"/>
      <c r="P395" s="300"/>
      <c r="Q395" s="300"/>
      <c r="R395" s="300"/>
      <c r="S395" s="300"/>
      <c r="T395" s="300"/>
      <c r="U395" s="300"/>
      <c r="V395" s="300"/>
      <c r="W395" s="300"/>
      <c r="X395" s="300"/>
      <c r="Y395" s="300"/>
      <c r="Z395" s="300"/>
    </row>
    <row r="396" spans="1:26" ht="14.25" customHeight="1">
      <c r="A396" s="296"/>
      <c r="B396" s="296"/>
      <c r="C396" s="300"/>
      <c r="D396" s="300"/>
      <c r="E396" s="300"/>
      <c r="F396" s="300"/>
      <c r="G396" s="319"/>
      <c r="H396" s="319"/>
      <c r="I396" s="300"/>
      <c r="J396" s="300"/>
      <c r="K396" s="300"/>
      <c r="L396" s="300"/>
      <c r="M396" s="300"/>
      <c r="N396" s="300"/>
      <c r="O396" s="300"/>
      <c r="P396" s="300"/>
      <c r="Q396" s="300"/>
      <c r="R396" s="300"/>
      <c r="S396" s="300"/>
      <c r="T396" s="300"/>
      <c r="U396" s="300"/>
      <c r="V396" s="300"/>
      <c r="W396" s="300"/>
      <c r="X396" s="300"/>
      <c r="Y396" s="300"/>
      <c r="Z396" s="300"/>
    </row>
    <row r="397" spans="1:26" ht="14.25" customHeight="1">
      <c r="A397" s="296"/>
      <c r="B397" s="296"/>
      <c r="C397" s="300"/>
      <c r="D397" s="300"/>
      <c r="E397" s="300"/>
      <c r="F397" s="300"/>
      <c r="G397" s="319"/>
      <c r="H397" s="319"/>
      <c r="I397" s="300"/>
      <c r="J397" s="300"/>
      <c r="K397" s="300"/>
      <c r="L397" s="300"/>
      <c r="M397" s="300"/>
      <c r="N397" s="300"/>
      <c r="O397" s="300"/>
      <c r="P397" s="300"/>
      <c r="Q397" s="300"/>
      <c r="R397" s="300"/>
      <c r="S397" s="300"/>
      <c r="T397" s="300"/>
      <c r="U397" s="300"/>
      <c r="V397" s="300"/>
      <c r="W397" s="300"/>
      <c r="X397" s="300"/>
      <c r="Y397" s="300"/>
      <c r="Z397" s="300"/>
    </row>
    <row r="398" spans="1:26" ht="14.25" customHeight="1">
      <c r="A398" s="296"/>
      <c r="B398" s="296"/>
      <c r="C398" s="300"/>
      <c r="D398" s="300"/>
      <c r="E398" s="300"/>
      <c r="F398" s="300"/>
      <c r="G398" s="319"/>
      <c r="H398" s="319"/>
      <c r="I398" s="300"/>
      <c r="J398" s="300"/>
      <c r="K398" s="300"/>
      <c r="L398" s="300"/>
      <c r="M398" s="300"/>
      <c r="N398" s="300"/>
      <c r="O398" s="300"/>
      <c r="P398" s="300"/>
      <c r="Q398" s="300"/>
      <c r="R398" s="300"/>
      <c r="S398" s="300"/>
      <c r="T398" s="300"/>
      <c r="U398" s="300"/>
      <c r="V398" s="300"/>
      <c r="W398" s="300"/>
      <c r="X398" s="300"/>
      <c r="Y398" s="300"/>
      <c r="Z398" s="300"/>
    </row>
    <row r="399" spans="1:26" ht="14.25" customHeight="1">
      <c r="A399" s="296"/>
      <c r="B399" s="296"/>
      <c r="C399" s="300"/>
      <c r="D399" s="300"/>
      <c r="E399" s="300"/>
      <c r="F399" s="300"/>
      <c r="G399" s="319"/>
      <c r="H399" s="319"/>
      <c r="I399" s="300"/>
      <c r="J399" s="300"/>
      <c r="K399" s="300"/>
      <c r="L399" s="300"/>
      <c r="M399" s="300"/>
      <c r="N399" s="300"/>
      <c r="O399" s="300"/>
      <c r="P399" s="300"/>
      <c r="Q399" s="300"/>
      <c r="R399" s="300"/>
      <c r="S399" s="300"/>
      <c r="T399" s="300"/>
      <c r="U399" s="300"/>
      <c r="V399" s="300"/>
      <c r="W399" s="300"/>
      <c r="X399" s="300"/>
      <c r="Y399" s="300"/>
      <c r="Z399" s="300"/>
    </row>
    <row r="400" spans="1:26" ht="14.25" customHeight="1">
      <c r="A400" s="296"/>
      <c r="B400" s="296"/>
      <c r="C400" s="300"/>
      <c r="D400" s="300"/>
      <c r="E400" s="300"/>
      <c r="F400" s="300"/>
      <c r="G400" s="319"/>
      <c r="H400" s="319"/>
      <c r="I400" s="300"/>
      <c r="J400" s="300"/>
      <c r="K400" s="300"/>
      <c r="L400" s="300"/>
      <c r="M400" s="300"/>
      <c r="N400" s="300"/>
      <c r="O400" s="300"/>
      <c r="P400" s="300"/>
      <c r="Q400" s="300"/>
      <c r="R400" s="300"/>
      <c r="S400" s="300"/>
      <c r="T400" s="300"/>
      <c r="U400" s="300"/>
      <c r="V400" s="300"/>
      <c r="W400" s="300"/>
      <c r="X400" s="300"/>
      <c r="Y400" s="300"/>
      <c r="Z400" s="300"/>
    </row>
    <row r="401" spans="1:26" ht="14.25" customHeight="1">
      <c r="A401" s="296"/>
      <c r="B401" s="296"/>
      <c r="C401" s="300"/>
      <c r="D401" s="300"/>
      <c r="E401" s="300"/>
      <c r="F401" s="300"/>
      <c r="G401" s="319"/>
      <c r="H401" s="319"/>
      <c r="I401" s="300"/>
      <c r="J401" s="300"/>
      <c r="K401" s="300"/>
      <c r="L401" s="300"/>
      <c r="M401" s="300"/>
      <c r="N401" s="300"/>
      <c r="O401" s="300"/>
      <c r="P401" s="300"/>
      <c r="Q401" s="300"/>
      <c r="R401" s="300"/>
      <c r="S401" s="300"/>
      <c r="T401" s="300"/>
      <c r="U401" s="300"/>
      <c r="V401" s="300"/>
      <c r="W401" s="300"/>
      <c r="X401" s="300"/>
      <c r="Y401" s="300"/>
      <c r="Z401" s="300"/>
    </row>
    <row r="402" spans="1:26" ht="14.25" customHeight="1">
      <c r="A402" s="296"/>
      <c r="B402" s="296"/>
      <c r="C402" s="300"/>
      <c r="D402" s="300"/>
      <c r="E402" s="300"/>
      <c r="F402" s="300"/>
      <c r="G402" s="319"/>
      <c r="H402" s="319"/>
      <c r="I402" s="300"/>
      <c r="J402" s="300"/>
      <c r="K402" s="300"/>
      <c r="L402" s="300"/>
      <c r="M402" s="300"/>
      <c r="N402" s="300"/>
      <c r="O402" s="300"/>
      <c r="P402" s="300"/>
      <c r="Q402" s="300"/>
      <c r="R402" s="300"/>
      <c r="S402" s="300"/>
      <c r="T402" s="300"/>
      <c r="U402" s="300"/>
      <c r="V402" s="300"/>
      <c r="W402" s="300"/>
      <c r="X402" s="300"/>
      <c r="Y402" s="300"/>
      <c r="Z402" s="300"/>
    </row>
    <row r="403" spans="1:26" ht="14.25" customHeight="1">
      <c r="A403" s="296"/>
      <c r="B403" s="296"/>
      <c r="C403" s="300"/>
      <c r="D403" s="300"/>
      <c r="E403" s="300"/>
      <c r="F403" s="300"/>
      <c r="G403" s="319"/>
      <c r="H403" s="319"/>
      <c r="I403" s="300"/>
      <c r="J403" s="300"/>
      <c r="K403" s="300"/>
      <c r="L403" s="300"/>
      <c r="M403" s="300"/>
      <c r="N403" s="300"/>
      <c r="O403" s="300"/>
      <c r="P403" s="300"/>
      <c r="Q403" s="300"/>
      <c r="R403" s="300"/>
      <c r="S403" s="300"/>
      <c r="T403" s="300"/>
      <c r="U403" s="300"/>
      <c r="V403" s="300"/>
      <c r="W403" s="300"/>
      <c r="X403" s="300"/>
      <c r="Y403" s="300"/>
      <c r="Z403" s="300"/>
    </row>
    <row r="404" spans="1:26" ht="14.25" customHeight="1">
      <c r="A404" s="296"/>
      <c r="B404" s="296"/>
      <c r="C404" s="300"/>
      <c r="D404" s="300"/>
      <c r="E404" s="300"/>
      <c r="F404" s="300"/>
      <c r="G404" s="319"/>
      <c r="H404" s="319"/>
      <c r="I404" s="300"/>
      <c r="J404" s="300"/>
      <c r="K404" s="300"/>
      <c r="L404" s="300"/>
      <c r="M404" s="300"/>
      <c r="N404" s="300"/>
      <c r="O404" s="300"/>
      <c r="P404" s="300"/>
      <c r="Q404" s="300"/>
      <c r="R404" s="300"/>
      <c r="S404" s="300"/>
      <c r="T404" s="300"/>
      <c r="U404" s="300"/>
      <c r="V404" s="300"/>
      <c r="W404" s="300"/>
      <c r="X404" s="300"/>
      <c r="Y404" s="300"/>
      <c r="Z404" s="300"/>
    </row>
    <row r="405" spans="1:26" ht="14.25" customHeight="1">
      <c r="A405" s="296"/>
      <c r="B405" s="296"/>
      <c r="C405" s="300"/>
      <c r="D405" s="300"/>
      <c r="E405" s="300"/>
      <c r="F405" s="300"/>
      <c r="G405" s="319"/>
      <c r="H405" s="319"/>
      <c r="I405" s="300"/>
      <c r="J405" s="300"/>
      <c r="K405" s="300"/>
      <c r="L405" s="300"/>
      <c r="M405" s="300"/>
      <c r="N405" s="300"/>
      <c r="O405" s="300"/>
      <c r="P405" s="300"/>
      <c r="Q405" s="300"/>
      <c r="R405" s="300"/>
      <c r="S405" s="300"/>
      <c r="T405" s="300"/>
      <c r="U405" s="300"/>
      <c r="V405" s="300"/>
      <c r="W405" s="300"/>
      <c r="X405" s="300"/>
      <c r="Y405" s="300"/>
      <c r="Z405" s="300"/>
    </row>
    <row r="406" spans="1:26" ht="14.25" customHeight="1">
      <c r="A406" s="296"/>
      <c r="B406" s="296"/>
      <c r="C406" s="300"/>
      <c r="D406" s="300"/>
      <c r="E406" s="300"/>
      <c r="F406" s="300"/>
      <c r="G406" s="319"/>
      <c r="H406" s="319"/>
      <c r="I406" s="300"/>
      <c r="J406" s="300"/>
      <c r="K406" s="300"/>
      <c r="L406" s="300"/>
      <c r="M406" s="300"/>
      <c r="N406" s="300"/>
      <c r="O406" s="300"/>
      <c r="P406" s="300"/>
      <c r="Q406" s="300"/>
      <c r="R406" s="300"/>
      <c r="S406" s="300"/>
      <c r="T406" s="300"/>
      <c r="U406" s="300"/>
      <c r="V406" s="300"/>
      <c r="W406" s="300"/>
      <c r="X406" s="300"/>
      <c r="Y406" s="300"/>
      <c r="Z406" s="300"/>
    </row>
    <row r="407" spans="1:26" ht="14.25" customHeight="1">
      <c r="A407" s="296"/>
      <c r="B407" s="296"/>
      <c r="C407" s="300"/>
      <c r="D407" s="300"/>
      <c r="E407" s="300"/>
      <c r="F407" s="300"/>
      <c r="G407" s="319"/>
      <c r="H407" s="319"/>
      <c r="I407" s="300"/>
      <c r="J407" s="300"/>
      <c r="K407" s="300"/>
      <c r="L407" s="300"/>
      <c r="M407" s="300"/>
      <c r="N407" s="300"/>
      <c r="O407" s="300"/>
      <c r="P407" s="300"/>
      <c r="Q407" s="300"/>
      <c r="R407" s="300"/>
      <c r="S407" s="300"/>
      <c r="T407" s="300"/>
      <c r="U407" s="300"/>
      <c r="V407" s="300"/>
      <c r="W407" s="300"/>
      <c r="X407" s="300"/>
      <c r="Y407" s="300"/>
      <c r="Z407" s="300"/>
    </row>
    <row r="408" spans="1:26" ht="14.25" customHeight="1">
      <c r="A408" s="296"/>
      <c r="B408" s="296"/>
      <c r="C408" s="300"/>
      <c r="D408" s="300"/>
      <c r="E408" s="300"/>
      <c r="F408" s="300"/>
      <c r="G408" s="319"/>
      <c r="H408" s="319"/>
      <c r="I408" s="300"/>
      <c r="J408" s="300"/>
      <c r="K408" s="300"/>
      <c r="L408" s="300"/>
      <c r="M408" s="300"/>
      <c r="N408" s="300"/>
      <c r="O408" s="300"/>
      <c r="P408" s="300"/>
      <c r="Q408" s="300"/>
      <c r="R408" s="300"/>
      <c r="S408" s="300"/>
      <c r="T408" s="300"/>
      <c r="U408" s="300"/>
      <c r="V408" s="300"/>
      <c r="W408" s="300"/>
      <c r="X408" s="300"/>
      <c r="Y408" s="300"/>
      <c r="Z408" s="300"/>
    </row>
    <row r="409" spans="1:26" ht="14.25" customHeight="1">
      <c r="A409" s="296"/>
      <c r="B409" s="296"/>
      <c r="C409" s="300"/>
      <c r="D409" s="300"/>
      <c r="E409" s="300"/>
      <c r="F409" s="300"/>
      <c r="G409" s="319"/>
      <c r="H409" s="319"/>
      <c r="I409" s="300"/>
      <c r="J409" s="300"/>
      <c r="K409" s="300"/>
      <c r="L409" s="300"/>
      <c r="M409" s="300"/>
      <c r="N409" s="300"/>
      <c r="O409" s="300"/>
      <c r="P409" s="300"/>
      <c r="Q409" s="300"/>
      <c r="R409" s="300"/>
      <c r="S409" s="300"/>
      <c r="T409" s="300"/>
      <c r="U409" s="300"/>
      <c r="V409" s="300"/>
      <c r="W409" s="300"/>
      <c r="X409" s="300"/>
      <c r="Y409" s="300"/>
      <c r="Z409" s="300"/>
    </row>
    <row r="410" spans="1:26" ht="14.25" customHeight="1">
      <c r="A410" s="296"/>
      <c r="B410" s="296"/>
      <c r="C410" s="300"/>
      <c r="D410" s="300"/>
      <c r="E410" s="300"/>
      <c r="F410" s="300"/>
      <c r="G410" s="319"/>
      <c r="H410" s="319"/>
      <c r="I410" s="300"/>
      <c r="J410" s="300"/>
      <c r="K410" s="300"/>
      <c r="L410" s="300"/>
      <c r="M410" s="300"/>
      <c r="N410" s="300"/>
      <c r="O410" s="300"/>
      <c r="P410" s="300"/>
      <c r="Q410" s="300"/>
      <c r="R410" s="300"/>
      <c r="S410" s="300"/>
      <c r="T410" s="300"/>
      <c r="U410" s="300"/>
      <c r="V410" s="300"/>
      <c r="W410" s="300"/>
      <c r="X410" s="300"/>
      <c r="Y410" s="300"/>
      <c r="Z410" s="300"/>
    </row>
    <row r="411" spans="1:26" ht="14.25" customHeight="1">
      <c r="A411" s="296"/>
      <c r="B411" s="296"/>
      <c r="C411" s="300"/>
      <c r="D411" s="300"/>
      <c r="E411" s="300"/>
      <c r="F411" s="300"/>
      <c r="G411" s="319"/>
      <c r="H411" s="319"/>
      <c r="I411" s="300"/>
      <c r="J411" s="300"/>
      <c r="K411" s="300"/>
      <c r="L411" s="300"/>
      <c r="M411" s="300"/>
      <c r="N411" s="300"/>
      <c r="O411" s="300"/>
      <c r="P411" s="300"/>
      <c r="Q411" s="300"/>
      <c r="R411" s="300"/>
      <c r="S411" s="300"/>
      <c r="T411" s="300"/>
      <c r="U411" s="300"/>
      <c r="V411" s="300"/>
      <c r="W411" s="300"/>
      <c r="X411" s="300"/>
      <c r="Y411" s="300"/>
      <c r="Z411" s="300"/>
    </row>
    <row r="412" spans="1:26" ht="14.25" customHeight="1">
      <c r="A412" s="296"/>
      <c r="B412" s="296"/>
      <c r="C412" s="300"/>
      <c r="D412" s="300"/>
      <c r="E412" s="300"/>
      <c r="F412" s="300"/>
      <c r="G412" s="319"/>
      <c r="H412" s="319"/>
      <c r="I412" s="300"/>
      <c r="J412" s="300"/>
      <c r="K412" s="300"/>
      <c r="L412" s="300"/>
      <c r="M412" s="300"/>
      <c r="N412" s="300"/>
      <c r="O412" s="300"/>
      <c r="P412" s="300"/>
      <c r="Q412" s="300"/>
      <c r="R412" s="300"/>
      <c r="S412" s="300"/>
      <c r="T412" s="300"/>
      <c r="U412" s="300"/>
      <c r="V412" s="300"/>
      <c r="W412" s="300"/>
      <c r="X412" s="300"/>
      <c r="Y412" s="300"/>
      <c r="Z412" s="300"/>
    </row>
    <row r="413" spans="1:26" ht="14.25" customHeight="1">
      <c r="A413" s="296"/>
      <c r="B413" s="296"/>
      <c r="C413" s="300"/>
      <c r="D413" s="300"/>
      <c r="E413" s="300"/>
      <c r="F413" s="300"/>
      <c r="G413" s="319"/>
      <c r="H413" s="319"/>
      <c r="I413" s="300"/>
      <c r="J413" s="300"/>
      <c r="K413" s="300"/>
      <c r="L413" s="300"/>
      <c r="M413" s="300"/>
      <c r="N413" s="300"/>
      <c r="O413" s="300"/>
      <c r="P413" s="300"/>
      <c r="Q413" s="300"/>
      <c r="R413" s="300"/>
      <c r="S413" s="300"/>
      <c r="T413" s="300"/>
      <c r="U413" s="300"/>
      <c r="V413" s="300"/>
      <c r="W413" s="300"/>
      <c r="X413" s="300"/>
      <c r="Y413" s="300"/>
      <c r="Z413" s="300"/>
    </row>
    <row r="414" spans="1:26" ht="14.25" customHeight="1">
      <c r="A414" s="296"/>
      <c r="B414" s="296"/>
      <c r="C414" s="300"/>
      <c r="D414" s="300"/>
      <c r="E414" s="300"/>
      <c r="F414" s="300"/>
      <c r="G414" s="319"/>
      <c r="H414" s="319"/>
      <c r="I414" s="300"/>
      <c r="J414" s="300"/>
      <c r="K414" s="300"/>
      <c r="L414" s="300"/>
      <c r="M414" s="300"/>
      <c r="N414" s="300"/>
      <c r="O414" s="300"/>
      <c r="P414" s="300"/>
      <c r="Q414" s="300"/>
      <c r="R414" s="300"/>
      <c r="S414" s="300"/>
      <c r="T414" s="300"/>
      <c r="U414" s="300"/>
      <c r="V414" s="300"/>
      <c r="W414" s="300"/>
      <c r="X414" s="300"/>
      <c r="Y414" s="300"/>
      <c r="Z414" s="300"/>
    </row>
    <row r="415" spans="1:26" ht="14.25" customHeight="1">
      <c r="A415" s="296"/>
      <c r="B415" s="296"/>
      <c r="C415" s="300"/>
      <c r="D415" s="300"/>
      <c r="E415" s="300"/>
      <c r="F415" s="300"/>
      <c r="G415" s="319"/>
      <c r="H415" s="319"/>
      <c r="I415" s="300"/>
      <c r="J415" s="300"/>
      <c r="K415" s="300"/>
      <c r="L415" s="300"/>
      <c r="M415" s="300"/>
      <c r="N415" s="300"/>
      <c r="O415" s="300"/>
      <c r="P415" s="300"/>
      <c r="Q415" s="300"/>
      <c r="R415" s="300"/>
      <c r="S415" s="300"/>
      <c r="T415" s="300"/>
      <c r="U415" s="300"/>
      <c r="V415" s="300"/>
      <c r="W415" s="300"/>
      <c r="X415" s="300"/>
      <c r="Y415" s="300"/>
      <c r="Z415" s="300"/>
    </row>
    <row r="416" spans="1:26" ht="14.25" customHeight="1">
      <c r="A416" s="296"/>
      <c r="B416" s="296"/>
      <c r="C416" s="300"/>
      <c r="D416" s="300"/>
      <c r="E416" s="300"/>
      <c r="F416" s="300"/>
      <c r="G416" s="319"/>
      <c r="H416" s="319"/>
      <c r="I416" s="300"/>
      <c r="J416" s="300"/>
      <c r="K416" s="300"/>
      <c r="L416" s="300"/>
      <c r="M416" s="300"/>
      <c r="N416" s="300"/>
      <c r="O416" s="300"/>
      <c r="P416" s="300"/>
      <c r="Q416" s="300"/>
      <c r="R416" s="300"/>
      <c r="S416" s="300"/>
      <c r="T416" s="300"/>
      <c r="U416" s="300"/>
      <c r="V416" s="300"/>
      <c r="W416" s="300"/>
      <c r="X416" s="300"/>
      <c r="Y416" s="300"/>
      <c r="Z416" s="300"/>
    </row>
    <row r="417" spans="1:26" ht="14.25" customHeight="1">
      <c r="A417" s="296"/>
      <c r="B417" s="296"/>
      <c r="C417" s="300"/>
      <c r="D417" s="300"/>
      <c r="E417" s="300"/>
      <c r="F417" s="300"/>
      <c r="G417" s="319"/>
      <c r="H417" s="319"/>
      <c r="I417" s="300"/>
      <c r="J417" s="300"/>
      <c r="K417" s="300"/>
      <c r="L417" s="300"/>
      <c r="M417" s="300"/>
      <c r="N417" s="300"/>
      <c r="O417" s="300"/>
      <c r="P417" s="300"/>
      <c r="Q417" s="300"/>
      <c r="R417" s="300"/>
      <c r="S417" s="300"/>
      <c r="T417" s="300"/>
      <c r="U417" s="300"/>
      <c r="V417" s="300"/>
      <c r="W417" s="300"/>
      <c r="X417" s="300"/>
      <c r="Y417" s="300"/>
      <c r="Z417" s="300"/>
    </row>
    <row r="418" spans="1:26" ht="14.25" customHeight="1">
      <c r="A418" s="296"/>
      <c r="B418" s="296"/>
      <c r="C418" s="300"/>
      <c r="D418" s="300"/>
      <c r="E418" s="300"/>
      <c r="F418" s="300"/>
      <c r="G418" s="319"/>
      <c r="H418" s="319"/>
      <c r="I418" s="300"/>
      <c r="J418" s="300"/>
      <c r="K418" s="300"/>
      <c r="L418" s="300"/>
      <c r="M418" s="300"/>
      <c r="N418" s="300"/>
      <c r="O418" s="300"/>
      <c r="P418" s="300"/>
      <c r="Q418" s="300"/>
      <c r="R418" s="300"/>
      <c r="S418" s="300"/>
      <c r="T418" s="300"/>
      <c r="U418" s="300"/>
      <c r="V418" s="300"/>
      <c r="W418" s="300"/>
      <c r="X418" s="300"/>
      <c r="Y418" s="300"/>
      <c r="Z418" s="300"/>
    </row>
    <row r="419" spans="1:26" ht="14.25" customHeight="1">
      <c r="A419" s="296"/>
      <c r="B419" s="296"/>
      <c r="C419" s="300"/>
      <c r="D419" s="300"/>
      <c r="E419" s="300"/>
      <c r="F419" s="300"/>
      <c r="G419" s="319"/>
      <c r="H419" s="319"/>
      <c r="I419" s="300"/>
      <c r="J419" s="300"/>
      <c r="K419" s="300"/>
      <c r="L419" s="300"/>
      <c r="M419" s="300"/>
      <c r="N419" s="300"/>
      <c r="O419" s="300"/>
      <c r="P419" s="300"/>
      <c r="Q419" s="300"/>
      <c r="R419" s="300"/>
      <c r="S419" s="300"/>
      <c r="T419" s="300"/>
      <c r="U419" s="300"/>
      <c r="V419" s="300"/>
      <c r="W419" s="300"/>
      <c r="X419" s="300"/>
      <c r="Y419" s="300"/>
      <c r="Z419" s="300"/>
    </row>
    <row r="420" spans="1:26" ht="14.25" customHeight="1">
      <c r="A420" s="296"/>
      <c r="B420" s="296"/>
      <c r="C420" s="300"/>
      <c r="D420" s="300"/>
      <c r="E420" s="300"/>
      <c r="F420" s="300"/>
      <c r="G420" s="319"/>
      <c r="H420" s="319"/>
      <c r="I420" s="300"/>
      <c r="J420" s="300"/>
      <c r="K420" s="300"/>
      <c r="L420" s="300"/>
      <c r="M420" s="300"/>
      <c r="N420" s="300"/>
      <c r="O420" s="300"/>
      <c r="P420" s="300"/>
      <c r="Q420" s="300"/>
      <c r="R420" s="300"/>
      <c r="S420" s="300"/>
      <c r="T420" s="300"/>
      <c r="U420" s="300"/>
      <c r="V420" s="300"/>
      <c r="W420" s="300"/>
      <c r="X420" s="300"/>
      <c r="Y420" s="300"/>
      <c r="Z420" s="300"/>
    </row>
    <row r="421" spans="1:26" ht="14.25" customHeight="1">
      <c r="A421" s="296"/>
      <c r="B421" s="296"/>
      <c r="C421" s="300"/>
      <c r="D421" s="300"/>
      <c r="E421" s="300"/>
      <c r="F421" s="300"/>
      <c r="G421" s="319"/>
      <c r="H421" s="319"/>
      <c r="I421" s="300"/>
      <c r="J421" s="300"/>
      <c r="K421" s="300"/>
      <c r="L421" s="300"/>
      <c r="M421" s="300"/>
      <c r="N421" s="300"/>
      <c r="O421" s="300"/>
      <c r="P421" s="300"/>
      <c r="Q421" s="300"/>
      <c r="R421" s="300"/>
      <c r="S421" s="300"/>
      <c r="T421" s="300"/>
      <c r="U421" s="300"/>
      <c r="V421" s="300"/>
      <c r="W421" s="300"/>
      <c r="X421" s="300"/>
      <c r="Y421" s="300"/>
      <c r="Z421" s="300"/>
    </row>
    <row r="422" spans="1:26" ht="14.25" customHeight="1">
      <c r="A422" s="296"/>
      <c r="B422" s="296"/>
      <c r="C422" s="300"/>
      <c r="D422" s="300"/>
      <c r="E422" s="300"/>
      <c r="F422" s="300"/>
      <c r="G422" s="319"/>
      <c r="H422" s="319"/>
      <c r="I422" s="300"/>
      <c r="J422" s="300"/>
      <c r="K422" s="300"/>
      <c r="L422" s="300"/>
      <c r="M422" s="300"/>
      <c r="N422" s="300"/>
      <c r="O422" s="300"/>
      <c r="P422" s="300"/>
      <c r="Q422" s="300"/>
      <c r="R422" s="300"/>
      <c r="S422" s="300"/>
      <c r="T422" s="300"/>
      <c r="U422" s="300"/>
      <c r="V422" s="300"/>
      <c r="W422" s="300"/>
      <c r="X422" s="300"/>
      <c r="Y422" s="300"/>
      <c r="Z422" s="300"/>
    </row>
    <row r="423" spans="1:26" ht="14.25" customHeight="1">
      <c r="A423" s="296"/>
      <c r="B423" s="296"/>
      <c r="C423" s="300"/>
      <c r="D423" s="300"/>
      <c r="E423" s="300"/>
      <c r="F423" s="300"/>
      <c r="G423" s="319"/>
      <c r="H423" s="319"/>
      <c r="I423" s="300"/>
      <c r="J423" s="300"/>
      <c r="K423" s="300"/>
      <c r="L423" s="300"/>
      <c r="M423" s="300"/>
      <c r="N423" s="300"/>
      <c r="O423" s="300"/>
      <c r="P423" s="300"/>
      <c r="Q423" s="300"/>
      <c r="R423" s="300"/>
      <c r="S423" s="300"/>
      <c r="T423" s="300"/>
      <c r="U423" s="300"/>
      <c r="V423" s="300"/>
      <c r="W423" s="300"/>
      <c r="X423" s="300"/>
      <c r="Y423" s="300"/>
      <c r="Z423" s="300"/>
    </row>
    <row r="424" spans="1:26" ht="14.25" customHeight="1">
      <c r="A424" s="296"/>
      <c r="B424" s="296"/>
      <c r="C424" s="300"/>
      <c r="D424" s="300"/>
      <c r="E424" s="300"/>
      <c r="F424" s="300"/>
      <c r="G424" s="319"/>
      <c r="H424" s="319"/>
      <c r="I424" s="300"/>
      <c r="J424" s="300"/>
      <c r="K424" s="300"/>
      <c r="L424" s="300"/>
      <c r="M424" s="300"/>
      <c r="N424" s="300"/>
      <c r="O424" s="300"/>
      <c r="P424" s="300"/>
      <c r="Q424" s="300"/>
      <c r="R424" s="300"/>
      <c r="S424" s="300"/>
      <c r="T424" s="300"/>
      <c r="U424" s="300"/>
      <c r="V424" s="300"/>
      <c r="W424" s="300"/>
      <c r="X424" s="300"/>
      <c r="Y424" s="300"/>
      <c r="Z424" s="300"/>
    </row>
    <row r="425" spans="1:26" ht="14.25" customHeight="1">
      <c r="A425" s="296"/>
      <c r="B425" s="296"/>
      <c r="C425" s="300"/>
      <c r="D425" s="300"/>
      <c r="E425" s="300"/>
      <c r="F425" s="300"/>
      <c r="G425" s="319"/>
      <c r="H425" s="319"/>
      <c r="I425" s="300"/>
      <c r="J425" s="300"/>
      <c r="K425" s="300"/>
      <c r="L425" s="300"/>
      <c r="M425" s="300"/>
      <c r="N425" s="300"/>
      <c r="O425" s="300"/>
      <c r="P425" s="300"/>
      <c r="Q425" s="300"/>
      <c r="R425" s="300"/>
      <c r="S425" s="300"/>
      <c r="T425" s="300"/>
      <c r="U425" s="300"/>
      <c r="V425" s="300"/>
      <c r="W425" s="300"/>
      <c r="X425" s="300"/>
      <c r="Y425" s="300"/>
      <c r="Z425" s="300"/>
    </row>
    <row r="426" spans="1:26" ht="14.25" customHeight="1">
      <c r="A426" s="296"/>
      <c r="B426" s="296"/>
      <c r="C426" s="300"/>
      <c r="D426" s="300"/>
      <c r="E426" s="300"/>
      <c r="F426" s="300"/>
      <c r="G426" s="319"/>
      <c r="H426" s="319"/>
      <c r="I426" s="300"/>
      <c r="J426" s="300"/>
      <c r="K426" s="300"/>
      <c r="L426" s="300"/>
      <c r="M426" s="300"/>
      <c r="N426" s="300"/>
      <c r="O426" s="300"/>
      <c r="P426" s="300"/>
      <c r="Q426" s="300"/>
      <c r="R426" s="300"/>
      <c r="S426" s="300"/>
      <c r="T426" s="300"/>
      <c r="U426" s="300"/>
      <c r="V426" s="300"/>
      <c r="W426" s="300"/>
      <c r="X426" s="300"/>
      <c r="Y426" s="300"/>
      <c r="Z426" s="300"/>
    </row>
    <row r="427" spans="1:26" ht="14.25" customHeight="1">
      <c r="A427" s="296"/>
      <c r="B427" s="296"/>
      <c r="C427" s="300"/>
      <c r="D427" s="300"/>
      <c r="E427" s="300"/>
      <c r="F427" s="300"/>
      <c r="G427" s="319"/>
      <c r="H427" s="319"/>
      <c r="I427" s="300"/>
      <c r="J427" s="300"/>
      <c r="K427" s="300"/>
      <c r="L427" s="300"/>
      <c r="M427" s="300"/>
      <c r="N427" s="300"/>
      <c r="O427" s="300"/>
      <c r="P427" s="300"/>
      <c r="Q427" s="300"/>
      <c r="R427" s="300"/>
      <c r="S427" s="300"/>
      <c r="T427" s="300"/>
      <c r="U427" s="300"/>
      <c r="V427" s="300"/>
      <c r="W427" s="300"/>
      <c r="X427" s="300"/>
      <c r="Y427" s="300"/>
      <c r="Z427" s="300"/>
    </row>
    <row r="428" spans="1:26" ht="14.25" customHeight="1">
      <c r="A428" s="296"/>
      <c r="B428" s="296"/>
      <c r="C428" s="300"/>
      <c r="D428" s="300"/>
      <c r="E428" s="300"/>
      <c r="F428" s="300"/>
      <c r="G428" s="319"/>
      <c r="H428" s="319"/>
      <c r="I428" s="300"/>
      <c r="J428" s="300"/>
      <c r="K428" s="300"/>
      <c r="L428" s="300"/>
      <c r="M428" s="300"/>
      <c r="N428" s="300"/>
      <c r="O428" s="300"/>
      <c r="P428" s="300"/>
      <c r="Q428" s="300"/>
      <c r="R428" s="300"/>
      <c r="S428" s="300"/>
      <c r="T428" s="300"/>
      <c r="U428" s="300"/>
      <c r="V428" s="300"/>
      <c r="W428" s="300"/>
      <c r="X428" s="300"/>
      <c r="Y428" s="300"/>
      <c r="Z428" s="300"/>
    </row>
    <row r="429" spans="1:26" ht="14.25" customHeight="1">
      <c r="A429" s="296"/>
      <c r="B429" s="296"/>
      <c r="C429" s="300"/>
      <c r="D429" s="300"/>
      <c r="E429" s="300"/>
      <c r="F429" s="300"/>
      <c r="G429" s="319"/>
      <c r="H429" s="319"/>
      <c r="I429" s="300"/>
      <c r="J429" s="300"/>
      <c r="K429" s="300"/>
      <c r="L429" s="300"/>
      <c r="M429" s="300"/>
      <c r="N429" s="300"/>
      <c r="O429" s="300"/>
      <c r="P429" s="300"/>
      <c r="Q429" s="300"/>
      <c r="R429" s="300"/>
      <c r="S429" s="300"/>
      <c r="T429" s="300"/>
      <c r="U429" s="300"/>
      <c r="V429" s="300"/>
      <c r="W429" s="300"/>
      <c r="X429" s="300"/>
      <c r="Y429" s="300"/>
      <c r="Z429" s="300"/>
    </row>
    <row r="430" spans="1:26" ht="14.25" customHeight="1">
      <c r="A430" s="296"/>
      <c r="B430" s="296"/>
      <c r="C430" s="300"/>
      <c r="D430" s="300"/>
      <c r="E430" s="300"/>
      <c r="F430" s="300"/>
      <c r="G430" s="319"/>
      <c r="H430" s="319"/>
      <c r="I430" s="300"/>
      <c r="J430" s="300"/>
      <c r="K430" s="300"/>
      <c r="L430" s="300"/>
      <c r="M430" s="300"/>
      <c r="N430" s="300"/>
      <c r="O430" s="300"/>
      <c r="P430" s="300"/>
      <c r="Q430" s="300"/>
      <c r="R430" s="300"/>
      <c r="S430" s="300"/>
      <c r="T430" s="300"/>
      <c r="U430" s="300"/>
      <c r="V430" s="300"/>
      <c r="W430" s="300"/>
      <c r="X430" s="300"/>
      <c r="Y430" s="300"/>
      <c r="Z430" s="300"/>
    </row>
    <row r="431" spans="1:26" ht="14.25" customHeight="1">
      <c r="A431" s="296"/>
      <c r="B431" s="296"/>
      <c r="C431" s="300"/>
      <c r="D431" s="300"/>
      <c r="E431" s="300"/>
      <c r="F431" s="300"/>
      <c r="G431" s="319"/>
      <c r="H431" s="319"/>
      <c r="I431" s="300"/>
      <c r="J431" s="300"/>
      <c r="K431" s="300"/>
      <c r="L431" s="300"/>
      <c r="M431" s="300"/>
      <c r="N431" s="300"/>
      <c r="O431" s="300"/>
      <c r="P431" s="300"/>
      <c r="Q431" s="300"/>
      <c r="R431" s="300"/>
      <c r="S431" s="300"/>
      <c r="T431" s="300"/>
      <c r="U431" s="300"/>
      <c r="V431" s="300"/>
      <c r="W431" s="300"/>
      <c r="X431" s="300"/>
      <c r="Y431" s="300"/>
      <c r="Z431" s="300"/>
    </row>
    <row r="432" spans="1:26" ht="14.25" customHeight="1">
      <c r="A432" s="296"/>
      <c r="B432" s="296"/>
      <c r="C432" s="300"/>
      <c r="D432" s="300"/>
      <c r="E432" s="300"/>
      <c r="F432" s="300"/>
      <c r="G432" s="319"/>
      <c r="H432" s="319"/>
      <c r="I432" s="300"/>
      <c r="J432" s="300"/>
      <c r="K432" s="300"/>
      <c r="L432" s="300"/>
      <c r="M432" s="300"/>
      <c r="N432" s="300"/>
      <c r="O432" s="300"/>
      <c r="P432" s="300"/>
      <c r="Q432" s="300"/>
      <c r="R432" s="300"/>
      <c r="S432" s="300"/>
      <c r="T432" s="300"/>
      <c r="U432" s="300"/>
      <c r="V432" s="300"/>
      <c r="W432" s="300"/>
      <c r="X432" s="300"/>
      <c r="Y432" s="300"/>
      <c r="Z432" s="300"/>
    </row>
    <row r="433" spans="1:26" ht="14.25" customHeight="1">
      <c r="A433" s="296"/>
      <c r="B433" s="296"/>
      <c r="C433" s="300"/>
      <c r="D433" s="300"/>
      <c r="E433" s="300"/>
      <c r="F433" s="300"/>
      <c r="G433" s="319"/>
      <c r="H433" s="319"/>
      <c r="I433" s="300"/>
      <c r="J433" s="300"/>
      <c r="K433" s="300"/>
      <c r="L433" s="300"/>
      <c r="M433" s="300"/>
      <c r="N433" s="300"/>
      <c r="O433" s="300"/>
      <c r="P433" s="300"/>
      <c r="Q433" s="300"/>
      <c r="R433" s="300"/>
      <c r="S433" s="300"/>
      <c r="T433" s="300"/>
      <c r="U433" s="300"/>
      <c r="V433" s="300"/>
      <c r="W433" s="300"/>
      <c r="X433" s="300"/>
      <c r="Y433" s="300"/>
      <c r="Z433" s="300"/>
    </row>
    <row r="434" spans="1:26" ht="14.25" customHeight="1">
      <c r="A434" s="296"/>
      <c r="B434" s="296"/>
      <c r="C434" s="300"/>
      <c r="D434" s="300"/>
      <c r="E434" s="300"/>
      <c r="F434" s="300"/>
      <c r="G434" s="319"/>
      <c r="H434" s="319"/>
      <c r="I434" s="300"/>
      <c r="J434" s="300"/>
      <c r="K434" s="300"/>
      <c r="L434" s="300"/>
      <c r="M434" s="300"/>
      <c r="N434" s="300"/>
      <c r="O434" s="300"/>
      <c r="P434" s="300"/>
      <c r="Q434" s="300"/>
      <c r="R434" s="300"/>
      <c r="S434" s="300"/>
      <c r="T434" s="300"/>
      <c r="U434" s="300"/>
      <c r="V434" s="300"/>
      <c r="W434" s="300"/>
      <c r="X434" s="300"/>
      <c r="Y434" s="300"/>
      <c r="Z434" s="300"/>
    </row>
    <row r="435" spans="1:26" ht="14.25" customHeight="1">
      <c r="A435" s="296"/>
      <c r="B435" s="296"/>
      <c r="C435" s="300"/>
      <c r="D435" s="300"/>
      <c r="E435" s="300"/>
      <c r="F435" s="300"/>
      <c r="G435" s="319"/>
      <c r="H435" s="319"/>
      <c r="I435" s="300"/>
      <c r="J435" s="300"/>
      <c r="K435" s="300"/>
      <c r="L435" s="300"/>
      <c r="M435" s="300"/>
      <c r="N435" s="300"/>
      <c r="O435" s="300"/>
      <c r="P435" s="300"/>
      <c r="Q435" s="300"/>
      <c r="R435" s="300"/>
      <c r="S435" s="300"/>
      <c r="T435" s="300"/>
      <c r="U435" s="300"/>
      <c r="V435" s="300"/>
      <c r="W435" s="300"/>
      <c r="X435" s="300"/>
      <c r="Y435" s="300"/>
      <c r="Z435" s="300"/>
    </row>
    <row r="436" spans="1:26" ht="14.25" customHeight="1">
      <c r="A436" s="296"/>
      <c r="B436" s="296"/>
      <c r="C436" s="300"/>
      <c r="D436" s="300"/>
      <c r="E436" s="300"/>
      <c r="F436" s="300"/>
      <c r="G436" s="319"/>
      <c r="H436" s="319"/>
      <c r="I436" s="300"/>
      <c r="J436" s="300"/>
      <c r="K436" s="300"/>
      <c r="L436" s="300"/>
      <c r="M436" s="300"/>
      <c r="N436" s="300"/>
      <c r="O436" s="300"/>
      <c r="P436" s="300"/>
      <c r="Q436" s="300"/>
      <c r="R436" s="300"/>
      <c r="S436" s="300"/>
      <c r="T436" s="300"/>
      <c r="U436" s="300"/>
      <c r="V436" s="300"/>
      <c r="W436" s="300"/>
      <c r="X436" s="300"/>
      <c r="Y436" s="300"/>
      <c r="Z436" s="300"/>
    </row>
    <row r="437" spans="1:26" ht="14.25" customHeight="1">
      <c r="A437" s="296"/>
      <c r="B437" s="296"/>
      <c r="C437" s="300"/>
      <c r="D437" s="300"/>
      <c r="E437" s="300"/>
      <c r="F437" s="300"/>
      <c r="G437" s="319"/>
      <c r="H437" s="319"/>
      <c r="I437" s="300"/>
      <c r="J437" s="300"/>
      <c r="K437" s="300"/>
      <c r="L437" s="300"/>
      <c r="M437" s="300"/>
      <c r="N437" s="300"/>
      <c r="O437" s="300"/>
      <c r="P437" s="300"/>
      <c r="Q437" s="300"/>
      <c r="R437" s="300"/>
      <c r="S437" s="300"/>
      <c r="T437" s="300"/>
      <c r="U437" s="300"/>
      <c r="V437" s="300"/>
      <c r="W437" s="300"/>
      <c r="X437" s="300"/>
      <c r="Y437" s="300"/>
      <c r="Z437" s="300"/>
    </row>
    <row r="438" spans="1:26" ht="14.25" customHeight="1">
      <c r="A438" s="296"/>
      <c r="B438" s="296"/>
      <c r="C438" s="300"/>
      <c r="D438" s="300"/>
      <c r="E438" s="300"/>
      <c r="F438" s="300"/>
      <c r="G438" s="319"/>
      <c r="H438" s="319"/>
      <c r="I438" s="300"/>
      <c r="J438" s="300"/>
      <c r="K438" s="300"/>
      <c r="L438" s="300"/>
      <c r="M438" s="300"/>
      <c r="N438" s="300"/>
      <c r="O438" s="300"/>
      <c r="P438" s="300"/>
      <c r="Q438" s="300"/>
      <c r="R438" s="300"/>
      <c r="S438" s="300"/>
      <c r="T438" s="300"/>
      <c r="U438" s="300"/>
      <c r="V438" s="300"/>
      <c r="W438" s="300"/>
      <c r="X438" s="300"/>
      <c r="Y438" s="300"/>
      <c r="Z438" s="300"/>
    </row>
    <row r="439" spans="1:26" ht="14.25" customHeight="1">
      <c r="A439" s="296"/>
      <c r="B439" s="296"/>
      <c r="C439" s="300"/>
      <c r="D439" s="300"/>
      <c r="E439" s="300"/>
      <c r="F439" s="300"/>
      <c r="G439" s="319"/>
      <c r="H439" s="319"/>
      <c r="I439" s="300"/>
      <c r="J439" s="300"/>
      <c r="K439" s="300"/>
      <c r="L439" s="300"/>
      <c r="M439" s="300"/>
      <c r="N439" s="300"/>
      <c r="O439" s="300"/>
      <c r="P439" s="300"/>
      <c r="Q439" s="300"/>
      <c r="R439" s="300"/>
      <c r="S439" s="300"/>
      <c r="T439" s="300"/>
      <c r="U439" s="300"/>
      <c r="V439" s="300"/>
      <c r="W439" s="300"/>
      <c r="X439" s="300"/>
      <c r="Y439" s="300"/>
      <c r="Z439" s="300"/>
    </row>
    <row r="440" spans="1:26" ht="14.25" customHeight="1">
      <c r="A440" s="296"/>
      <c r="B440" s="296"/>
      <c r="C440" s="300"/>
      <c r="D440" s="300"/>
      <c r="E440" s="300"/>
      <c r="F440" s="300"/>
      <c r="G440" s="319"/>
      <c r="H440" s="319"/>
      <c r="I440" s="300"/>
      <c r="J440" s="300"/>
      <c r="K440" s="300"/>
      <c r="L440" s="300"/>
      <c r="M440" s="300"/>
      <c r="N440" s="300"/>
      <c r="O440" s="300"/>
      <c r="P440" s="300"/>
      <c r="Q440" s="300"/>
      <c r="R440" s="300"/>
      <c r="S440" s="300"/>
      <c r="T440" s="300"/>
      <c r="U440" s="300"/>
      <c r="V440" s="300"/>
      <c r="W440" s="300"/>
      <c r="X440" s="300"/>
      <c r="Y440" s="300"/>
      <c r="Z440" s="300"/>
    </row>
    <row r="441" spans="1:26" ht="14.25" customHeight="1">
      <c r="A441" s="296"/>
      <c r="B441" s="296"/>
      <c r="C441" s="300"/>
      <c r="D441" s="300"/>
      <c r="E441" s="300"/>
      <c r="F441" s="300"/>
      <c r="G441" s="319"/>
      <c r="H441" s="319"/>
      <c r="I441" s="300"/>
      <c r="J441" s="300"/>
      <c r="K441" s="300"/>
      <c r="L441" s="300"/>
      <c r="M441" s="300"/>
      <c r="N441" s="300"/>
      <c r="O441" s="300"/>
      <c r="P441" s="300"/>
      <c r="Q441" s="300"/>
      <c r="R441" s="300"/>
      <c r="S441" s="300"/>
      <c r="T441" s="300"/>
      <c r="U441" s="300"/>
      <c r="V441" s="300"/>
      <c r="W441" s="300"/>
      <c r="X441" s="300"/>
      <c r="Y441" s="300"/>
      <c r="Z441" s="300"/>
    </row>
    <row r="442" spans="1:26" ht="14.25" customHeight="1">
      <c r="A442" s="296"/>
      <c r="B442" s="296"/>
      <c r="C442" s="300"/>
      <c r="D442" s="300"/>
      <c r="E442" s="300"/>
      <c r="F442" s="300"/>
      <c r="G442" s="319"/>
      <c r="H442" s="319"/>
      <c r="I442" s="300"/>
      <c r="J442" s="300"/>
      <c r="K442" s="300"/>
      <c r="L442" s="300"/>
      <c r="M442" s="300"/>
      <c r="N442" s="300"/>
      <c r="O442" s="300"/>
      <c r="P442" s="300"/>
      <c r="Q442" s="300"/>
      <c r="R442" s="300"/>
      <c r="S442" s="300"/>
      <c r="T442" s="300"/>
      <c r="U442" s="300"/>
      <c r="V442" s="300"/>
      <c r="W442" s="300"/>
      <c r="X442" s="300"/>
      <c r="Y442" s="300"/>
      <c r="Z442" s="300"/>
    </row>
    <row r="443" spans="1:26" ht="14.25" customHeight="1">
      <c r="A443" s="296"/>
      <c r="B443" s="296"/>
      <c r="C443" s="300"/>
      <c r="D443" s="300"/>
      <c r="E443" s="300"/>
      <c r="F443" s="300"/>
      <c r="G443" s="319"/>
      <c r="H443" s="319"/>
      <c r="I443" s="300"/>
      <c r="J443" s="300"/>
      <c r="K443" s="300"/>
      <c r="L443" s="300"/>
      <c r="M443" s="300"/>
      <c r="N443" s="300"/>
      <c r="O443" s="300"/>
      <c r="P443" s="300"/>
      <c r="Q443" s="300"/>
      <c r="R443" s="300"/>
      <c r="S443" s="300"/>
      <c r="T443" s="300"/>
      <c r="U443" s="300"/>
      <c r="V443" s="300"/>
      <c r="W443" s="300"/>
      <c r="X443" s="300"/>
      <c r="Y443" s="300"/>
      <c r="Z443" s="300"/>
    </row>
    <row r="444" spans="1:26" ht="14.25" customHeight="1">
      <c r="A444" s="296"/>
      <c r="B444" s="296"/>
      <c r="C444" s="300"/>
      <c r="D444" s="300"/>
      <c r="E444" s="300"/>
      <c r="F444" s="300"/>
      <c r="G444" s="319"/>
      <c r="H444" s="319"/>
      <c r="I444" s="300"/>
      <c r="J444" s="300"/>
      <c r="K444" s="300"/>
      <c r="L444" s="300"/>
      <c r="M444" s="300"/>
      <c r="N444" s="300"/>
      <c r="O444" s="300"/>
      <c r="P444" s="300"/>
      <c r="Q444" s="300"/>
      <c r="R444" s="300"/>
      <c r="S444" s="300"/>
      <c r="T444" s="300"/>
      <c r="U444" s="300"/>
      <c r="V444" s="300"/>
      <c r="W444" s="300"/>
      <c r="X444" s="300"/>
      <c r="Y444" s="300"/>
      <c r="Z444" s="300"/>
    </row>
    <row r="445" spans="1:26" ht="14.25" customHeight="1">
      <c r="A445" s="296"/>
      <c r="B445" s="296"/>
      <c r="C445" s="300"/>
      <c r="D445" s="300"/>
      <c r="E445" s="300"/>
      <c r="F445" s="300"/>
      <c r="G445" s="319"/>
      <c r="H445" s="319"/>
      <c r="I445" s="300"/>
      <c r="J445" s="300"/>
      <c r="K445" s="300"/>
      <c r="L445" s="300"/>
      <c r="M445" s="300"/>
      <c r="N445" s="300"/>
      <c r="O445" s="300"/>
      <c r="P445" s="300"/>
      <c r="Q445" s="300"/>
      <c r="R445" s="300"/>
      <c r="S445" s="300"/>
      <c r="T445" s="300"/>
      <c r="U445" s="300"/>
      <c r="V445" s="300"/>
      <c r="W445" s="300"/>
      <c r="X445" s="300"/>
      <c r="Y445" s="300"/>
      <c r="Z445" s="300"/>
    </row>
    <row r="446" spans="1:26" ht="14.25" customHeight="1">
      <c r="A446" s="296"/>
      <c r="B446" s="296"/>
      <c r="C446" s="300"/>
      <c r="D446" s="300"/>
      <c r="E446" s="300"/>
      <c r="F446" s="300"/>
      <c r="G446" s="319"/>
      <c r="H446" s="319"/>
      <c r="I446" s="300"/>
      <c r="J446" s="300"/>
      <c r="K446" s="300"/>
      <c r="L446" s="300"/>
      <c r="M446" s="300"/>
      <c r="N446" s="300"/>
      <c r="O446" s="300"/>
      <c r="P446" s="300"/>
      <c r="Q446" s="300"/>
      <c r="R446" s="300"/>
      <c r="S446" s="300"/>
      <c r="T446" s="300"/>
      <c r="U446" s="300"/>
      <c r="V446" s="300"/>
      <c r="W446" s="300"/>
      <c r="X446" s="300"/>
      <c r="Y446" s="300"/>
      <c r="Z446" s="300"/>
    </row>
    <row r="447" spans="1:26" ht="14.25" customHeight="1">
      <c r="A447" s="296"/>
      <c r="B447" s="296"/>
      <c r="C447" s="300"/>
      <c r="D447" s="300"/>
      <c r="E447" s="300"/>
      <c r="F447" s="300"/>
      <c r="G447" s="319"/>
      <c r="H447" s="319"/>
      <c r="I447" s="300"/>
      <c r="J447" s="300"/>
      <c r="K447" s="300"/>
      <c r="L447" s="300"/>
      <c r="M447" s="300"/>
      <c r="N447" s="300"/>
      <c r="O447" s="300"/>
      <c r="P447" s="300"/>
      <c r="Q447" s="300"/>
      <c r="R447" s="300"/>
      <c r="S447" s="300"/>
      <c r="T447" s="300"/>
      <c r="U447" s="300"/>
      <c r="V447" s="300"/>
      <c r="W447" s="300"/>
      <c r="X447" s="300"/>
      <c r="Y447" s="300"/>
      <c r="Z447" s="300"/>
    </row>
    <row r="448" spans="1:26" ht="14.25" customHeight="1">
      <c r="A448" s="296"/>
      <c r="B448" s="296"/>
      <c r="C448" s="300"/>
      <c r="D448" s="300"/>
      <c r="E448" s="300"/>
      <c r="F448" s="300"/>
      <c r="G448" s="319"/>
      <c r="H448" s="319"/>
      <c r="I448" s="300"/>
      <c r="J448" s="300"/>
      <c r="K448" s="300"/>
      <c r="L448" s="300"/>
      <c r="M448" s="300"/>
      <c r="N448" s="300"/>
      <c r="O448" s="300"/>
      <c r="P448" s="300"/>
      <c r="Q448" s="300"/>
      <c r="R448" s="300"/>
      <c r="S448" s="300"/>
      <c r="T448" s="300"/>
      <c r="U448" s="300"/>
      <c r="V448" s="300"/>
      <c r="W448" s="300"/>
      <c r="X448" s="300"/>
      <c r="Y448" s="300"/>
      <c r="Z448" s="300"/>
    </row>
    <row r="449" spans="1:26" ht="14.25" customHeight="1">
      <c r="A449" s="296"/>
      <c r="B449" s="296"/>
      <c r="C449" s="300"/>
      <c r="D449" s="300"/>
      <c r="E449" s="300"/>
      <c r="F449" s="300"/>
      <c r="G449" s="319"/>
      <c r="H449" s="319"/>
      <c r="I449" s="300"/>
      <c r="J449" s="300"/>
      <c r="K449" s="300"/>
      <c r="L449" s="300"/>
      <c r="M449" s="300"/>
      <c r="N449" s="300"/>
      <c r="O449" s="300"/>
      <c r="P449" s="300"/>
      <c r="Q449" s="300"/>
      <c r="R449" s="300"/>
      <c r="S449" s="300"/>
      <c r="T449" s="300"/>
      <c r="U449" s="300"/>
      <c r="V449" s="300"/>
      <c r="W449" s="300"/>
      <c r="X449" s="300"/>
      <c r="Y449" s="300"/>
      <c r="Z449" s="300"/>
    </row>
    <row r="450" spans="1:26" ht="14.25" customHeight="1">
      <c r="A450" s="296"/>
      <c r="B450" s="296"/>
      <c r="C450" s="300"/>
      <c r="D450" s="300"/>
      <c r="E450" s="300"/>
      <c r="F450" s="300"/>
      <c r="G450" s="319"/>
      <c r="H450" s="319"/>
      <c r="I450" s="300"/>
      <c r="J450" s="300"/>
      <c r="K450" s="300"/>
      <c r="L450" s="300"/>
      <c r="M450" s="300"/>
      <c r="N450" s="300"/>
      <c r="O450" s="300"/>
      <c r="P450" s="300"/>
      <c r="Q450" s="300"/>
      <c r="R450" s="300"/>
      <c r="S450" s="300"/>
      <c r="T450" s="300"/>
      <c r="U450" s="300"/>
      <c r="V450" s="300"/>
      <c r="W450" s="300"/>
      <c r="X450" s="300"/>
      <c r="Y450" s="300"/>
      <c r="Z450" s="300"/>
    </row>
    <row r="451" spans="1:26" ht="14.25" customHeight="1">
      <c r="A451" s="296"/>
      <c r="B451" s="296"/>
      <c r="C451" s="300"/>
      <c r="D451" s="300"/>
      <c r="E451" s="300"/>
      <c r="F451" s="300"/>
      <c r="G451" s="319"/>
      <c r="H451" s="319"/>
      <c r="I451" s="300"/>
      <c r="J451" s="300"/>
      <c r="K451" s="300"/>
      <c r="L451" s="300"/>
      <c r="M451" s="300"/>
      <c r="N451" s="300"/>
      <c r="O451" s="300"/>
      <c r="P451" s="300"/>
      <c r="Q451" s="300"/>
      <c r="R451" s="300"/>
      <c r="S451" s="300"/>
      <c r="T451" s="300"/>
      <c r="U451" s="300"/>
      <c r="V451" s="300"/>
      <c r="W451" s="300"/>
      <c r="X451" s="300"/>
      <c r="Y451" s="300"/>
      <c r="Z451" s="300"/>
    </row>
    <row r="452" spans="1:26" ht="14.25" customHeight="1">
      <c r="A452" s="296"/>
      <c r="B452" s="296"/>
      <c r="C452" s="300"/>
      <c r="D452" s="300"/>
      <c r="E452" s="300"/>
      <c r="F452" s="300"/>
      <c r="G452" s="319"/>
      <c r="H452" s="319"/>
      <c r="I452" s="300"/>
      <c r="J452" s="300"/>
      <c r="K452" s="300"/>
      <c r="L452" s="300"/>
      <c r="M452" s="300"/>
      <c r="N452" s="300"/>
      <c r="O452" s="300"/>
      <c r="P452" s="300"/>
      <c r="Q452" s="300"/>
      <c r="R452" s="300"/>
      <c r="S452" s="300"/>
      <c r="T452" s="300"/>
      <c r="U452" s="300"/>
      <c r="V452" s="300"/>
      <c r="W452" s="300"/>
      <c r="X452" s="300"/>
      <c r="Y452" s="300"/>
      <c r="Z452" s="300"/>
    </row>
    <row r="453" spans="1:26" ht="14.25" customHeight="1">
      <c r="A453" s="296"/>
      <c r="B453" s="296"/>
      <c r="C453" s="300"/>
      <c r="D453" s="300"/>
      <c r="E453" s="300"/>
      <c r="F453" s="300"/>
      <c r="G453" s="319"/>
      <c r="H453" s="319"/>
      <c r="I453" s="300"/>
      <c r="J453" s="300"/>
      <c r="K453" s="300"/>
      <c r="L453" s="300"/>
      <c r="M453" s="300"/>
      <c r="N453" s="300"/>
      <c r="O453" s="300"/>
      <c r="P453" s="300"/>
      <c r="Q453" s="300"/>
      <c r="R453" s="300"/>
      <c r="S453" s="300"/>
      <c r="T453" s="300"/>
      <c r="U453" s="300"/>
      <c r="V453" s="300"/>
      <c r="W453" s="300"/>
      <c r="X453" s="300"/>
      <c r="Y453" s="300"/>
      <c r="Z453" s="300"/>
    </row>
    <row r="454" spans="1:26" ht="14.25" customHeight="1">
      <c r="A454" s="296"/>
      <c r="B454" s="296"/>
      <c r="C454" s="300"/>
      <c r="D454" s="300"/>
      <c r="E454" s="300"/>
      <c r="F454" s="300"/>
      <c r="G454" s="319"/>
      <c r="H454" s="319"/>
      <c r="I454" s="300"/>
      <c r="J454" s="300"/>
      <c r="K454" s="300"/>
      <c r="L454" s="300"/>
      <c r="M454" s="300"/>
      <c r="N454" s="300"/>
      <c r="O454" s="300"/>
      <c r="P454" s="300"/>
      <c r="Q454" s="300"/>
      <c r="R454" s="300"/>
      <c r="S454" s="300"/>
      <c r="T454" s="300"/>
      <c r="U454" s="300"/>
      <c r="V454" s="300"/>
      <c r="W454" s="300"/>
      <c r="X454" s="300"/>
      <c r="Y454" s="300"/>
      <c r="Z454" s="300"/>
    </row>
    <row r="455" spans="1:26" ht="14.25" customHeight="1">
      <c r="A455" s="296"/>
      <c r="B455" s="296"/>
      <c r="C455" s="300"/>
      <c r="D455" s="300"/>
      <c r="E455" s="300"/>
      <c r="F455" s="300"/>
      <c r="G455" s="319"/>
      <c r="H455" s="319"/>
      <c r="I455" s="300"/>
      <c r="J455" s="300"/>
      <c r="K455" s="300"/>
      <c r="L455" s="300"/>
      <c r="M455" s="300"/>
      <c r="N455" s="300"/>
      <c r="O455" s="300"/>
      <c r="P455" s="300"/>
      <c r="Q455" s="300"/>
      <c r="R455" s="300"/>
      <c r="S455" s="300"/>
      <c r="T455" s="300"/>
      <c r="U455" s="300"/>
      <c r="V455" s="300"/>
      <c r="W455" s="300"/>
      <c r="X455" s="300"/>
      <c r="Y455" s="300"/>
      <c r="Z455" s="300"/>
    </row>
    <row r="456" spans="1:26" ht="14.25" customHeight="1">
      <c r="A456" s="296"/>
      <c r="B456" s="296"/>
      <c r="C456" s="300"/>
      <c r="D456" s="300"/>
      <c r="E456" s="300"/>
      <c r="F456" s="300"/>
      <c r="G456" s="319"/>
      <c r="H456" s="319"/>
      <c r="I456" s="300"/>
      <c r="J456" s="300"/>
      <c r="K456" s="300"/>
      <c r="L456" s="300"/>
      <c r="M456" s="300"/>
      <c r="N456" s="300"/>
      <c r="O456" s="300"/>
      <c r="P456" s="300"/>
      <c r="Q456" s="300"/>
      <c r="R456" s="300"/>
      <c r="S456" s="300"/>
      <c r="T456" s="300"/>
      <c r="U456" s="300"/>
      <c r="V456" s="300"/>
      <c r="W456" s="300"/>
      <c r="X456" s="300"/>
      <c r="Y456" s="300"/>
      <c r="Z456" s="300"/>
    </row>
    <row r="457" spans="1:26" ht="14.25" customHeight="1">
      <c r="A457" s="296"/>
      <c r="B457" s="296"/>
      <c r="C457" s="300"/>
      <c r="D457" s="300"/>
      <c r="E457" s="300"/>
      <c r="F457" s="300"/>
      <c r="G457" s="319"/>
      <c r="H457" s="319"/>
      <c r="I457" s="300"/>
      <c r="J457" s="300"/>
      <c r="K457" s="300"/>
      <c r="L457" s="300"/>
      <c r="M457" s="300"/>
      <c r="N457" s="300"/>
      <c r="O457" s="300"/>
      <c r="P457" s="300"/>
      <c r="Q457" s="300"/>
      <c r="R457" s="300"/>
      <c r="S457" s="300"/>
      <c r="T457" s="300"/>
      <c r="U457" s="300"/>
      <c r="V457" s="300"/>
      <c r="W457" s="300"/>
      <c r="X457" s="300"/>
      <c r="Y457" s="300"/>
      <c r="Z457" s="300"/>
    </row>
    <row r="458" spans="1:26" ht="14.25" customHeight="1">
      <c r="A458" s="296"/>
      <c r="B458" s="296"/>
      <c r="C458" s="300"/>
      <c r="D458" s="300"/>
      <c r="E458" s="300"/>
      <c r="F458" s="300"/>
      <c r="G458" s="319"/>
      <c r="H458" s="319"/>
      <c r="I458" s="300"/>
      <c r="J458" s="300"/>
      <c r="K458" s="300"/>
      <c r="L458" s="300"/>
      <c r="M458" s="300"/>
      <c r="N458" s="300"/>
      <c r="O458" s="300"/>
      <c r="P458" s="300"/>
      <c r="Q458" s="300"/>
      <c r="R458" s="300"/>
      <c r="S458" s="300"/>
      <c r="T458" s="300"/>
      <c r="U458" s="300"/>
      <c r="V458" s="300"/>
      <c r="W458" s="300"/>
      <c r="X458" s="300"/>
      <c r="Y458" s="300"/>
      <c r="Z458" s="300"/>
    </row>
    <row r="459" spans="1:26" ht="14.25" customHeight="1">
      <c r="A459" s="296"/>
      <c r="B459" s="296"/>
      <c r="C459" s="300"/>
      <c r="D459" s="300"/>
      <c r="E459" s="300"/>
      <c r="F459" s="300"/>
      <c r="G459" s="319"/>
      <c r="H459" s="319"/>
      <c r="I459" s="300"/>
      <c r="J459" s="300"/>
      <c r="K459" s="300"/>
      <c r="L459" s="300"/>
      <c r="M459" s="300"/>
      <c r="N459" s="300"/>
      <c r="O459" s="300"/>
      <c r="P459" s="300"/>
      <c r="Q459" s="300"/>
      <c r="R459" s="300"/>
      <c r="S459" s="300"/>
      <c r="T459" s="300"/>
      <c r="U459" s="300"/>
      <c r="V459" s="300"/>
      <c r="W459" s="300"/>
      <c r="X459" s="300"/>
      <c r="Y459" s="300"/>
      <c r="Z459" s="300"/>
    </row>
    <row r="460" spans="1:26" ht="14.25" customHeight="1">
      <c r="A460" s="296"/>
      <c r="B460" s="296"/>
      <c r="C460" s="300"/>
      <c r="D460" s="300"/>
      <c r="E460" s="300"/>
      <c r="F460" s="300"/>
      <c r="G460" s="319"/>
      <c r="H460" s="319"/>
      <c r="I460" s="300"/>
      <c r="J460" s="300"/>
      <c r="K460" s="300"/>
      <c r="L460" s="300"/>
      <c r="M460" s="300"/>
      <c r="N460" s="300"/>
      <c r="O460" s="300"/>
      <c r="P460" s="300"/>
      <c r="Q460" s="300"/>
      <c r="R460" s="300"/>
      <c r="S460" s="300"/>
      <c r="T460" s="300"/>
      <c r="U460" s="300"/>
      <c r="V460" s="300"/>
      <c r="W460" s="300"/>
      <c r="X460" s="300"/>
      <c r="Y460" s="300"/>
      <c r="Z460" s="300"/>
    </row>
    <row r="461" spans="1:26" ht="14.25" customHeight="1">
      <c r="A461" s="296"/>
      <c r="B461" s="296"/>
      <c r="C461" s="300"/>
      <c r="D461" s="300"/>
      <c r="E461" s="300"/>
      <c r="F461" s="300"/>
      <c r="G461" s="319"/>
      <c r="H461" s="319"/>
      <c r="I461" s="300"/>
      <c r="J461" s="300"/>
      <c r="K461" s="300"/>
      <c r="L461" s="300"/>
      <c r="M461" s="300"/>
      <c r="N461" s="300"/>
      <c r="O461" s="300"/>
      <c r="P461" s="300"/>
      <c r="Q461" s="300"/>
      <c r="R461" s="300"/>
      <c r="S461" s="300"/>
      <c r="T461" s="300"/>
      <c r="U461" s="300"/>
      <c r="V461" s="300"/>
      <c r="W461" s="300"/>
      <c r="X461" s="300"/>
      <c r="Y461" s="300"/>
      <c r="Z461" s="300"/>
    </row>
    <row r="462" spans="1:26" ht="14.25" customHeight="1">
      <c r="A462" s="296"/>
      <c r="B462" s="296"/>
      <c r="C462" s="300"/>
      <c r="D462" s="300"/>
      <c r="E462" s="300"/>
      <c r="F462" s="300"/>
      <c r="G462" s="319"/>
      <c r="H462" s="319"/>
      <c r="I462" s="300"/>
      <c r="J462" s="300"/>
      <c r="K462" s="300"/>
      <c r="L462" s="300"/>
      <c r="M462" s="300"/>
      <c r="N462" s="300"/>
      <c r="O462" s="300"/>
      <c r="P462" s="300"/>
      <c r="Q462" s="300"/>
      <c r="R462" s="300"/>
      <c r="S462" s="300"/>
      <c r="T462" s="300"/>
      <c r="U462" s="300"/>
      <c r="V462" s="300"/>
      <c r="W462" s="300"/>
      <c r="X462" s="300"/>
      <c r="Y462" s="300"/>
      <c r="Z462" s="300"/>
    </row>
    <row r="463" spans="1:26" ht="14.25" customHeight="1">
      <c r="A463" s="296"/>
      <c r="B463" s="296"/>
      <c r="C463" s="300"/>
      <c r="D463" s="300"/>
      <c r="E463" s="300"/>
      <c r="F463" s="300"/>
      <c r="G463" s="319"/>
      <c r="H463" s="319"/>
      <c r="I463" s="300"/>
      <c r="J463" s="300"/>
      <c r="K463" s="300"/>
      <c r="L463" s="300"/>
      <c r="M463" s="300"/>
      <c r="N463" s="300"/>
      <c r="O463" s="300"/>
      <c r="P463" s="300"/>
      <c r="Q463" s="300"/>
      <c r="R463" s="300"/>
      <c r="S463" s="300"/>
      <c r="T463" s="300"/>
      <c r="U463" s="300"/>
      <c r="V463" s="300"/>
      <c r="W463" s="300"/>
      <c r="X463" s="300"/>
      <c r="Y463" s="300"/>
      <c r="Z463" s="300"/>
    </row>
    <row r="464" spans="1:26" ht="14.25" customHeight="1">
      <c r="A464" s="296"/>
      <c r="B464" s="296"/>
      <c r="C464" s="300"/>
      <c r="D464" s="300"/>
      <c r="E464" s="300"/>
      <c r="F464" s="300"/>
      <c r="G464" s="319"/>
      <c r="H464" s="319"/>
      <c r="I464" s="300"/>
      <c r="J464" s="300"/>
      <c r="K464" s="300"/>
      <c r="L464" s="300"/>
      <c r="M464" s="300"/>
      <c r="N464" s="300"/>
      <c r="O464" s="300"/>
      <c r="P464" s="300"/>
      <c r="Q464" s="300"/>
      <c r="R464" s="300"/>
      <c r="S464" s="300"/>
      <c r="T464" s="300"/>
      <c r="U464" s="300"/>
      <c r="V464" s="300"/>
      <c r="W464" s="300"/>
      <c r="X464" s="300"/>
      <c r="Y464" s="300"/>
      <c r="Z464" s="300"/>
    </row>
    <row r="465" spans="1:26" ht="14.25" customHeight="1">
      <c r="A465" s="296"/>
      <c r="B465" s="296"/>
      <c r="C465" s="300"/>
      <c r="D465" s="300"/>
      <c r="E465" s="300"/>
      <c r="F465" s="300"/>
      <c r="G465" s="319"/>
      <c r="H465" s="319"/>
      <c r="I465" s="300"/>
      <c r="J465" s="300"/>
      <c r="K465" s="300"/>
      <c r="L465" s="300"/>
      <c r="M465" s="300"/>
      <c r="N465" s="300"/>
      <c r="O465" s="300"/>
      <c r="P465" s="300"/>
      <c r="Q465" s="300"/>
      <c r="R465" s="300"/>
      <c r="S465" s="300"/>
      <c r="T465" s="300"/>
      <c r="U465" s="300"/>
      <c r="V465" s="300"/>
      <c r="W465" s="300"/>
      <c r="X465" s="300"/>
      <c r="Y465" s="300"/>
      <c r="Z465" s="300"/>
    </row>
    <row r="466" spans="1:26" ht="14.25" customHeight="1">
      <c r="A466" s="296"/>
      <c r="B466" s="296"/>
      <c r="C466" s="300"/>
      <c r="D466" s="300"/>
      <c r="E466" s="300"/>
      <c r="F466" s="300"/>
      <c r="G466" s="319"/>
      <c r="H466" s="319"/>
      <c r="I466" s="300"/>
      <c r="J466" s="300"/>
      <c r="K466" s="300"/>
      <c r="L466" s="300"/>
      <c r="M466" s="300"/>
      <c r="N466" s="300"/>
      <c r="O466" s="300"/>
      <c r="P466" s="300"/>
      <c r="Q466" s="300"/>
      <c r="R466" s="300"/>
      <c r="S466" s="300"/>
      <c r="T466" s="300"/>
      <c r="U466" s="300"/>
      <c r="V466" s="300"/>
      <c r="W466" s="300"/>
      <c r="X466" s="300"/>
      <c r="Y466" s="300"/>
      <c r="Z466" s="300"/>
    </row>
    <row r="467" spans="1:26" ht="14.25" customHeight="1">
      <c r="A467" s="296"/>
      <c r="B467" s="296"/>
      <c r="C467" s="300"/>
      <c r="D467" s="300"/>
      <c r="E467" s="300"/>
      <c r="F467" s="300"/>
      <c r="G467" s="319"/>
      <c r="H467" s="319"/>
      <c r="I467" s="300"/>
      <c r="J467" s="300"/>
      <c r="K467" s="300"/>
      <c r="L467" s="300"/>
      <c r="M467" s="300"/>
      <c r="N467" s="300"/>
      <c r="O467" s="300"/>
      <c r="P467" s="300"/>
      <c r="Q467" s="300"/>
      <c r="R467" s="300"/>
      <c r="S467" s="300"/>
      <c r="T467" s="300"/>
      <c r="U467" s="300"/>
      <c r="V467" s="300"/>
      <c r="W467" s="300"/>
      <c r="X467" s="300"/>
      <c r="Y467" s="300"/>
      <c r="Z467" s="300"/>
    </row>
    <row r="468" spans="1:26" ht="14.25" customHeight="1">
      <c r="A468" s="296"/>
      <c r="B468" s="296"/>
      <c r="C468" s="300"/>
      <c r="D468" s="300"/>
      <c r="E468" s="300"/>
      <c r="F468" s="300"/>
      <c r="G468" s="319"/>
      <c r="H468" s="319"/>
      <c r="I468" s="300"/>
      <c r="J468" s="300"/>
      <c r="K468" s="300"/>
      <c r="L468" s="300"/>
      <c r="M468" s="300"/>
      <c r="N468" s="300"/>
      <c r="O468" s="300"/>
      <c r="P468" s="300"/>
      <c r="Q468" s="300"/>
      <c r="R468" s="300"/>
      <c r="S468" s="300"/>
      <c r="T468" s="300"/>
      <c r="U468" s="300"/>
      <c r="V468" s="300"/>
      <c r="W468" s="300"/>
      <c r="X468" s="300"/>
      <c r="Y468" s="300"/>
      <c r="Z468" s="300"/>
    </row>
    <row r="469" spans="1:26" ht="14.25" customHeight="1">
      <c r="A469" s="296"/>
      <c r="B469" s="296"/>
      <c r="C469" s="300"/>
      <c r="D469" s="300"/>
      <c r="E469" s="300"/>
      <c r="F469" s="300"/>
      <c r="G469" s="319"/>
      <c r="H469" s="319"/>
      <c r="I469" s="300"/>
      <c r="J469" s="300"/>
      <c r="K469" s="300"/>
      <c r="L469" s="300"/>
      <c r="M469" s="300"/>
      <c r="N469" s="300"/>
      <c r="O469" s="300"/>
      <c r="P469" s="300"/>
      <c r="Q469" s="300"/>
      <c r="R469" s="300"/>
      <c r="S469" s="300"/>
      <c r="T469" s="300"/>
      <c r="U469" s="300"/>
      <c r="V469" s="300"/>
      <c r="W469" s="300"/>
      <c r="X469" s="300"/>
      <c r="Y469" s="300"/>
      <c r="Z469" s="300"/>
    </row>
    <row r="470" spans="1:26" ht="14.25" customHeight="1">
      <c r="A470" s="296"/>
      <c r="B470" s="296"/>
      <c r="C470" s="300"/>
      <c r="D470" s="300"/>
      <c r="E470" s="300"/>
      <c r="F470" s="300"/>
      <c r="G470" s="319"/>
      <c r="H470" s="319"/>
      <c r="I470" s="300"/>
      <c r="J470" s="300"/>
      <c r="K470" s="300"/>
      <c r="L470" s="300"/>
      <c r="M470" s="300"/>
      <c r="N470" s="300"/>
      <c r="O470" s="300"/>
      <c r="P470" s="300"/>
      <c r="Q470" s="300"/>
      <c r="R470" s="300"/>
      <c r="S470" s="300"/>
      <c r="T470" s="300"/>
      <c r="U470" s="300"/>
      <c r="V470" s="300"/>
      <c r="W470" s="300"/>
      <c r="X470" s="300"/>
      <c r="Y470" s="300"/>
      <c r="Z470" s="300"/>
    </row>
    <row r="471" spans="1:26" ht="14.25" customHeight="1">
      <c r="A471" s="296"/>
      <c r="B471" s="296"/>
      <c r="C471" s="300"/>
      <c r="D471" s="300"/>
      <c r="E471" s="300"/>
      <c r="F471" s="300"/>
      <c r="G471" s="319"/>
      <c r="H471" s="319"/>
      <c r="I471" s="300"/>
      <c r="J471" s="300"/>
      <c r="K471" s="300"/>
      <c r="L471" s="300"/>
      <c r="M471" s="300"/>
      <c r="N471" s="300"/>
      <c r="O471" s="300"/>
      <c r="P471" s="300"/>
      <c r="Q471" s="300"/>
      <c r="R471" s="300"/>
      <c r="S471" s="300"/>
      <c r="T471" s="300"/>
      <c r="U471" s="300"/>
      <c r="V471" s="300"/>
      <c r="W471" s="300"/>
      <c r="X471" s="300"/>
      <c r="Y471" s="300"/>
      <c r="Z471" s="300"/>
    </row>
    <row r="472" spans="1:26" ht="14.25" customHeight="1">
      <c r="A472" s="296"/>
      <c r="B472" s="296"/>
      <c r="C472" s="300"/>
      <c r="D472" s="300"/>
      <c r="E472" s="300"/>
      <c r="F472" s="300"/>
      <c r="G472" s="319"/>
      <c r="H472" s="319"/>
      <c r="I472" s="300"/>
      <c r="J472" s="300"/>
      <c r="K472" s="300"/>
      <c r="L472" s="300"/>
      <c r="M472" s="300"/>
      <c r="N472" s="300"/>
      <c r="O472" s="300"/>
      <c r="P472" s="300"/>
      <c r="Q472" s="300"/>
      <c r="R472" s="300"/>
      <c r="S472" s="300"/>
      <c r="T472" s="300"/>
      <c r="U472" s="300"/>
      <c r="V472" s="300"/>
      <c r="W472" s="300"/>
      <c r="X472" s="300"/>
      <c r="Y472" s="300"/>
      <c r="Z472" s="300"/>
    </row>
    <row r="473" spans="1:26" ht="14.25" customHeight="1">
      <c r="A473" s="296"/>
      <c r="B473" s="296"/>
      <c r="C473" s="300"/>
      <c r="D473" s="300"/>
      <c r="E473" s="300"/>
      <c r="F473" s="300"/>
      <c r="G473" s="319"/>
      <c r="H473" s="319"/>
      <c r="I473" s="300"/>
      <c r="J473" s="300"/>
      <c r="K473" s="300"/>
      <c r="L473" s="300"/>
      <c r="M473" s="300"/>
      <c r="N473" s="300"/>
      <c r="O473" s="300"/>
      <c r="P473" s="300"/>
      <c r="Q473" s="300"/>
      <c r="R473" s="300"/>
      <c r="S473" s="300"/>
      <c r="T473" s="300"/>
      <c r="U473" s="300"/>
      <c r="V473" s="300"/>
      <c r="W473" s="300"/>
      <c r="X473" s="300"/>
      <c r="Y473" s="300"/>
      <c r="Z473" s="300"/>
    </row>
    <row r="474" spans="1:26" ht="14.25" customHeight="1">
      <c r="A474" s="296"/>
      <c r="B474" s="296"/>
      <c r="C474" s="300"/>
      <c r="D474" s="300"/>
      <c r="E474" s="300"/>
      <c r="F474" s="300"/>
      <c r="G474" s="319"/>
      <c r="H474" s="319"/>
      <c r="I474" s="300"/>
      <c r="J474" s="300"/>
      <c r="K474" s="300"/>
      <c r="L474" s="300"/>
      <c r="M474" s="300"/>
      <c r="N474" s="300"/>
      <c r="O474" s="300"/>
      <c r="P474" s="300"/>
      <c r="Q474" s="300"/>
      <c r="R474" s="300"/>
      <c r="S474" s="300"/>
      <c r="T474" s="300"/>
      <c r="U474" s="300"/>
      <c r="V474" s="300"/>
      <c r="W474" s="300"/>
      <c r="X474" s="300"/>
      <c r="Y474" s="300"/>
      <c r="Z474" s="300"/>
    </row>
    <row r="475" spans="1:26" ht="14.25" customHeight="1">
      <c r="A475" s="296"/>
      <c r="B475" s="296"/>
      <c r="C475" s="300"/>
      <c r="D475" s="300"/>
      <c r="E475" s="300"/>
      <c r="F475" s="300"/>
      <c r="G475" s="319"/>
      <c r="H475" s="319"/>
      <c r="I475" s="300"/>
      <c r="J475" s="300"/>
      <c r="K475" s="300"/>
      <c r="L475" s="300"/>
      <c r="M475" s="300"/>
      <c r="N475" s="300"/>
      <c r="O475" s="300"/>
      <c r="P475" s="300"/>
      <c r="Q475" s="300"/>
      <c r="R475" s="300"/>
      <c r="S475" s="300"/>
      <c r="T475" s="300"/>
      <c r="U475" s="300"/>
      <c r="V475" s="300"/>
      <c r="W475" s="300"/>
      <c r="X475" s="300"/>
      <c r="Y475" s="300"/>
      <c r="Z475" s="300"/>
    </row>
    <row r="476" spans="1:26" ht="14.25" customHeight="1">
      <c r="A476" s="296"/>
      <c r="B476" s="296"/>
      <c r="C476" s="300"/>
      <c r="D476" s="300"/>
      <c r="E476" s="300"/>
      <c r="F476" s="300"/>
      <c r="G476" s="319"/>
      <c r="H476" s="319"/>
      <c r="I476" s="300"/>
      <c r="J476" s="300"/>
      <c r="K476" s="300"/>
      <c r="L476" s="300"/>
      <c r="M476" s="300"/>
      <c r="N476" s="300"/>
      <c r="O476" s="300"/>
      <c r="P476" s="300"/>
      <c r="Q476" s="300"/>
      <c r="R476" s="300"/>
      <c r="S476" s="300"/>
      <c r="T476" s="300"/>
      <c r="U476" s="300"/>
      <c r="V476" s="300"/>
      <c r="W476" s="300"/>
      <c r="X476" s="300"/>
      <c r="Y476" s="300"/>
      <c r="Z476" s="300"/>
    </row>
    <row r="477" spans="1:26" ht="14.25" customHeight="1">
      <c r="A477" s="296"/>
      <c r="B477" s="296"/>
      <c r="C477" s="300"/>
      <c r="D477" s="300"/>
      <c r="E477" s="300"/>
      <c r="F477" s="300"/>
      <c r="G477" s="319"/>
      <c r="H477" s="319"/>
      <c r="I477" s="300"/>
      <c r="J477" s="300"/>
      <c r="K477" s="300"/>
      <c r="L477" s="300"/>
      <c r="M477" s="300"/>
      <c r="N477" s="300"/>
      <c r="O477" s="300"/>
      <c r="P477" s="300"/>
      <c r="Q477" s="300"/>
      <c r="R477" s="300"/>
      <c r="S477" s="300"/>
      <c r="T477" s="300"/>
      <c r="U477" s="300"/>
      <c r="V477" s="300"/>
      <c r="W477" s="300"/>
      <c r="X477" s="300"/>
      <c r="Y477" s="300"/>
      <c r="Z477" s="300"/>
    </row>
    <row r="478" spans="1:26" ht="14.25" customHeight="1">
      <c r="A478" s="296"/>
      <c r="B478" s="296"/>
      <c r="C478" s="300"/>
      <c r="D478" s="300"/>
      <c r="E478" s="300"/>
      <c r="F478" s="300"/>
      <c r="G478" s="319"/>
      <c r="H478" s="319"/>
      <c r="I478" s="300"/>
      <c r="J478" s="300"/>
      <c r="K478" s="300"/>
      <c r="L478" s="300"/>
      <c r="M478" s="300"/>
      <c r="N478" s="300"/>
      <c r="O478" s="300"/>
      <c r="P478" s="300"/>
      <c r="Q478" s="300"/>
      <c r="R478" s="300"/>
      <c r="S478" s="300"/>
      <c r="T478" s="300"/>
      <c r="U478" s="300"/>
      <c r="V478" s="300"/>
      <c r="W478" s="300"/>
      <c r="X478" s="300"/>
      <c r="Y478" s="300"/>
      <c r="Z478" s="300"/>
    </row>
    <row r="479" spans="1:26" ht="14.25" customHeight="1">
      <c r="A479" s="296"/>
      <c r="B479" s="296"/>
      <c r="C479" s="300"/>
      <c r="D479" s="300"/>
      <c r="E479" s="300"/>
      <c r="F479" s="300"/>
      <c r="G479" s="319"/>
      <c r="H479" s="319"/>
      <c r="I479" s="300"/>
      <c r="J479" s="300"/>
      <c r="K479" s="300"/>
      <c r="L479" s="300"/>
      <c r="M479" s="300"/>
      <c r="N479" s="300"/>
      <c r="O479" s="300"/>
      <c r="P479" s="300"/>
      <c r="Q479" s="300"/>
      <c r="R479" s="300"/>
      <c r="S479" s="300"/>
      <c r="T479" s="300"/>
      <c r="U479" s="300"/>
      <c r="V479" s="300"/>
      <c r="W479" s="300"/>
      <c r="X479" s="300"/>
      <c r="Y479" s="300"/>
      <c r="Z479" s="300"/>
    </row>
    <row r="480" spans="1:26" ht="14.25" customHeight="1">
      <c r="A480" s="296"/>
      <c r="B480" s="296"/>
      <c r="C480" s="300"/>
      <c r="D480" s="300"/>
      <c r="E480" s="300"/>
      <c r="F480" s="300"/>
      <c r="G480" s="319"/>
      <c r="H480" s="319"/>
      <c r="I480" s="300"/>
      <c r="J480" s="300"/>
      <c r="K480" s="300"/>
      <c r="L480" s="300"/>
      <c r="M480" s="300"/>
      <c r="N480" s="300"/>
      <c r="O480" s="300"/>
      <c r="P480" s="300"/>
      <c r="Q480" s="300"/>
      <c r="R480" s="300"/>
      <c r="S480" s="300"/>
      <c r="T480" s="300"/>
      <c r="U480" s="300"/>
      <c r="V480" s="300"/>
      <c r="W480" s="300"/>
      <c r="X480" s="300"/>
      <c r="Y480" s="300"/>
      <c r="Z480" s="300"/>
    </row>
    <row r="481" spans="1:26" ht="14.25" customHeight="1">
      <c r="A481" s="296"/>
      <c r="B481" s="296"/>
      <c r="C481" s="300"/>
      <c r="D481" s="300"/>
      <c r="E481" s="300"/>
      <c r="F481" s="300"/>
      <c r="G481" s="319"/>
      <c r="H481" s="319"/>
      <c r="I481" s="300"/>
      <c r="J481" s="300"/>
      <c r="K481" s="300"/>
      <c r="L481" s="300"/>
      <c r="M481" s="300"/>
      <c r="N481" s="300"/>
      <c r="O481" s="300"/>
      <c r="P481" s="300"/>
      <c r="Q481" s="300"/>
      <c r="R481" s="300"/>
      <c r="S481" s="300"/>
      <c r="T481" s="300"/>
      <c r="U481" s="300"/>
      <c r="V481" s="300"/>
      <c r="W481" s="300"/>
      <c r="X481" s="300"/>
      <c r="Y481" s="300"/>
      <c r="Z481" s="300"/>
    </row>
    <row r="482" spans="1:26" ht="14.25" customHeight="1">
      <c r="A482" s="296"/>
      <c r="B482" s="296"/>
      <c r="C482" s="300"/>
      <c r="D482" s="300"/>
      <c r="E482" s="300"/>
      <c r="F482" s="300"/>
      <c r="G482" s="319"/>
      <c r="H482" s="319"/>
      <c r="I482" s="300"/>
      <c r="J482" s="300"/>
      <c r="K482" s="300"/>
      <c r="L482" s="300"/>
      <c r="M482" s="300"/>
      <c r="N482" s="300"/>
      <c r="O482" s="300"/>
      <c r="P482" s="300"/>
      <c r="Q482" s="300"/>
      <c r="R482" s="300"/>
      <c r="S482" s="300"/>
      <c r="T482" s="300"/>
      <c r="U482" s="300"/>
      <c r="V482" s="300"/>
      <c r="W482" s="300"/>
      <c r="X482" s="300"/>
      <c r="Y482" s="300"/>
      <c r="Z482" s="300"/>
    </row>
    <row r="483" spans="1:26" ht="14.25" customHeight="1">
      <c r="A483" s="296"/>
      <c r="B483" s="296"/>
      <c r="C483" s="300"/>
      <c r="D483" s="300"/>
      <c r="E483" s="300"/>
      <c r="F483" s="300"/>
      <c r="G483" s="319"/>
      <c r="H483" s="319"/>
      <c r="I483" s="300"/>
      <c r="J483" s="300"/>
      <c r="K483" s="300"/>
      <c r="L483" s="300"/>
      <c r="M483" s="300"/>
      <c r="N483" s="300"/>
      <c r="O483" s="300"/>
      <c r="P483" s="300"/>
      <c r="Q483" s="300"/>
      <c r="R483" s="300"/>
      <c r="S483" s="300"/>
      <c r="T483" s="300"/>
      <c r="U483" s="300"/>
      <c r="V483" s="300"/>
      <c r="W483" s="300"/>
      <c r="X483" s="300"/>
      <c r="Y483" s="300"/>
      <c r="Z483" s="300"/>
    </row>
    <row r="484" spans="1:26" ht="14.25" customHeight="1">
      <c r="A484" s="296"/>
      <c r="B484" s="296"/>
      <c r="C484" s="300"/>
      <c r="D484" s="300"/>
      <c r="E484" s="300"/>
      <c r="F484" s="300"/>
      <c r="G484" s="319"/>
      <c r="H484" s="319"/>
      <c r="I484" s="300"/>
      <c r="J484" s="300"/>
      <c r="K484" s="300"/>
      <c r="L484" s="300"/>
      <c r="M484" s="300"/>
      <c r="N484" s="300"/>
      <c r="O484" s="300"/>
      <c r="P484" s="300"/>
      <c r="Q484" s="300"/>
      <c r="R484" s="300"/>
      <c r="S484" s="300"/>
      <c r="T484" s="300"/>
      <c r="U484" s="300"/>
      <c r="V484" s="300"/>
      <c r="W484" s="300"/>
      <c r="X484" s="300"/>
      <c r="Y484" s="300"/>
      <c r="Z484" s="300"/>
    </row>
    <row r="485" spans="1:26" ht="14.25" customHeight="1">
      <c r="A485" s="296"/>
      <c r="B485" s="296"/>
      <c r="C485" s="300"/>
      <c r="D485" s="300"/>
      <c r="E485" s="300"/>
      <c r="F485" s="300"/>
      <c r="G485" s="319"/>
      <c r="H485" s="319"/>
      <c r="I485" s="300"/>
      <c r="J485" s="300"/>
      <c r="K485" s="300"/>
      <c r="L485" s="300"/>
      <c r="M485" s="300"/>
      <c r="N485" s="300"/>
      <c r="O485" s="300"/>
      <c r="P485" s="300"/>
      <c r="Q485" s="300"/>
      <c r="R485" s="300"/>
      <c r="S485" s="300"/>
      <c r="T485" s="300"/>
      <c r="U485" s="300"/>
      <c r="V485" s="300"/>
      <c r="W485" s="300"/>
      <c r="X485" s="300"/>
      <c r="Y485" s="300"/>
      <c r="Z485" s="300"/>
    </row>
    <row r="486" spans="1:26" ht="14.25" customHeight="1">
      <c r="A486" s="296"/>
      <c r="B486" s="296"/>
      <c r="C486" s="300"/>
      <c r="D486" s="300"/>
      <c r="E486" s="300"/>
      <c r="F486" s="300"/>
      <c r="G486" s="319"/>
      <c r="H486" s="319"/>
      <c r="I486" s="300"/>
      <c r="J486" s="300"/>
      <c r="K486" s="300"/>
      <c r="L486" s="300"/>
      <c r="M486" s="300"/>
      <c r="N486" s="300"/>
      <c r="O486" s="300"/>
      <c r="P486" s="300"/>
      <c r="Q486" s="300"/>
      <c r="R486" s="300"/>
      <c r="S486" s="300"/>
      <c r="T486" s="300"/>
      <c r="U486" s="300"/>
      <c r="V486" s="300"/>
      <c r="W486" s="300"/>
      <c r="X486" s="300"/>
      <c r="Y486" s="300"/>
      <c r="Z486" s="300"/>
    </row>
    <row r="487" spans="1:26" ht="14.25" customHeight="1">
      <c r="A487" s="296"/>
      <c r="B487" s="296"/>
      <c r="C487" s="300"/>
      <c r="D487" s="300"/>
      <c r="E487" s="300"/>
      <c r="F487" s="300"/>
      <c r="G487" s="319"/>
      <c r="H487" s="319"/>
      <c r="I487" s="300"/>
      <c r="J487" s="300"/>
      <c r="K487" s="300"/>
      <c r="L487" s="300"/>
      <c r="M487" s="300"/>
      <c r="N487" s="300"/>
      <c r="O487" s="300"/>
      <c r="P487" s="300"/>
      <c r="Q487" s="300"/>
      <c r="R487" s="300"/>
      <c r="S487" s="300"/>
      <c r="T487" s="300"/>
      <c r="U487" s="300"/>
      <c r="V487" s="300"/>
      <c r="W487" s="300"/>
      <c r="X487" s="300"/>
      <c r="Y487" s="300"/>
      <c r="Z487" s="300"/>
    </row>
    <row r="488" spans="1:26" ht="14.25" customHeight="1">
      <c r="A488" s="296"/>
      <c r="B488" s="296"/>
      <c r="C488" s="300"/>
      <c r="D488" s="300"/>
      <c r="E488" s="300"/>
      <c r="F488" s="300"/>
      <c r="G488" s="319"/>
      <c r="H488" s="319"/>
      <c r="I488" s="300"/>
      <c r="J488" s="300"/>
      <c r="K488" s="300"/>
      <c r="L488" s="300"/>
      <c r="M488" s="300"/>
      <c r="N488" s="300"/>
      <c r="O488" s="300"/>
      <c r="P488" s="300"/>
      <c r="Q488" s="300"/>
      <c r="R488" s="300"/>
      <c r="S488" s="300"/>
      <c r="T488" s="300"/>
      <c r="U488" s="300"/>
      <c r="V488" s="300"/>
      <c r="W488" s="300"/>
      <c r="X488" s="300"/>
      <c r="Y488" s="300"/>
      <c r="Z488" s="300"/>
    </row>
    <row r="489" spans="1:26" ht="14.25" customHeight="1">
      <c r="A489" s="296"/>
      <c r="B489" s="296"/>
      <c r="C489" s="300"/>
      <c r="D489" s="300"/>
      <c r="E489" s="300"/>
      <c r="F489" s="300"/>
      <c r="G489" s="319"/>
      <c r="H489" s="319"/>
      <c r="I489" s="300"/>
      <c r="J489" s="300"/>
      <c r="K489" s="300"/>
      <c r="L489" s="300"/>
      <c r="M489" s="300"/>
      <c r="N489" s="300"/>
      <c r="O489" s="300"/>
      <c r="P489" s="300"/>
      <c r="Q489" s="300"/>
      <c r="R489" s="300"/>
      <c r="S489" s="300"/>
      <c r="T489" s="300"/>
      <c r="U489" s="300"/>
      <c r="V489" s="300"/>
      <c r="W489" s="300"/>
      <c r="X489" s="300"/>
      <c r="Y489" s="300"/>
      <c r="Z489" s="300"/>
    </row>
    <row r="490" spans="1:26" ht="14.25" customHeight="1">
      <c r="A490" s="296"/>
      <c r="B490" s="296"/>
      <c r="C490" s="300"/>
      <c r="D490" s="300"/>
      <c r="E490" s="300"/>
      <c r="F490" s="300"/>
      <c r="G490" s="319"/>
      <c r="H490" s="319"/>
      <c r="I490" s="300"/>
      <c r="J490" s="300"/>
      <c r="K490" s="300"/>
      <c r="L490" s="300"/>
      <c r="M490" s="300"/>
      <c r="N490" s="300"/>
      <c r="O490" s="300"/>
      <c r="P490" s="300"/>
      <c r="Q490" s="300"/>
      <c r="R490" s="300"/>
      <c r="S490" s="300"/>
      <c r="T490" s="300"/>
      <c r="U490" s="300"/>
      <c r="V490" s="300"/>
      <c r="W490" s="300"/>
      <c r="X490" s="300"/>
      <c r="Y490" s="300"/>
      <c r="Z490" s="300"/>
    </row>
    <row r="491" spans="1:26" ht="14.25" customHeight="1">
      <c r="A491" s="296"/>
      <c r="B491" s="296"/>
      <c r="C491" s="300"/>
      <c r="D491" s="300"/>
      <c r="E491" s="300"/>
      <c r="F491" s="300"/>
      <c r="G491" s="319"/>
      <c r="H491" s="319"/>
      <c r="I491" s="300"/>
      <c r="J491" s="300"/>
      <c r="K491" s="300"/>
      <c r="L491" s="300"/>
      <c r="M491" s="300"/>
      <c r="N491" s="300"/>
      <c r="O491" s="300"/>
      <c r="P491" s="300"/>
      <c r="Q491" s="300"/>
      <c r="R491" s="300"/>
      <c r="S491" s="300"/>
      <c r="T491" s="300"/>
      <c r="U491" s="300"/>
      <c r="V491" s="300"/>
      <c r="W491" s="300"/>
      <c r="X491" s="300"/>
      <c r="Y491" s="300"/>
      <c r="Z491" s="300"/>
    </row>
    <row r="492" spans="1:26" ht="14.25" customHeight="1">
      <c r="A492" s="296"/>
      <c r="B492" s="296"/>
      <c r="C492" s="300"/>
      <c r="D492" s="300"/>
      <c r="E492" s="300"/>
      <c r="F492" s="300"/>
      <c r="G492" s="319"/>
      <c r="H492" s="319"/>
      <c r="I492" s="300"/>
      <c r="J492" s="300"/>
      <c r="K492" s="300"/>
      <c r="L492" s="300"/>
      <c r="M492" s="300"/>
      <c r="N492" s="300"/>
      <c r="O492" s="300"/>
      <c r="P492" s="300"/>
      <c r="Q492" s="300"/>
      <c r="R492" s="300"/>
      <c r="S492" s="300"/>
      <c r="T492" s="300"/>
      <c r="U492" s="300"/>
      <c r="V492" s="300"/>
      <c r="W492" s="300"/>
      <c r="X492" s="300"/>
      <c r="Y492" s="300"/>
      <c r="Z492" s="300"/>
    </row>
    <row r="493" spans="1:26" ht="14.25" customHeight="1">
      <c r="A493" s="296"/>
      <c r="B493" s="296"/>
      <c r="C493" s="300"/>
      <c r="D493" s="300"/>
      <c r="E493" s="300"/>
      <c r="F493" s="300"/>
      <c r="G493" s="319"/>
      <c r="H493" s="319"/>
      <c r="I493" s="300"/>
      <c r="J493" s="300"/>
      <c r="K493" s="300"/>
      <c r="L493" s="300"/>
      <c r="M493" s="300"/>
      <c r="N493" s="300"/>
      <c r="O493" s="300"/>
      <c r="P493" s="300"/>
      <c r="Q493" s="300"/>
      <c r="R493" s="300"/>
      <c r="S493" s="300"/>
      <c r="T493" s="300"/>
      <c r="U493" s="300"/>
      <c r="V493" s="300"/>
      <c r="W493" s="300"/>
      <c r="X493" s="300"/>
      <c r="Y493" s="300"/>
      <c r="Z493" s="300"/>
    </row>
    <row r="494" spans="1:26" ht="14.25" customHeight="1">
      <c r="A494" s="296"/>
      <c r="B494" s="296"/>
      <c r="C494" s="300"/>
      <c r="D494" s="300"/>
      <c r="E494" s="300"/>
      <c r="F494" s="300"/>
      <c r="G494" s="319"/>
      <c r="H494" s="319"/>
      <c r="I494" s="300"/>
      <c r="J494" s="300"/>
      <c r="K494" s="300"/>
      <c r="L494" s="300"/>
      <c r="M494" s="300"/>
      <c r="N494" s="300"/>
      <c r="O494" s="300"/>
      <c r="P494" s="300"/>
      <c r="Q494" s="300"/>
      <c r="R494" s="300"/>
      <c r="S494" s="300"/>
      <c r="T494" s="300"/>
      <c r="U494" s="300"/>
      <c r="V494" s="300"/>
      <c r="W494" s="300"/>
      <c r="X494" s="300"/>
      <c r="Y494" s="300"/>
      <c r="Z494" s="300"/>
    </row>
    <row r="495" spans="1:26" ht="14.25" customHeight="1">
      <c r="A495" s="296"/>
      <c r="B495" s="296"/>
      <c r="C495" s="300"/>
      <c r="D495" s="300"/>
      <c r="E495" s="300"/>
      <c r="F495" s="300"/>
      <c r="G495" s="319"/>
      <c r="H495" s="319"/>
      <c r="I495" s="300"/>
      <c r="J495" s="300"/>
      <c r="K495" s="300"/>
      <c r="L495" s="300"/>
      <c r="M495" s="300"/>
      <c r="N495" s="300"/>
      <c r="O495" s="300"/>
      <c r="P495" s="300"/>
      <c r="Q495" s="300"/>
      <c r="R495" s="300"/>
      <c r="S495" s="300"/>
      <c r="T495" s="300"/>
      <c r="U495" s="300"/>
      <c r="V495" s="300"/>
      <c r="W495" s="300"/>
      <c r="X495" s="300"/>
      <c r="Y495" s="300"/>
      <c r="Z495" s="300"/>
    </row>
    <row r="496" spans="1:26" ht="14.25" customHeight="1">
      <c r="A496" s="296"/>
      <c r="B496" s="296"/>
      <c r="C496" s="300"/>
      <c r="D496" s="300"/>
      <c r="E496" s="300"/>
      <c r="F496" s="300"/>
      <c r="G496" s="319"/>
      <c r="H496" s="319"/>
      <c r="I496" s="300"/>
      <c r="J496" s="300"/>
      <c r="K496" s="300"/>
      <c r="L496" s="300"/>
      <c r="M496" s="300"/>
      <c r="N496" s="300"/>
      <c r="O496" s="300"/>
      <c r="P496" s="300"/>
      <c r="Q496" s="300"/>
      <c r="R496" s="300"/>
      <c r="S496" s="300"/>
      <c r="T496" s="300"/>
      <c r="U496" s="300"/>
      <c r="V496" s="300"/>
      <c r="W496" s="300"/>
      <c r="X496" s="300"/>
      <c r="Y496" s="300"/>
      <c r="Z496" s="300"/>
    </row>
    <row r="497" spans="1:26" ht="14.25" customHeight="1">
      <c r="A497" s="296"/>
      <c r="B497" s="296"/>
      <c r="C497" s="300"/>
      <c r="D497" s="300"/>
      <c r="E497" s="300"/>
      <c r="F497" s="300"/>
      <c r="G497" s="319"/>
      <c r="H497" s="319"/>
      <c r="I497" s="300"/>
      <c r="J497" s="300"/>
      <c r="K497" s="300"/>
      <c r="L497" s="300"/>
      <c r="M497" s="300"/>
      <c r="N497" s="300"/>
      <c r="O497" s="300"/>
      <c r="P497" s="300"/>
      <c r="Q497" s="300"/>
      <c r="R497" s="300"/>
      <c r="S497" s="300"/>
      <c r="T497" s="300"/>
      <c r="U497" s="300"/>
      <c r="V497" s="300"/>
      <c r="W497" s="300"/>
      <c r="X497" s="300"/>
      <c r="Y497" s="300"/>
      <c r="Z497" s="300"/>
    </row>
    <row r="498" spans="1:26" ht="14.25" customHeight="1">
      <c r="A498" s="296"/>
      <c r="B498" s="296"/>
      <c r="C498" s="300"/>
      <c r="D498" s="300"/>
      <c r="E498" s="300"/>
      <c r="F498" s="300"/>
      <c r="G498" s="319"/>
      <c r="H498" s="319"/>
      <c r="I498" s="300"/>
      <c r="J498" s="300"/>
      <c r="K498" s="300"/>
      <c r="L498" s="300"/>
      <c r="M498" s="300"/>
      <c r="N498" s="300"/>
      <c r="O498" s="300"/>
      <c r="P498" s="300"/>
      <c r="Q498" s="300"/>
      <c r="R498" s="300"/>
      <c r="S498" s="300"/>
      <c r="T498" s="300"/>
      <c r="U498" s="300"/>
      <c r="V498" s="300"/>
      <c r="W498" s="300"/>
      <c r="X498" s="300"/>
      <c r="Y498" s="300"/>
      <c r="Z498" s="300"/>
    </row>
    <row r="499" spans="1:26" ht="14.25" customHeight="1">
      <c r="A499" s="296"/>
      <c r="B499" s="296"/>
      <c r="C499" s="300"/>
      <c r="D499" s="300"/>
      <c r="E499" s="300"/>
      <c r="F499" s="300"/>
      <c r="G499" s="319"/>
      <c r="H499" s="319"/>
      <c r="I499" s="300"/>
      <c r="J499" s="300"/>
      <c r="K499" s="300"/>
      <c r="L499" s="300"/>
      <c r="M499" s="300"/>
      <c r="N499" s="300"/>
      <c r="O499" s="300"/>
      <c r="P499" s="300"/>
      <c r="Q499" s="300"/>
      <c r="R499" s="300"/>
      <c r="S499" s="300"/>
      <c r="T499" s="300"/>
      <c r="U499" s="300"/>
      <c r="V499" s="300"/>
      <c r="W499" s="300"/>
      <c r="X499" s="300"/>
      <c r="Y499" s="300"/>
      <c r="Z499" s="300"/>
    </row>
    <row r="500" spans="1:26" ht="14.25" customHeight="1">
      <c r="A500" s="296"/>
      <c r="B500" s="296"/>
      <c r="C500" s="300"/>
      <c r="D500" s="300"/>
      <c r="E500" s="300"/>
      <c r="F500" s="300"/>
      <c r="G500" s="319"/>
      <c r="H500" s="319"/>
      <c r="I500" s="300"/>
      <c r="J500" s="300"/>
      <c r="K500" s="300"/>
      <c r="L500" s="300"/>
      <c r="M500" s="300"/>
      <c r="N500" s="300"/>
      <c r="O500" s="300"/>
      <c r="P500" s="300"/>
      <c r="Q500" s="300"/>
      <c r="R500" s="300"/>
      <c r="S500" s="300"/>
      <c r="T500" s="300"/>
      <c r="U500" s="300"/>
      <c r="V500" s="300"/>
      <c r="W500" s="300"/>
      <c r="X500" s="300"/>
      <c r="Y500" s="300"/>
      <c r="Z500" s="300"/>
    </row>
    <row r="501" spans="1:26" ht="14.25" customHeight="1">
      <c r="A501" s="296"/>
      <c r="B501" s="296"/>
      <c r="C501" s="300"/>
      <c r="D501" s="300"/>
      <c r="E501" s="300"/>
      <c r="F501" s="300"/>
      <c r="G501" s="319"/>
      <c r="H501" s="319"/>
      <c r="I501" s="300"/>
      <c r="J501" s="300"/>
      <c r="K501" s="300"/>
      <c r="L501" s="300"/>
      <c r="M501" s="300"/>
      <c r="N501" s="300"/>
      <c r="O501" s="300"/>
      <c r="P501" s="300"/>
      <c r="Q501" s="300"/>
      <c r="R501" s="300"/>
      <c r="S501" s="300"/>
      <c r="T501" s="300"/>
      <c r="U501" s="300"/>
      <c r="V501" s="300"/>
      <c r="W501" s="300"/>
      <c r="X501" s="300"/>
      <c r="Y501" s="300"/>
      <c r="Z501" s="300"/>
    </row>
    <row r="502" spans="1:26" ht="14.25" customHeight="1">
      <c r="A502" s="296"/>
      <c r="B502" s="296"/>
      <c r="C502" s="300"/>
      <c r="D502" s="300"/>
      <c r="E502" s="300"/>
      <c r="F502" s="300"/>
      <c r="G502" s="319"/>
      <c r="H502" s="319"/>
      <c r="I502" s="300"/>
      <c r="J502" s="300"/>
      <c r="K502" s="300"/>
      <c r="L502" s="300"/>
      <c r="M502" s="300"/>
      <c r="N502" s="300"/>
      <c r="O502" s="300"/>
      <c r="P502" s="300"/>
      <c r="Q502" s="300"/>
      <c r="R502" s="300"/>
      <c r="S502" s="300"/>
      <c r="T502" s="300"/>
      <c r="U502" s="300"/>
      <c r="V502" s="300"/>
      <c r="W502" s="300"/>
      <c r="X502" s="300"/>
      <c r="Y502" s="300"/>
      <c r="Z502" s="300"/>
    </row>
    <row r="503" spans="1:26" ht="14.25" customHeight="1">
      <c r="A503" s="296"/>
      <c r="B503" s="296"/>
      <c r="C503" s="300"/>
      <c r="D503" s="300"/>
      <c r="E503" s="300"/>
      <c r="F503" s="300"/>
      <c r="G503" s="319"/>
      <c r="H503" s="319"/>
      <c r="I503" s="300"/>
      <c r="J503" s="300"/>
      <c r="K503" s="300"/>
      <c r="L503" s="300"/>
      <c r="M503" s="300"/>
      <c r="N503" s="300"/>
      <c r="O503" s="300"/>
      <c r="P503" s="300"/>
      <c r="Q503" s="300"/>
      <c r="R503" s="300"/>
      <c r="S503" s="300"/>
      <c r="T503" s="300"/>
      <c r="U503" s="300"/>
      <c r="V503" s="300"/>
      <c r="W503" s="300"/>
      <c r="X503" s="300"/>
      <c r="Y503" s="300"/>
      <c r="Z503" s="300"/>
    </row>
    <row r="504" spans="1:26" ht="14.25" customHeight="1">
      <c r="A504" s="296"/>
      <c r="B504" s="296"/>
      <c r="C504" s="300"/>
      <c r="D504" s="300"/>
      <c r="E504" s="300"/>
      <c r="F504" s="300"/>
      <c r="G504" s="319"/>
      <c r="H504" s="319"/>
      <c r="I504" s="300"/>
      <c r="J504" s="300"/>
      <c r="K504" s="300"/>
      <c r="L504" s="300"/>
      <c r="M504" s="300"/>
      <c r="N504" s="300"/>
      <c r="O504" s="300"/>
      <c r="P504" s="300"/>
      <c r="Q504" s="300"/>
      <c r="R504" s="300"/>
      <c r="S504" s="300"/>
      <c r="T504" s="300"/>
      <c r="U504" s="300"/>
      <c r="V504" s="300"/>
      <c r="W504" s="300"/>
      <c r="X504" s="300"/>
      <c r="Y504" s="300"/>
      <c r="Z504" s="300"/>
    </row>
    <row r="505" spans="1:26" ht="14.25" customHeight="1">
      <c r="A505" s="296"/>
      <c r="B505" s="296"/>
      <c r="C505" s="300"/>
      <c r="D505" s="300"/>
      <c r="E505" s="300"/>
      <c r="F505" s="300"/>
      <c r="G505" s="319"/>
      <c r="H505" s="319"/>
      <c r="I505" s="300"/>
      <c r="J505" s="300"/>
      <c r="K505" s="300"/>
      <c r="L505" s="300"/>
      <c r="M505" s="300"/>
      <c r="N505" s="300"/>
      <c r="O505" s="300"/>
      <c r="P505" s="300"/>
      <c r="Q505" s="300"/>
      <c r="R505" s="300"/>
      <c r="S505" s="300"/>
      <c r="T505" s="300"/>
      <c r="U505" s="300"/>
      <c r="V505" s="300"/>
      <c r="W505" s="300"/>
      <c r="X505" s="300"/>
      <c r="Y505" s="300"/>
      <c r="Z505" s="300"/>
    </row>
    <row r="506" spans="1:26" ht="14.25" customHeight="1">
      <c r="A506" s="296"/>
      <c r="B506" s="296"/>
      <c r="C506" s="300"/>
      <c r="D506" s="300"/>
      <c r="E506" s="300"/>
      <c r="F506" s="300"/>
      <c r="G506" s="319"/>
      <c r="H506" s="319"/>
      <c r="I506" s="300"/>
      <c r="J506" s="300"/>
      <c r="K506" s="300"/>
      <c r="L506" s="300"/>
      <c r="M506" s="300"/>
      <c r="N506" s="300"/>
      <c r="O506" s="300"/>
      <c r="P506" s="300"/>
      <c r="Q506" s="300"/>
      <c r="R506" s="300"/>
      <c r="S506" s="300"/>
      <c r="T506" s="300"/>
      <c r="U506" s="300"/>
      <c r="V506" s="300"/>
      <c r="W506" s="300"/>
      <c r="X506" s="300"/>
      <c r="Y506" s="300"/>
      <c r="Z506" s="300"/>
    </row>
    <row r="507" spans="1:26" ht="14.25" customHeight="1">
      <c r="A507" s="296"/>
      <c r="B507" s="296"/>
      <c r="C507" s="300"/>
      <c r="D507" s="300"/>
      <c r="E507" s="300"/>
      <c r="F507" s="300"/>
      <c r="G507" s="319"/>
      <c r="H507" s="319"/>
      <c r="I507" s="300"/>
      <c r="J507" s="300"/>
      <c r="K507" s="300"/>
      <c r="L507" s="300"/>
      <c r="M507" s="300"/>
      <c r="N507" s="300"/>
      <c r="O507" s="300"/>
      <c r="P507" s="300"/>
      <c r="Q507" s="300"/>
      <c r="R507" s="300"/>
      <c r="S507" s="300"/>
      <c r="T507" s="300"/>
      <c r="U507" s="300"/>
      <c r="V507" s="300"/>
      <c r="W507" s="300"/>
      <c r="X507" s="300"/>
      <c r="Y507" s="300"/>
      <c r="Z507" s="300"/>
    </row>
    <row r="508" spans="1:26" ht="14.25" customHeight="1">
      <c r="A508" s="296"/>
      <c r="B508" s="296"/>
      <c r="C508" s="300"/>
      <c r="D508" s="300"/>
      <c r="E508" s="300"/>
      <c r="F508" s="300"/>
      <c r="G508" s="319"/>
      <c r="H508" s="319"/>
      <c r="I508" s="300"/>
      <c r="J508" s="300"/>
      <c r="K508" s="300"/>
      <c r="L508" s="300"/>
      <c r="M508" s="300"/>
      <c r="N508" s="300"/>
      <c r="O508" s="300"/>
      <c r="P508" s="300"/>
      <c r="Q508" s="300"/>
      <c r="R508" s="300"/>
      <c r="S508" s="300"/>
      <c r="T508" s="300"/>
      <c r="U508" s="300"/>
      <c r="V508" s="300"/>
      <c r="W508" s="300"/>
      <c r="X508" s="300"/>
      <c r="Y508" s="300"/>
      <c r="Z508" s="300"/>
    </row>
    <row r="509" spans="1:26" ht="14.25" customHeight="1">
      <c r="A509" s="296"/>
      <c r="B509" s="296"/>
      <c r="C509" s="300"/>
      <c r="D509" s="300"/>
      <c r="E509" s="300"/>
      <c r="F509" s="300"/>
      <c r="G509" s="319"/>
      <c r="H509" s="319"/>
      <c r="I509" s="300"/>
      <c r="J509" s="300"/>
      <c r="K509" s="300"/>
      <c r="L509" s="300"/>
      <c r="M509" s="300"/>
      <c r="N509" s="300"/>
      <c r="O509" s="300"/>
      <c r="P509" s="300"/>
      <c r="Q509" s="300"/>
      <c r="R509" s="300"/>
      <c r="S509" s="300"/>
      <c r="T509" s="300"/>
      <c r="U509" s="300"/>
      <c r="V509" s="300"/>
      <c r="W509" s="300"/>
      <c r="X509" s="300"/>
      <c r="Y509" s="300"/>
      <c r="Z509" s="300"/>
    </row>
    <row r="510" spans="1:26" ht="14.25" customHeight="1">
      <c r="A510" s="296"/>
      <c r="B510" s="296"/>
      <c r="C510" s="300"/>
      <c r="D510" s="300"/>
      <c r="E510" s="300"/>
      <c r="F510" s="300"/>
      <c r="G510" s="319"/>
      <c r="H510" s="319"/>
      <c r="I510" s="300"/>
      <c r="J510" s="300"/>
      <c r="K510" s="300"/>
      <c r="L510" s="300"/>
      <c r="M510" s="300"/>
      <c r="N510" s="300"/>
      <c r="O510" s="300"/>
      <c r="P510" s="300"/>
      <c r="Q510" s="300"/>
      <c r="R510" s="300"/>
      <c r="S510" s="300"/>
      <c r="T510" s="300"/>
      <c r="U510" s="300"/>
      <c r="V510" s="300"/>
      <c r="W510" s="300"/>
      <c r="X510" s="300"/>
      <c r="Y510" s="300"/>
      <c r="Z510" s="300"/>
    </row>
    <row r="511" spans="1:26" ht="14.25" customHeight="1">
      <c r="A511" s="296"/>
      <c r="B511" s="296"/>
      <c r="C511" s="300"/>
      <c r="D511" s="300"/>
      <c r="E511" s="300"/>
      <c r="F511" s="300"/>
      <c r="G511" s="319"/>
      <c r="H511" s="319"/>
      <c r="I511" s="300"/>
      <c r="J511" s="300"/>
      <c r="K511" s="300"/>
      <c r="L511" s="300"/>
      <c r="M511" s="300"/>
      <c r="N511" s="300"/>
      <c r="O511" s="300"/>
      <c r="P511" s="300"/>
      <c r="Q511" s="300"/>
      <c r="R511" s="300"/>
      <c r="S511" s="300"/>
      <c r="T511" s="300"/>
      <c r="U511" s="300"/>
      <c r="V511" s="300"/>
      <c r="W511" s="300"/>
      <c r="X511" s="300"/>
      <c r="Y511" s="300"/>
      <c r="Z511" s="300"/>
    </row>
    <row r="512" spans="1:26" ht="14.25" customHeight="1">
      <c r="A512" s="296"/>
      <c r="B512" s="296"/>
      <c r="C512" s="300"/>
      <c r="D512" s="300"/>
      <c r="E512" s="300"/>
      <c r="F512" s="300"/>
      <c r="G512" s="319"/>
      <c r="H512" s="319"/>
      <c r="I512" s="300"/>
      <c r="J512" s="300"/>
      <c r="K512" s="300"/>
      <c r="L512" s="300"/>
      <c r="M512" s="300"/>
      <c r="N512" s="300"/>
      <c r="O512" s="300"/>
      <c r="P512" s="300"/>
      <c r="Q512" s="300"/>
      <c r="R512" s="300"/>
      <c r="S512" s="300"/>
      <c r="T512" s="300"/>
      <c r="U512" s="300"/>
      <c r="V512" s="300"/>
      <c r="W512" s="300"/>
      <c r="X512" s="300"/>
      <c r="Y512" s="300"/>
      <c r="Z512" s="300"/>
    </row>
    <row r="513" spans="1:26" ht="14.25" customHeight="1">
      <c r="A513" s="296"/>
      <c r="B513" s="296"/>
      <c r="C513" s="300"/>
      <c r="D513" s="300"/>
      <c r="E513" s="300"/>
      <c r="F513" s="300"/>
      <c r="G513" s="319"/>
      <c r="H513" s="319"/>
      <c r="I513" s="300"/>
      <c r="J513" s="300"/>
      <c r="K513" s="300"/>
      <c r="L513" s="300"/>
      <c r="M513" s="300"/>
      <c r="N513" s="300"/>
      <c r="O513" s="300"/>
      <c r="P513" s="300"/>
      <c r="Q513" s="300"/>
      <c r="R513" s="300"/>
      <c r="S513" s="300"/>
      <c r="T513" s="300"/>
      <c r="U513" s="300"/>
      <c r="V513" s="300"/>
      <c r="W513" s="300"/>
      <c r="X513" s="300"/>
      <c r="Y513" s="300"/>
      <c r="Z513" s="300"/>
    </row>
    <row r="514" spans="1:26" ht="14.25" customHeight="1">
      <c r="A514" s="296"/>
      <c r="B514" s="296"/>
      <c r="C514" s="300"/>
      <c r="D514" s="300"/>
      <c r="E514" s="300"/>
      <c r="F514" s="300"/>
      <c r="G514" s="319"/>
      <c r="H514" s="319"/>
      <c r="I514" s="300"/>
      <c r="J514" s="300"/>
      <c r="K514" s="300"/>
      <c r="L514" s="300"/>
      <c r="M514" s="300"/>
      <c r="N514" s="300"/>
      <c r="O514" s="300"/>
      <c r="P514" s="300"/>
      <c r="Q514" s="300"/>
      <c r="R514" s="300"/>
      <c r="S514" s="300"/>
      <c r="T514" s="300"/>
      <c r="U514" s="300"/>
      <c r="V514" s="300"/>
      <c r="W514" s="300"/>
      <c r="X514" s="300"/>
      <c r="Y514" s="300"/>
      <c r="Z514" s="300"/>
    </row>
    <row r="515" spans="1:26" ht="14.25" customHeight="1">
      <c r="A515" s="296"/>
      <c r="B515" s="296"/>
      <c r="C515" s="300"/>
      <c r="D515" s="300"/>
      <c r="E515" s="300"/>
      <c r="F515" s="300"/>
      <c r="G515" s="319"/>
      <c r="H515" s="319"/>
      <c r="I515" s="300"/>
      <c r="J515" s="300"/>
      <c r="K515" s="300"/>
      <c r="L515" s="300"/>
      <c r="M515" s="300"/>
      <c r="N515" s="300"/>
      <c r="O515" s="300"/>
      <c r="P515" s="300"/>
      <c r="Q515" s="300"/>
      <c r="R515" s="300"/>
      <c r="S515" s="300"/>
      <c r="T515" s="300"/>
      <c r="U515" s="300"/>
      <c r="V515" s="300"/>
      <c r="W515" s="300"/>
      <c r="X515" s="300"/>
      <c r="Y515" s="300"/>
      <c r="Z515" s="300"/>
    </row>
    <row r="516" spans="1:26" ht="14.25" customHeight="1">
      <c r="A516" s="296"/>
      <c r="B516" s="296"/>
      <c r="C516" s="300"/>
      <c r="D516" s="300"/>
      <c r="E516" s="300"/>
      <c r="F516" s="300"/>
      <c r="G516" s="319"/>
      <c r="H516" s="319"/>
      <c r="I516" s="300"/>
      <c r="J516" s="300"/>
      <c r="K516" s="300"/>
      <c r="L516" s="300"/>
      <c r="M516" s="300"/>
      <c r="N516" s="300"/>
      <c r="O516" s="300"/>
      <c r="P516" s="300"/>
      <c r="Q516" s="300"/>
      <c r="R516" s="300"/>
      <c r="S516" s="300"/>
      <c r="T516" s="300"/>
      <c r="U516" s="300"/>
      <c r="V516" s="300"/>
      <c r="W516" s="300"/>
      <c r="X516" s="300"/>
      <c r="Y516" s="300"/>
      <c r="Z516" s="300"/>
    </row>
    <row r="517" spans="1:26" ht="14.25" customHeight="1">
      <c r="A517" s="296"/>
      <c r="B517" s="296"/>
      <c r="C517" s="300"/>
      <c r="D517" s="300"/>
      <c r="E517" s="300"/>
      <c r="F517" s="300"/>
      <c r="G517" s="319"/>
      <c r="H517" s="319"/>
      <c r="I517" s="300"/>
      <c r="J517" s="300"/>
      <c r="K517" s="300"/>
      <c r="L517" s="300"/>
      <c r="M517" s="300"/>
      <c r="N517" s="300"/>
      <c r="O517" s="300"/>
      <c r="P517" s="300"/>
      <c r="Q517" s="300"/>
      <c r="R517" s="300"/>
      <c r="S517" s="300"/>
      <c r="T517" s="300"/>
      <c r="U517" s="300"/>
      <c r="V517" s="300"/>
      <c r="W517" s="300"/>
      <c r="X517" s="300"/>
      <c r="Y517" s="300"/>
      <c r="Z517" s="300"/>
    </row>
    <row r="518" spans="1:26" ht="14.25" customHeight="1">
      <c r="A518" s="296"/>
      <c r="B518" s="296"/>
      <c r="C518" s="300"/>
      <c r="D518" s="300"/>
      <c r="E518" s="300"/>
      <c r="F518" s="300"/>
      <c r="G518" s="319"/>
      <c r="H518" s="319"/>
      <c r="I518" s="300"/>
      <c r="J518" s="300"/>
      <c r="K518" s="300"/>
      <c r="L518" s="300"/>
      <c r="M518" s="300"/>
      <c r="N518" s="300"/>
      <c r="O518" s="300"/>
      <c r="P518" s="300"/>
      <c r="Q518" s="300"/>
      <c r="R518" s="300"/>
      <c r="S518" s="300"/>
      <c r="T518" s="300"/>
      <c r="U518" s="300"/>
      <c r="V518" s="300"/>
      <c r="W518" s="300"/>
      <c r="X518" s="300"/>
      <c r="Y518" s="300"/>
      <c r="Z518" s="300"/>
    </row>
    <row r="519" spans="1:26" ht="14.25" customHeight="1">
      <c r="A519" s="296"/>
      <c r="B519" s="296"/>
      <c r="C519" s="300"/>
      <c r="D519" s="300"/>
      <c r="E519" s="300"/>
      <c r="F519" s="300"/>
      <c r="G519" s="319"/>
      <c r="H519" s="319"/>
      <c r="I519" s="300"/>
      <c r="J519" s="300"/>
      <c r="K519" s="300"/>
      <c r="L519" s="300"/>
      <c r="M519" s="300"/>
      <c r="N519" s="300"/>
      <c r="O519" s="300"/>
      <c r="P519" s="300"/>
      <c r="Q519" s="300"/>
      <c r="R519" s="300"/>
      <c r="S519" s="300"/>
      <c r="T519" s="300"/>
      <c r="U519" s="300"/>
      <c r="V519" s="300"/>
      <c r="W519" s="300"/>
      <c r="X519" s="300"/>
      <c r="Y519" s="300"/>
      <c r="Z519" s="300"/>
    </row>
    <row r="520" spans="1:26" ht="14.25" customHeight="1">
      <c r="A520" s="296"/>
      <c r="B520" s="296"/>
      <c r="C520" s="300"/>
      <c r="D520" s="300"/>
      <c r="E520" s="300"/>
      <c r="F520" s="300"/>
      <c r="G520" s="319"/>
      <c r="H520" s="319"/>
      <c r="I520" s="300"/>
      <c r="J520" s="300"/>
      <c r="K520" s="300"/>
      <c r="L520" s="300"/>
      <c r="M520" s="300"/>
      <c r="N520" s="300"/>
      <c r="O520" s="300"/>
      <c r="P520" s="300"/>
      <c r="Q520" s="300"/>
      <c r="R520" s="300"/>
      <c r="S520" s="300"/>
      <c r="T520" s="300"/>
      <c r="U520" s="300"/>
      <c r="V520" s="300"/>
      <c r="W520" s="300"/>
      <c r="X520" s="300"/>
      <c r="Y520" s="300"/>
      <c r="Z520" s="300"/>
    </row>
    <row r="521" spans="1:26" ht="14.25" customHeight="1">
      <c r="A521" s="296"/>
      <c r="B521" s="296"/>
      <c r="C521" s="300"/>
      <c r="D521" s="300"/>
      <c r="E521" s="300"/>
      <c r="F521" s="300"/>
      <c r="G521" s="319"/>
      <c r="H521" s="319"/>
      <c r="I521" s="300"/>
      <c r="J521" s="300"/>
      <c r="K521" s="300"/>
      <c r="L521" s="300"/>
      <c r="M521" s="300"/>
      <c r="N521" s="300"/>
      <c r="O521" s="300"/>
      <c r="P521" s="300"/>
      <c r="Q521" s="300"/>
      <c r="R521" s="300"/>
      <c r="S521" s="300"/>
      <c r="T521" s="300"/>
      <c r="U521" s="300"/>
      <c r="V521" s="300"/>
      <c r="W521" s="300"/>
      <c r="X521" s="300"/>
      <c r="Y521" s="300"/>
      <c r="Z521" s="300"/>
    </row>
    <row r="522" spans="1:26" ht="14.25" customHeight="1">
      <c r="A522" s="296"/>
      <c r="B522" s="296"/>
      <c r="C522" s="300"/>
      <c r="D522" s="300"/>
      <c r="E522" s="300"/>
      <c r="F522" s="300"/>
      <c r="G522" s="319"/>
      <c r="H522" s="319"/>
      <c r="I522" s="300"/>
      <c r="J522" s="300"/>
      <c r="K522" s="300"/>
      <c r="L522" s="300"/>
      <c r="M522" s="300"/>
      <c r="N522" s="300"/>
      <c r="O522" s="300"/>
      <c r="P522" s="300"/>
      <c r="Q522" s="300"/>
      <c r="R522" s="300"/>
      <c r="S522" s="300"/>
      <c r="T522" s="300"/>
      <c r="U522" s="300"/>
      <c r="V522" s="300"/>
      <c r="W522" s="300"/>
      <c r="X522" s="300"/>
      <c r="Y522" s="300"/>
      <c r="Z522" s="300"/>
    </row>
    <row r="523" spans="1:26" ht="14.25" customHeight="1">
      <c r="A523" s="296"/>
      <c r="B523" s="296"/>
      <c r="C523" s="300"/>
      <c r="D523" s="300"/>
      <c r="E523" s="300"/>
      <c r="F523" s="300"/>
      <c r="G523" s="319"/>
      <c r="H523" s="319"/>
      <c r="I523" s="300"/>
      <c r="J523" s="300"/>
      <c r="K523" s="300"/>
      <c r="L523" s="300"/>
      <c r="M523" s="300"/>
      <c r="N523" s="300"/>
      <c r="O523" s="300"/>
      <c r="P523" s="300"/>
      <c r="Q523" s="300"/>
      <c r="R523" s="300"/>
      <c r="S523" s="300"/>
      <c r="T523" s="300"/>
      <c r="U523" s="300"/>
      <c r="V523" s="300"/>
      <c r="W523" s="300"/>
      <c r="X523" s="300"/>
      <c r="Y523" s="300"/>
      <c r="Z523" s="300"/>
    </row>
    <row r="524" spans="1:26" ht="14.25" customHeight="1">
      <c r="A524" s="296"/>
      <c r="B524" s="296"/>
      <c r="C524" s="300"/>
      <c r="D524" s="300"/>
      <c r="E524" s="300"/>
      <c r="F524" s="300"/>
      <c r="G524" s="319"/>
      <c r="H524" s="319"/>
      <c r="I524" s="300"/>
      <c r="J524" s="300"/>
      <c r="K524" s="300"/>
      <c r="L524" s="300"/>
      <c r="M524" s="300"/>
      <c r="N524" s="300"/>
      <c r="O524" s="300"/>
      <c r="P524" s="300"/>
      <c r="Q524" s="300"/>
      <c r="R524" s="300"/>
      <c r="S524" s="300"/>
      <c r="T524" s="300"/>
      <c r="U524" s="300"/>
      <c r="V524" s="300"/>
      <c r="W524" s="300"/>
      <c r="X524" s="300"/>
      <c r="Y524" s="300"/>
      <c r="Z524" s="300"/>
    </row>
    <row r="525" spans="1:26" ht="14.25" customHeight="1">
      <c r="A525" s="296"/>
      <c r="B525" s="296"/>
      <c r="C525" s="300"/>
      <c r="D525" s="300"/>
      <c r="E525" s="300"/>
      <c r="F525" s="300"/>
      <c r="G525" s="319"/>
      <c r="H525" s="319"/>
      <c r="I525" s="300"/>
      <c r="J525" s="300"/>
      <c r="K525" s="300"/>
      <c r="L525" s="300"/>
      <c r="M525" s="300"/>
      <c r="N525" s="300"/>
      <c r="O525" s="300"/>
      <c r="P525" s="300"/>
      <c r="Q525" s="300"/>
      <c r="R525" s="300"/>
      <c r="S525" s="300"/>
      <c r="T525" s="300"/>
      <c r="U525" s="300"/>
      <c r="V525" s="300"/>
      <c r="W525" s="300"/>
      <c r="X525" s="300"/>
      <c r="Y525" s="300"/>
      <c r="Z525" s="300"/>
    </row>
    <row r="526" spans="1:26" ht="14.25" customHeight="1">
      <c r="A526" s="296"/>
      <c r="B526" s="296"/>
      <c r="C526" s="300"/>
      <c r="D526" s="300"/>
      <c r="E526" s="300"/>
      <c r="F526" s="300"/>
      <c r="G526" s="319"/>
      <c r="H526" s="319"/>
      <c r="I526" s="300"/>
      <c r="J526" s="300"/>
      <c r="K526" s="300"/>
      <c r="L526" s="300"/>
      <c r="M526" s="300"/>
      <c r="N526" s="300"/>
      <c r="O526" s="300"/>
      <c r="P526" s="300"/>
      <c r="Q526" s="300"/>
      <c r="R526" s="300"/>
      <c r="S526" s="300"/>
      <c r="T526" s="300"/>
      <c r="U526" s="300"/>
      <c r="V526" s="300"/>
      <c r="W526" s="300"/>
      <c r="X526" s="300"/>
      <c r="Y526" s="300"/>
      <c r="Z526" s="300"/>
    </row>
    <row r="527" spans="1:26" ht="14.25" customHeight="1">
      <c r="A527" s="296"/>
      <c r="B527" s="296"/>
      <c r="C527" s="300"/>
      <c r="D527" s="300"/>
      <c r="E527" s="300"/>
      <c r="F527" s="300"/>
      <c r="G527" s="319"/>
      <c r="H527" s="319"/>
      <c r="I527" s="300"/>
      <c r="J527" s="300"/>
      <c r="K527" s="300"/>
      <c r="L527" s="300"/>
      <c r="M527" s="300"/>
      <c r="N527" s="300"/>
      <c r="O527" s="300"/>
      <c r="P527" s="300"/>
      <c r="Q527" s="300"/>
      <c r="R527" s="300"/>
      <c r="S527" s="300"/>
      <c r="T527" s="300"/>
      <c r="U527" s="300"/>
      <c r="V527" s="300"/>
      <c r="W527" s="300"/>
      <c r="X527" s="300"/>
      <c r="Y527" s="300"/>
      <c r="Z527" s="300"/>
    </row>
    <row r="528" spans="1:26" ht="14.25" customHeight="1">
      <c r="A528" s="296"/>
      <c r="B528" s="296"/>
      <c r="C528" s="300"/>
      <c r="D528" s="300"/>
      <c r="E528" s="300"/>
      <c r="F528" s="300"/>
      <c r="G528" s="319"/>
      <c r="H528" s="319"/>
      <c r="I528" s="300"/>
      <c r="J528" s="300"/>
      <c r="K528" s="300"/>
      <c r="L528" s="300"/>
      <c r="M528" s="300"/>
      <c r="N528" s="300"/>
      <c r="O528" s="300"/>
      <c r="P528" s="300"/>
      <c r="Q528" s="300"/>
      <c r="R528" s="300"/>
      <c r="S528" s="300"/>
      <c r="T528" s="300"/>
      <c r="U528" s="300"/>
      <c r="V528" s="300"/>
      <c r="W528" s="300"/>
      <c r="X528" s="300"/>
      <c r="Y528" s="300"/>
      <c r="Z528" s="300"/>
    </row>
    <row r="529" spans="1:26" ht="14.25" customHeight="1">
      <c r="A529" s="296"/>
      <c r="B529" s="296"/>
      <c r="C529" s="300"/>
      <c r="D529" s="300"/>
      <c r="E529" s="300"/>
      <c r="F529" s="300"/>
      <c r="G529" s="319"/>
      <c r="H529" s="319"/>
      <c r="I529" s="300"/>
      <c r="J529" s="300"/>
      <c r="K529" s="300"/>
      <c r="L529" s="300"/>
      <c r="M529" s="300"/>
      <c r="N529" s="300"/>
      <c r="O529" s="300"/>
      <c r="P529" s="300"/>
      <c r="Q529" s="300"/>
      <c r="R529" s="300"/>
      <c r="S529" s="300"/>
      <c r="T529" s="300"/>
      <c r="U529" s="300"/>
      <c r="V529" s="300"/>
      <c r="W529" s="300"/>
      <c r="X529" s="300"/>
      <c r="Y529" s="300"/>
      <c r="Z529" s="300"/>
    </row>
    <row r="530" spans="1:26" ht="14.25" customHeight="1">
      <c r="A530" s="296"/>
      <c r="B530" s="296"/>
      <c r="C530" s="300"/>
      <c r="D530" s="300"/>
      <c r="E530" s="300"/>
      <c r="F530" s="300"/>
      <c r="G530" s="319"/>
      <c r="H530" s="319"/>
      <c r="I530" s="300"/>
      <c r="J530" s="300"/>
      <c r="K530" s="300"/>
      <c r="L530" s="300"/>
      <c r="M530" s="300"/>
      <c r="N530" s="300"/>
      <c r="O530" s="300"/>
      <c r="P530" s="300"/>
      <c r="Q530" s="300"/>
      <c r="R530" s="300"/>
      <c r="S530" s="300"/>
      <c r="T530" s="300"/>
      <c r="U530" s="300"/>
      <c r="V530" s="300"/>
      <c r="W530" s="300"/>
      <c r="X530" s="300"/>
      <c r="Y530" s="300"/>
      <c r="Z530" s="300"/>
    </row>
    <row r="531" spans="1:26" ht="14.25" customHeight="1">
      <c r="A531" s="296"/>
      <c r="B531" s="296"/>
      <c r="C531" s="300"/>
      <c r="D531" s="300"/>
      <c r="E531" s="300"/>
      <c r="F531" s="300"/>
      <c r="G531" s="319"/>
      <c r="H531" s="319"/>
      <c r="I531" s="300"/>
      <c r="J531" s="300"/>
      <c r="K531" s="300"/>
      <c r="L531" s="300"/>
      <c r="M531" s="300"/>
      <c r="N531" s="300"/>
      <c r="O531" s="300"/>
      <c r="P531" s="300"/>
      <c r="Q531" s="300"/>
      <c r="R531" s="300"/>
      <c r="S531" s="300"/>
      <c r="T531" s="300"/>
      <c r="U531" s="300"/>
      <c r="V531" s="300"/>
      <c r="W531" s="300"/>
      <c r="X531" s="300"/>
      <c r="Y531" s="300"/>
      <c r="Z531" s="300"/>
    </row>
    <row r="532" spans="1:26" ht="14.25" customHeight="1">
      <c r="A532" s="296"/>
      <c r="B532" s="296"/>
      <c r="C532" s="300"/>
      <c r="D532" s="300"/>
      <c r="E532" s="300"/>
      <c r="F532" s="300"/>
      <c r="G532" s="319"/>
      <c r="H532" s="319"/>
      <c r="I532" s="300"/>
      <c r="J532" s="300"/>
      <c r="K532" s="300"/>
      <c r="L532" s="300"/>
      <c r="M532" s="300"/>
      <c r="N532" s="300"/>
      <c r="O532" s="300"/>
      <c r="P532" s="300"/>
      <c r="Q532" s="300"/>
      <c r="R532" s="300"/>
      <c r="S532" s="300"/>
      <c r="T532" s="300"/>
      <c r="U532" s="300"/>
      <c r="V532" s="300"/>
      <c r="W532" s="300"/>
      <c r="X532" s="300"/>
      <c r="Y532" s="300"/>
      <c r="Z532" s="300"/>
    </row>
    <row r="533" spans="1:26" ht="14.25" customHeight="1">
      <c r="A533" s="296"/>
      <c r="B533" s="296"/>
      <c r="C533" s="300"/>
      <c r="D533" s="300"/>
      <c r="E533" s="300"/>
      <c r="F533" s="300"/>
      <c r="G533" s="319"/>
      <c r="H533" s="319"/>
      <c r="I533" s="300"/>
      <c r="J533" s="300"/>
      <c r="K533" s="300"/>
      <c r="L533" s="300"/>
      <c r="M533" s="300"/>
      <c r="N533" s="300"/>
      <c r="O533" s="300"/>
      <c r="P533" s="300"/>
      <c r="Q533" s="300"/>
      <c r="R533" s="300"/>
      <c r="S533" s="300"/>
      <c r="T533" s="300"/>
      <c r="U533" s="300"/>
      <c r="V533" s="300"/>
      <c r="W533" s="300"/>
      <c r="X533" s="300"/>
      <c r="Y533" s="300"/>
      <c r="Z533" s="300"/>
    </row>
    <row r="534" spans="1:26" ht="14.25" customHeight="1">
      <c r="A534" s="296"/>
      <c r="B534" s="296"/>
      <c r="C534" s="300"/>
      <c r="D534" s="300"/>
      <c r="E534" s="300"/>
      <c r="F534" s="300"/>
      <c r="G534" s="319"/>
      <c r="H534" s="319"/>
      <c r="I534" s="300"/>
      <c r="J534" s="300"/>
      <c r="K534" s="300"/>
      <c r="L534" s="300"/>
      <c r="M534" s="300"/>
      <c r="N534" s="300"/>
      <c r="O534" s="300"/>
      <c r="P534" s="300"/>
      <c r="Q534" s="300"/>
      <c r="R534" s="300"/>
      <c r="S534" s="300"/>
      <c r="T534" s="300"/>
      <c r="U534" s="300"/>
      <c r="V534" s="300"/>
      <c r="W534" s="300"/>
      <c r="X534" s="300"/>
      <c r="Y534" s="300"/>
      <c r="Z534" s="300"/>
    </row>
    <row r="535" spans="1:26" ht="14.25" customHeight="1">
      <c r="A535" s="296"/>
      <c r="B535" s="296"/>
      <c r="C535" s="300"/>
      <c r="D535" s="300"/>
      <c r="E535" s="300"/>
      <c r="F535" s="300"/>
      <c r="G535" s="319"/>
      <c r="H535" s="319"/>
      <c r="I535" s="300"/>
      <c r="J535" s="300"/>
      <c r="K535" s="300"/>
      <c r="L535" s="300"/>
      <c r="M535" s="300"/>
      <c r="N535" s="300"/>
      <c r="O535" s="300"/>
      <c r="P535" s="300"/>
      <c r="Q535" s="300"/>
      <c r="R535" s="300"/>
      <c r="S535" s="300"/>
      <c r="T535" s="300"/>
      <c r="U535" s="300"/>
      <c r="V535" s="300"/>
      <c r="W535" s="300"/>
      <c r="X535" s="300"/>
      <c r="Y535" s="300"/>
      <c r="Z535" s="300"/>
    </row>
    <row r="536" spans="1:26" ht="14.25" customHeight="1">
      <c r="A536" s="296"/>
      <c r="B536" s="296"/>
      <c r="C536" s="300"/>
      <c r="D536" s="300"/>
      <c r="E536" s="300"/>
      <c r="F536" s="300"/>
      <c r="G536" s="319"/>
      <c r="H536" s="319"/>
      <c r="I536" s="300"/>
      <c r="J536" s="300"/>
      <c r="K536" s="300"/>
      <c r="L536" s="300"/>
      <c r="M536" s="300"/>
      <c r="N536" s="300"/>
      <c r="O536" s="300"/>
      <c r="P536" s="300"/>
      <c r="Q536" s="300"/>
      <c r="R536" s="300"/>
      <c r="S536" s="300"/>
      <c r="T536" s="300"/>
      <c r="U536" s="300"/>
      <c r="V536" s="300"/>
      <c r="W536" s="300"/>
      <c r="X536" s="300"/>
      <c r="Y536" s="300"/>
      <c r="Z536" s="300"/>
    </row>
    <row r="537" spans="1:26" ht="14.25" customHeight="1">
      <c r="A537" s="296"/>
      <c r="B537" s="296"/>
      <c r="C537" s="300"/>
      <c r="D537" s="300"/>
      <c r="E537" s="300"/>
      <c r="F537" s="300"/>
      <c r="G537" s="319"/>
      <c r="H537" s="319"/>
      <c r="I537" s="300"/>
      <c r="J537" s="300"/>
      <c r="K537" s="300"/>
      <c r="L537" s="300"/>
      <c r="M537" s="300"/>
      <c r="N537" s="300"/>
      <c r="O537" s="300"/>
      <c r="P537" s="300"/>
      <c r="Q537" s="300"/>
      <c r="R537" s="300"/>
      <c r="S537" s="300"/>
      <c r="T537" s="300"/>
      <c r="U537" s="300"/>
      <c r="V537" s="300"/>
      <c r="W537" s="300"/>
      <c r="X537" s="300"/>
      <c r="Y537" s="300"/>
      <c r="Z537" s="300"/>
    </row>
    <row r="538" spans="1:26" ht="14.25" customHeight="1">
      <c r="A538" s="296"/>
      <c r="B538" s="296"/>
      <c r="C538" s="300"/>
      <c r="D538" s="300"/>
      <c r="E538" s="300"/>
      <c r="F538" s="300"/>
      <c r="G538" s="319"/>
      <c r="H538" s="319"/>
      <c r="I538" s="300"/>
      <c r="J538" s="300"/>
      <c r="K538" s="300"/>
      <c r="L538" s="300"/>
      <c r="M538" s="300"/>
      <c r="N538" s="300"/>
      <c r="O538" s="300"/>
      <c r="P538" s="300"/>
      <c r="Q538" s="300"/>
      <c r="R538" s="300"/>
      <c r="S538" s="300"/>
      <c r="T538" s="300"/>
      <c r="U538" s="300"/>
      <c r="V538" s="300"/>
      <c r="W538" s="300"/>
      <c r="X538" s="300"/>
      <c r="Y538" s="300"/>
      <c r="Z538" s="300"/>
    </row>
    <row r="539" spans="1:26" ht="14.25" customHeight="1">
      <c r="A539" s="296"/>
      <c r="B539" s="296"/>
      <c r="C539" s="300"/>
      <c r="D539" s="300"/>
      <c r="E539" s="300"/>
      <c r="F539" s="300"/>
      <c r="G539" s="319"/>
      <c r="H539" s="319"/>
      <c r="I539" s="300"/>
      <c r="J539" s="300"/>
      <c r="K539" s="300"/>
      <c r="L539" s="300"/>
      <c r="M539" s="300"/>
      <c r="N539" s="300"/>
      <c r="O539" s="300"/>
      <c r="P539" s="300"/>
      <c r="Q539" s="300"/>
      <c r="R539" s="300"/>
      <c r="S539" s="300"/>
      <c r="T539" s="300"/>
      <c r="U539" s="300"/>
      <c r="V539" s="300"/>
      <c r="W539" s="300"/>
      <c r="X539" s="300"/>
      <c r="Y539" s="300"/>
      <c r="Z539" s="300"/>
    </row>
    <row r="540" spans="1:26" ht="14.25" customHeight="1">
      <c r="A540" s="296"/>
      <c r="B540" s="296"/>
      <c r="C540" s="300"/>
      <c r="D540" s="300"/>
      <c r="E540" s="300"/>
      <c r="F540" s="300"/>
      <c r="G540" s="319"/>
      <c r="H540" s="319"/>
      <c r="I540" s="300"/>
      <c r="J540" s="300"/>
      <c r="K540" s="300"/>
      <c r="L540" s="300"/>
      <c r="M540" s="300"/>
      <c r="N540" s="300"/>
      <c r="O540" s="300"/>
      <c r="P540" s="300"/>
      <c r="Q540" s="300"/>
      <c r="R540" s="300"/>
      <c r="S540" s="300"/>
      <c r="T540" s="300"/>
      <c r="U540" s="300"/>
      <c r="V540" s="300"/>
      <c r="W540" s="300"/>
      <c r="X540" s="300"/>
      <c r="Y540" s="300"/>
      <c r="Z540" s="300"/>
    </row>
    <row r="541" spans="1:26" ht="14.25" customHeight="1">
      <c r="A541" s="296"/>
      <c r="B541" s="296"/>
      <c r="C541" s="300"/>
      <c r="D541" s="300"/>
      <c r="E541" s="300"/>
      <c r="F541" s="300"/>
      <c r="G541" s="319"/>
      <c r="H541" s="319"/>
      <c r="I541" s="300"/>
      <c r="J541" s="300"/>
      <c r="K541" s="300"/>
      <c r="L541" s="300"/>
      <c r="M541" s="300"/>
      <c r="N541" s="300"/>
      <c r="O541" s="300"/>
      <c r="P541" s="300"/>
      <c r="Q541" s="300"/>
      <c r="R541" s="300"/>
      <c r="S541" s="300"/>
      <c r="T541" s="300"/>
      <c r="U541" s="300"/>
      <c r="V541" s="300"/>
      <c r="W541" s="300"/>
      <c r="X541" s="300"/>
      <c r="Y541" s="300"/>
      <c r="Z541" s="300"/>
    </row>
    <row r="542" spans="1:26" ht="14.25" customHeight="1">
      <c r="A542" s="296"/>
      <c r="B542" s="296"/>
      <c r="C542" s="300"/>
      <c r="D542" s="300"/>
      <c r="E542" s="300"/>
      <c r="F542" s="300"/>
      <c r="G542" s="319"/>
      <c r="H542" s="319"/>
      <c r="I542" s="300"/>
      <c r="J542" s="300"/>
      <c r="K542" s="300"/>
      <c r="L542" s="300"/>
      <c r="M542" s="300"/>
      <c r="N542" s="300"/>
      <c r="O542" s="300"/>
      <c r="P542" s="300"/>
      <c r="Q542" s="300"/>
      <c r="R542" s="300"/>
      <c r="S542" s="300"/>
      <c r="T542" s="300"/>
      <c r="U542" s="300"/>
      <c r="V542" s="300"/>
      <c r="W542" s="300"/>
      <c r="X542" s="300"/>
      <c r="Y542" s="300"/>
      <c r="Z542" s="300"/>
    </row>
    <row r="543" spans="1:26" ht="14.25" customHeight="1">
      <c r="A543" s="296"/>
      <c r="B543" s="296"/>
      <c r="C543" s="300"/>
      <c r="D543" s="300"/>
      <c r="E543" s="300"/>
      <c r="F543" s="300"/>
      <c r="G543" s="319"/>
      <c r="H543" s="319"/>
      <c r="I543" s="300"/>
      <c r="J543" s="300"/>
      <c r="K543" s="300"/>
      <c r="L543" s="300"/>
      <c r="M543" s="300"/>
      <c r="N543" s="300"/>
      <c r="O543" s="300"/>
      <c r="P543" s="300"/>
      <c r="Q543" s="300"/>
      <c r="R543" s="300"/>
      <c r="S543" s="300"/>
      <c r="T543" s="300"/>
      <c r="U543" s="300"/>
      <c r="V543" s="300"/>
      <c r="W543" s="300"/>
      <c r="X543" s="300"/>
      <c r="Y543" s="300"/>
      <c r="Z543" s="300"/>
    </row>
    <row r="544" spans="1:26" ht="14.25" customHeight="1">
      <c r="A544" s="296"/>
      <c r="B544" s="296"/>
      <c r="C544" s="300"/>
      <c r="D544" s="300"/>
      <c r="E544" s="300"/>
      <c r="F544" s="300"/>
      <c r="G544" s="319"/>
      <c r="H544" s="319"/>
      <c r="I544" s="300"/>
      <c r="J544" s="300"/>
      <c r="K544" s="300"/>
      <c r="L544" s="300"/>
      <c r="M544" s="300"/>
      <c r="N544" s="300"/>
      <c r="O544" s="300"/>
      <c r="P544" s="300"/>
      <c r="Q544" s="300"/>
      <c r="R544" s="300"/>
      <c r="S544" s="300"/>
      <c r="T544" s="300"/>
      <c r="U544" s="300"/>
      <c r="V544" s="300"/>
      <c r="W544" s="300"/>
      <c r="X544" s="300"/>
      <c r="Y544" s="300"/>
      <c r="Z544" s="300"/>
    </row>
    <row r="545" spans="1:26" ht="14.25" customHeight="1">
      <c r="A545" s="296"/>
      <c r="B545" s="296"/>
      <c r="C545" s="300"/>
      <c r="D545" s="300"/>
      <c r="E545" s="300"/>
      <c r="F545" s="300"/>
      <c r="G545" s="319"/>
      <c r="H545" s="319"/>
      <c r="I545" s="300"/>
      <c r="J545" s="300"/>
      <c r="K545" s="300"/>
      <c r="L545" s="300"/>
      <c r="M545" s="300"/>
      <c r="N545" s="300"/>
      <c r="O545" s="300"/>
      <c r="P545" s="300"/>
      <c r="Q545" s="300"/>
      <c r="R545" s="300"/>
      <c r="S545" s="300"/>
      <c r="T545" s="300"/>
      <c r="U545" s="300"/>
      <c r="V545" s="300"/>
      <c r="W545" s="300"/>
      <c r="X545" s="300"/>
      <c r="Y545" s="300"/>
      <c r="Z545" s="300"/>
    </row>
    <row r="546" spans="1:26" ht="14.25" customHeight="1">
      <c r="A546" s="296"/>
      <c r="B546" s="296"/>
      <c r="C546" s="300"/>
      <c r="D546" s="300"/>
      <c r="E546" s="300"/>
      <c r="F546" s="300"/>
      <c r="G546" s="319"/>
      <c r="H546" s="319"/>
      <c r="I546" s="300"/>
      <c r="J546" s="300"/>
      <c r="K546" s="300"/>
      <c r="L546" s="300"/>
      <c r="M546" s="300"/>
      <c r="N546" s="300"/>
      <c r="O546" s="300"/>
      <c r="P546" s="300"/>
      <c r="Q546" s="300"/>
      <c r="R546" s="300"/>
      <c r="S546" s="300"/>
      <c r="T546" s="300"/>
      <c r="U546" s="300"/>
      <c r="V546" s="300"/>
      <c r="W546" s="300"/>
      <c r="X546" s="300"/>
      <c r="Y546" s="300"/>
      <c r="Z546" s="300"/>
    </row>
    <row r="547" spans="1:26" ht="14.25" customHeight="1">
      <c r="A547" s="296"/>
      <c r="B547" s="296"/>
      <c r="C547" s="300"/>
      <c r="D547" s="300"/>
      <c r="E547" s="300"/>
      <c r="F547" s="300"/>
      <c r="G547" s="319"/>
      <c r="H547" s="319"/>
      <c r="I547" s="300"/>
      <c r="J547" s="300"/>
      <c r="K547" s="300"/>
      <c r="L547" s="300"/>
      <c r="M547" s="300"/>
      <c r="N547" s="300"/>
      <c r="O547" s="300"/>
      <c r="P547" s="300"/>
      <c r="Q547" s="300"/>
      <c r="R547" s="300"/>
      <c r="S547" s="300"/>
      <c r="T547" s="300"/>
      <c r="U547" s="300"/>
      <c r="V547" s="300"/>
      <c r="W547" s="300"/>
      <c r="X547" s="300"/>
      <c r="Y547" s="300"/>
      <c r="Z547" s="300"/>
    </row>
    <row r="548" spans="1:26" ht="14.25" customHeight="1">
      <c r="A548" s="296"/>
      <c r="B548" s="296"/>
      <c r="C548" s="300"/>
      <c r="D548" s="300"/>
      <c r="E548" s="300"/>
      <c r="F548" s="300"/>
      <c r="G548" s="319"/>
      <c r="H548" s="319"/>
      <c r="I548" s="300"/>
      <c r="J548" s="300"/>
      <c r="K548" s="300"/>
      <c r="L548" s="300"/>
      <c r="M548" s="300"/>
      <c r="N548" s="300"/>
      <c r="O548" s="300"/>
      <c r="P548" s="300"/>
      <c r="Q548" s="300"/>
      <c r="R548" s="300"/>
      <c r="S548" s="300"/>
      <c r="T548" s="300"/>
      <c r="U548" s="300"/>
      <c r="V548" s="300"/>
      <c r="W548" s="300"/>
      <c r="X548" s="300"/>
      <c r="Y548" s="300"/>
      <c r="Z548" s="300"/>
    </row>
    <row r="549" spans="1:26" ht="14.25" customHeight="1">
      <c r="A549" s="296"/>
      <c r="B549" s="296"/>
      <c r="C549" s="300"/>
      <c r="D549" s="300"/>
      <c r="E549" s="300"/>
      <c r="F549" s="300"/>
      <c r="G549" s="319"/>
      <c r="H549" s="319"/>
      <c r="I549" s="300"/>
      <c r="J549" s="300"/>
      <c r="K549" s="300"/>
      <c r="L549" s="300"/>
      <c r="M549" s="300"/>
      <c r="N549" s="300"/>
      <c r="O549" s="300"/>
      <c r="P549" s="300"/>
      <c r="Q549" s="300"/>
      <c r="R549" s="300"/>
      <c r="S549" s="300"/>
      <c r="T549" s="300"/>
      <c r="U549" s="300"/>
      <c r="V549" s="300"/>
      <c r="W549" s="300"/>
      <c r="X549" s="300"/>
      <c r="Y549" s="300"/>
      <c r="Z549" s="300"/>
    </row>
    <row r="550" spans="1:26" ht="14.25" customHeight="1">
      <c r="A550" s="296"/>
      <c r="B550" s="296"/>
      <c r="C550" s="300"/>
      <c r="D550" s="300"/>
      <c r="E550" s="300"/>
      <c r="F550" s="300"/>
      <c r="G550" s="319"/>
      <c r="H550" s="319"/>
      <c r="I550" s="300"/>
      <c r="J550" s="300"/>
      <c r="K550" s="300"/>
      <c r="L550" s="300"/>
      <c r="M550" s="300"/>
      <c r="N550" s="300"/>
      <c r="O550" s="300"/>
      <c r="P550" s="300"/>
      <c r="Q550" s="300"/>
      <c r="R550" s="300"/>
      <c r="S550" s="300"/>
      <c r="T550" s="300"/>
      <c r="U550" s="300"/>
      <c r="V550" s="300"/>
      <c r="W550" s="300"/>
      <c r="X550" s="300"/>
      <c r="Y550" s="300"/>
      <c r="Z550" s="300"/>
    </row>
    <row r="551" spans="1:26" ht="14.25" customHeight="1">
      <c r="A551" s="296"/>
      <c r="B551" s="296"/>
      <c r="C551" s="300"/>
      <c r="D551" s="300"/>
      <c r="E551" s="300"/>
      <c r="F551" s="300"/>
      <c r="G551" s="319"/>
      <c r="H551" s="319"/>
      <c r="I551" s="300"/>
      <c r="J551" s="300"/>
      <c r="K551" s="300"/>
      <c r="L551" s="300"/>
      <c r="M551" s="300"/>
      <c r="N551" s="300"/>
      <c r="O551" s="300"/>
      <c r="P551" s="300"/>
      <c r="Q551" s="300"/>
      <c r="R551" s="300"/>
      <c r="S551" s="300"/>
      <c r="T551" s="300"/>
      <c r="U551" s="300"/>
      <c r="V551" s="300"/>
      <c r="W551" s="300"/>
      <c r="X551" s="300"/>
      <c r="Y551" s="300"/>
      <c r="Z551" s="300"/>
    </row>
    <row r="552" spans="1:26" ht="14.25" customHeight="1">
      <c r="A552" s="296"/>
      <c r="B552" s="296"/>
      <c r="C552" s="300"/>
      <c r="D552" s="300"/>
      <c r="E552" s="300"/>
      <c r="F552" s="300"/>
      <c r="G552" s="319"/>
      <c r="H552" s="319"/>
      <c r="I552" s="300"/>
      <c r="J552" s="300"/>
      <c r="K552" s="300"/>
      <c r="L552" s="300"/>
      <c r="M552" s="300"/>
      <c r="N552" s="300"/>
      <c r="O552" s="300"/>
      <c r="P552" s="300"/>
      <c r="Q552" s="300"/>
      <c r="R552" s="300"/>
      <c r="S552" s="300"/>
      <c r="T552" s="300"/>
      <c r="U552" s="300"/>
      <c r="V552" s="300"/>
      <c r="W552" s="300"/>
      <c r="X552" s="300"/>
      <c r="Y552" s="300"/>
      <c r="Z552" s="300"/>
    </row>
    <row r="553" spans="1:26" ht="14.25" customHeight="1">
      <c r="A553" s="296"/>
      <c r="B553" s="296"/>
      <c r="C553" s="300"/>
      <c r="D553" s="300"/>
      <c r="E553" s="300"/>
      <c r="F553" s="300"/>
      <c r="G553" s="319"/>
      <c r="H553" s="319"/>
      <c r="I553" s="300"/>
      <c r="J553" s="300"/>
      <c r="K553" s="300"/>
      <c r="L553" s="300"/>
      <c r="M553" s="300"/>
      <c r="N553" s="300"/>
      <c r="O553" s="300"/>
      <c r="P553" s="300"/>
      <c r="Q553" s="300"/>
      <c r="R553" s="300"/>
      <c r="S553" s="300"/>
      <c r="T553" s="300"/>
      <c r="U553" s="300"/>
      <c r="V553" s="300"/>
      <c r="W553" s="300"/>
      <c r="X553" s="300"/>
      <c r="Y553" s="300"/>
      <c r="Z553" s="300"/>
    </row>
    <row r="554" spans="1:26" ht="14.25" customHeight="1">
      <c r="A554" s="296"/>
      <c r="B554" s="296"/>
      <c r="C554" s="300"/>
      <c r="D554" s="300"/>
      <c r="E554" s="300"/>
      <c r="F554" s="300"/>
      <c r="G554" s="319"/>
      <c r="H554" s="319"/>
      <c r="I554" s="300"/>
      <c r="J554" s="300"/>
      <c r="K554" s="300"/>
      <c r="L554" s="300"/>
      <c r="M554" s="300"/>
      <c r="N554" s="300"/>
      <c r="O554" s="300"/>
      <c r="P554" s="300"/>
      <c r="Q554" s="300"/>
      <c r="R554" s="300"/>
      <c r="S554" s="300"/>
      <c r="T554" s="300"/>
      <c r="U554" s="300"/>
      <c r="V554" s="300"/>
      <c r="W554" s="300"/>
      <c r="X554" s="300"/>
      <c r="Y554" s="300"/>
      <c r="Z554" s="300"/>
    </row>
    <row r="555" spans="1:26" ht="14.25" customHeight="1">
      <c r="A555" s="296"/>
      <c r="B555" s="296"/>
      <c r="C555" s="300"/>
      <c r="D555" s="300"/>
      <c r="E555" s="300"/>
      <c r="F555" s="300"/>
      <c r="G555" s="319"/>
      <c r="H555" s="319"/>
      <c r="I555" s="300"/>
      <c r="J555" s="300"/>
      <c r="K555" s="300"/>
      <c r="L555" s="300"/>
      <c r="M555" s="300"/>
      <c r="N555" s="300"/>
      <c r="O555" s="300"/>
      <c r="P555" s="300"/>
      <c r="Q555" s="300"/>
      <c r="R555" s="300"/>
      <c r="S555" s="300"/>
      <c r="T555" s="300"/>
      <c r="U555" s="300"/>
      <c r="V555" s="300"/>
      <c r="W555" s="300"/>
      <c r="X555" s="300"/>
      <c r="Y555" s="300"/>
      <c r="Z555" s="300"/>
    </row>
    <row r="556" spans="1:26" ht="14.25" customHeight="1">
      <c r="A556" s="296"/>
      <c r="B556" s="296"/>
      <c r="C556" s="300"/>
      <c r="D556" s="300"/>
      <c r="E556" s="300"/>
      <c r="F556" s="300"/>
      <c r="G556" s="319"/>
      <c r="H556" s="319"/>
      <c r="I556" s="300"/>
      <c r="J556" s="300"/>
      <c r="K556" s="300"/>
      <c r="L556" s="300"/>
      <c r="M556" s="300"/>
      <c r="N556" s="300"/>
      <c r="O556" s="300"/>
      <c r="P556" s="300"/>
      <c r="Q556" s="300"/>
      <c r="R556" s="300"/>
      <c r="S556" s="300"/>
      <c r="T556" s="300"/>
      <c r="U556" s="300"/>
      <c r="V556" s="300"/>
      <c r="W556" s="300"/>
      <c r="X556" s="300"/>
      <c r="Y556" s="300"/>
      <c r="Z556" s="300"/>
    </row>
    <row r="557" spans="1:26" ht="14.25" customHeight="1">
      <c r="A557" s="296"/>
      <c r="B557" s="296"/>
      <c r="C557" s="300"/>
      <c r="D557" s="300"/>
      <c r="E557" s="300"/>
      <c r="F557" s="300"/>
      <c r="G557" s="319"/>
      <c r="H557" s="319"/>
      <c r="I557" s="300"/>
      <c r="J557" s="300"/>
      <c r="K557" s="300"/>
      <c r="L557" s="300"/>
      <c r="M557" s="300"/>
      <c r="N557" s="300"/>
      <c r="O557" s="300"/>
      <c r="P557" s="300"/>
      <c r="Q557" s="300"/>
      <c r="R557" s="300"/>
      <c r="S557" s="300"/>
      <c r="T557" s="300"/>
      <c r="U557" s="300"/>
      <c r="V557" s="300"/>
      <c r="W557" s="300"/>
      <c r="X557" s="300"/>
      <c r="Y557" s="300"/>
      <c r="Z557" s="300"/>
    </row>
    <row r="558" spans="1:26" ht="14.25" customHeight="1">
      <c r="A558" s="296"/>
      <c r="B558" s="296"/>
      <c r="C558" s="300"/>
      <c r="D558" s="300"/>
      <c r="E558" s="300"/>
      <c r="F558" s="300"/>
      <c r="G558" s="319"/>
      <c r="H558" s="319"/>
      <c r="I558" s="300"/>
      <c r="J558" s="300"/>
      <c r="K558" s="300"/>
      <c r="L558" s="300"/>
      <c r="M558" s="300"/>
      <c r="N558" s="300"/>
      <c r="O558" s="300"/>
      <c r="P558" s="300"/>
      <c r="Q558" s="300"/>
      <c r="R558" s="300"/>
      <c r="S558" s="300"/>
      <c r="T558" s="300"/>
      <c r="U558" s="300"/>
      <c r="V558" s="300"/>
      <c r="W558" s="300"/>
      <c r="X558" s="300"/>
      <c r="Y558" s="300"/>
      <c r="Z558" s="300"/>
    </row>
    <row r="559" spans="1:26" ht="14.25" customHeight="1">
      <c r="A559" s="296"/>
      <c r="B559" s="296"/>
      <c r="C559" s="300"/>
      <c r="D559" s="300"/>
      <c r="E559" s="300"/>
      <c r="F559" s="300"/>
      <c r="G559" s="319"/>
      <c r="H559" s="319"/>
      <c r="I559" s="300"/>
      <c r="J559" s="300"/>
      <c r="K559" s="300"/>
      <c r="L559" s="300"/>
      <c r="M559" s="300"/>
      <c r="N559" s="300"/>
      <c r="O559" s="300"/>
      <c r="P559" s="300"/>
      <c r="Q559" s="300"/>
      <c r="R559" s="300"/>
      <c r="S559" s="300"/>
      <c r="T559" s="300"/>
      <c r="U559" s="300"/>
      <c r="V559" s="300"/>
      <c r="W559" s="300"/>
      <c r="X559" s="300"/>
      <c r="Y559" s="300"/>
      <c r="Z559" s="300"/>
    </row>
    <row r="560" spans="1:26" ht="14.25" customHeight="1">
      <c r="A560" s="296"/>
      <c r="B560" s="296"/>
      <c r="C560" s="300"/>
      <c r="D560" s="300"/>
      <c r="E560" s="300"/>
      <c r="F560" s="300"/>
      <c r="G560" s="319"/>
      <c r="H560" s="319"/>
      <c r="I560" s="300"/>
      <c r="J560" s="300"/>
      <c r="K560" s="300"/>
      <c r="L560" s="300"/>
      <c r="M560" s="300"/>
      <c r="N560" s="300"/>
      <c r="O560" s="300"/>
      <c r="P560" s="300"/>
      <c r="Q560" s="300"/>
      <c r="R560" s="300"/>
      <c r="S560" s="300"/>
      <c r="T560" s="300"/>
      <c r="U560" s="300"/>
      <c r="V560" s="300"/>
      <c r="W560" s="300"/>
      <c r="X560" s="300"/>
      <c r="Y560" s="300"/>
      <c r="Z560" s="300"/>
    </row>
    <row r="561" spans="1:26" ht="14.25" customHeight="1">
      <c r="A561" s="296"/>
      <c r="B561" s="296"/>
      <c r="C561" s="300"/>
      <c r="D561" s="300"/>
      <c r="E561" s="300"/>
      <c r="F561" s="300"/>
      <c r="G561" s="319"/>
      <c r="H561" s="319"/>
      <c r="I561" s="300"/>
      <c r="J561" s="300"/>
      <c r="K561" s="300"/>
      <c r="L561" s="300"/>
      <c r="M561" s="300"/>
      <c r="N561" s="300"/>
      <c r="O561" s="300"/>
      <c r="P561" s="300"/>
      <c r="Q561" s="300"/>
      <c r="R561" s="300"/>
      <c r="S561" s="300"/>
      <c r="T561" s="300"/>
      <c r="U561" s="300"/>
      <c r="V561" s="300"/>
      <c r="W561" s="300"/>
      <c r="X561" s="300"/>
      <c r="Y561" s="300"/>
      <c r="Z561" s="300"/>
    </row>
    <row r="562" spans="1:26" ht="14.25" customHeight="1">
      <c r="A562" s="296"/>
      <c r="B562" s="296"/>
      <c r="C562" s="300"/>
      <c r="D562" s="300"/>
      <c r="E562" s="300"/>
      <c r="F562" s="300"/>
      <c r="G562" s="319"/>
      <c r="H562" s="319"/>
      <c r="I562" s="300"/>
      <c r="J562" s="300"/>
      <c r="K562" s="300"/>
      <c r="L562" s="300"/>
      <c r="M562" s="300"/>
      <c r="N562" s="300"/>
      <c r="O562" s="300"/>
      <c r="P562" s="300"/>
      <c r="Q562" s="300"/>
      <c r="R562" s="300"/>
      <c r="S562" s="300"/>
      <c r="T562" s="300"/>
      <c r="U562" s="300"/>
      <c r="V562" s="300"/>
      <c r="W562" s="300"/>
      <c r="X562" s="300"/>
      <c r="Y562" s="300"/>
      <c r="Z562" s="300"/>
    </row>
    <row r="563" spans="1:26" ht="14.25" customHeight="1">
      <c r="A563" s="296"/>
      <c r="B563" s="296"/>
      <c r="C563" s="300"/>
      <c r="D563" s="300"/>
      <c r="E563" s="300"/>
      <c r="F563" s="300"/>
      <c r="G563" s="319"/>
      <c r="H563" s="319"/>
      <c r="I563" s="300"/>
      <c r="J563" s="300"/>
      <c r="K563" s="300"/>
      <c r="L563" s="300"/>
      <c r="M563" s="300"/>
      <c r="N563" s="300"/>
      <c r="O563" s="300"/>
      <c r="P563" s="300"/>
      <c r="Q563" s="300"/>
      <c r="R563" s="300"/>
      <c r="S563" s="300"/>
      <c r="T563" s="300"/>
      <c r="U563" s="300"/>
      <c r="V563" s="300"/>
      <c r="W563" s="300"/>
      <c r="X563" s="300"/>
      <c r="Y563" s="300"/>
      <c r="Z563" s="300"/>
    </row>
    <row r="564" spans="1:26" ht="14.25" customHeight="1">
      <c r="A564" s="296"/>
      <c r="B564" s="296"/>
      <c r="C564" s="300"/>
      <c r="D564" s="300"/>
      <c r="E564" s="300"/>
      <c r="F564" s="300"/>
      <c r="G564" s="319"/>
      <c r="H564" s="319"/>
      <c r="I564" s="300"/>
      <c r="J564" s="300"/>
      <c r="K564" s="300"/>
      <c r="L564" s="300"/>
      <c r="M564" s="300"/>
      <c r="N564" s="300"/>
      <c r="O564" s="300"/>
      <c r="P564" s="300"/>
      <c r="Q564" s="300"/>
      <c r="R564" s="300"/>
      <c r="S564" s="300"/>
      <c r="T564" s="300"/>
      <c r="U564" s="300"/>
      <c r="V564" s="300"/>
      <c r="W564" s="300"/>
      <c r="X564" s="300"/>
      <c r="Y564" s="300"/>
      <c r="Z564" s="300"/>
    </row>
    <row r="565" spans="1:26" ht="14.25" customHeight="1">
      <c r="A565" s="296"/>
      <c r="B565" s="296"/>
      <c r="C565" s="300"/>
      <c r="D565" s="300"/>
      <c r="E565" s="300"/>
      <c r="F565" s="300"/>
      <c r="G565" s="319"/>
      <c r="H565" s="319"/>
      <c r="I565" s="300"/>
      <c r="J565" s="300"/>
      <c r="K565" s="300"/>
      <c r="L565" s="300"/>
      <c r="M565" s="300"/>
      <c r="N565" s="300"/>
      <c r="O565" s="300"/>
      <c r="P565" s="300"/>
      <c r="Q565" s="300"/>
      <c r="R565" s="300"/>
      <c r="S565" s="300"/>
      <c r="T565" s="300"/>
      <c r="U565" s="300"/>
      <c r="V565" s="300"/>
      <c r="W565" s="300"/>
      <c r="X565" s="300"/>
      <c r="Y565" s="300"/>
      <c r="Z565" s="300"/>
    </row>
    <row r="566" spans="1:26" ht="14.25" customHeight="1">
      <c r="A566" s="296"/>
      <c r="B566" s="296"/>
      <c r="C566" s="300"/>
      <c r="D566" s="300"/>
      <c r="E566" s="300"/>
      <c r="F566" s="300"/>
      <c r="G566" s="319"/>
      <c r="H566" s="319"/>
      <c r="I566" s="300"/>
      <c r="J566" s="300"/>
      <c r="K566" s="300"/>
      <c r="L566" s="300"/>
      <c r="M566" s="300"/>
      <c r="N566" s="300"/>
      <c r="O566" s="300"/>
      <c r="P566" s="300"/>
      <c r="Q566" s="300"/>
      <c r="R566" s="300"/>
      <c r="S566" s="300"/>
      <c r="T566" s="300"/>
      <c r="U566" s="300"/>
      <c r="V566" s="300"/>
      <c r="W566" s="300"/>
      <c r="X566" s="300"/>
      <c r="Y566" s="300"/>
      <c r="Z566" s="300"/>
    </row>
    <row r="567" spans="1:26" ht="14.25" customHeight="1">
      <c r="A567" s="296"/>
      <c r="B567" s="296"/>
      <c r="C567" s="300"/>
      <c r="D567" s="300"/>
      <c r="E567" s="300"/>
      <c r="F567" s="300"/>
      <c r="G567" s="319"/>
      <c r="H567" s="319"/>
      <c r="I567" s="300"/>
      <c r="J567" s="300"/>
      <c r="K567" s="300"/>
      <c r="L567" s="300"/>
      <c r="M567" s="300"/>
      <c r="N567" s="300"/>
      <c r="O567" s="300"/>
      <c r="P567" s="300"/>
      <c r="Q567" s="300"/>
      <c r="R567" s="300"/>
      <c r="S567" s="300"/>
      <c r="T567" s="300"/>
      <c r="U567" s="300"/>
      <c r="V567" s="300"/>
      <c r="W567" s="300"/>
      <c r="X567" s="300"/>
      <c r="Y567" s="300"/>
      <c r="Z567" s="300"/>
    </row>
    <row r="568" spans="1:26" ht="14.25" customHeight="1">
      <c r="A568" s="296"/>
      <c r="B568" s="296"/>
      <c r="C568" s="300"/>
      <c r="D568" s="300"/>
      <c r="E568" s="300"/>
      <c r="F568" s="300"/>
      <c r="G568" s="319"/>
      <c r="H568" s="319"/>
      <c r="I568" s="300"/>
      <c r="J568" s="300"/>
      <c r="K568" s="300"/>
      <c r="L568" s="300"/>
      <c r="M568" s="300"/>
      <c r="N568" s="300"/>
      <c r="O568" s="300"/>
      <c r="P568" s="300"/>
      <c r="Q568" s="300"/>
      <c r="R568" s="300"/>
      <c r="S568" s="300"/>
      <c r="T568" s="300"/>
      <c r="U568" s="300"/>
      <c r="V568" s="300"/>
      <c r="W568" s="300"/>
      <c r="X568" s="300"/>
      <c r="Y568" s="300"/>
      <c r="Z568" s="300"/>
    </row>
    <row r="569" spans="1:26" ht="14.25" customHeight="1">
      <c r="A569" s="296"/>
      <c r="B569" s="296"/>
      <c r="C569" s="300"/>
      <c r="D569" s="300"/>
      <c r="E569" s="300"/>
      <c r="F569" s="300"/>
      <c r="G569" s="319"/>
      <c r="H569" s="319"/>
      <c r="I569" s="300"/>
      <c r="J569" s="300"/>
      <c r="K569" s="300"/>
      <c r="L569" s="300"/>
      <c r="M569" s="300"/>
      <c r="N569" s="300"/>
      <c r="O569" s="300"/>
      <c r="P569" s="300"/>
      <c r="Q569" s="300"/>
      <c r="R569" s="300"/>
      <c r="S569" s="300"/>
      <c r="T569" s="300"/>
      <c r="U569" s="300"/>
      <c r="V569" s="300"/>
      <c r="W569" s="300"/>
      <c r="X569" s="300"/>
      <c r="Y569" s="300"/>
      <c r="Z569" s="300"/>
    </row>
    <row r="570" spans="1:26" ht="14.25" customHeight="1">
      <c r="A570" s="296"/>
      <c r="B570" s="296"/>
      <c r="C570" s="300"/>
      <c r="D570" s="300"/>
      <c r="E570" s="300"/>
      <c r="F570" s="300"/>
      <c r="G570" s="319"/>
      <c r="H570" s="319"/>
      <c r="I570" s="300"/>
      <c r="J570" s="300"/>
      <c r="K570" s="300"/>
      <c r="L570" s="300"/>
      <c r="M570" s="300"/>
      <c r="N570" s="300"/>
      <c r="O570" s="300"/>
      <c r="P570" s="300"/>
      <c r="Q570" s="300"/>
      <c r="R570" s="300"/>
      <c r="S570" s="300"/>
      <c r="T570" s="300"/>
      <c r="U570" s="300"/>
      <c r="V570" s="300"/>
      <c r="W570" s="300"/>
      <c r="X570" s="300"/>
      <c r="Y570" s="300"/>
      <c r="Z570" s="300"/>
    </row>
    <row r="571" spans="1:26" ht="14.25" customHeight="1">
      <c r="A571" s="296"/>
      <c r="B571" s="296"/>
      <c r="C571" s="300"/>
      <c r="D571" s="300"/>
      <c r="E571" s="300"/>
      <c r="F571" s="300"/>
      <c r="G571" s="319"/>
      <c r="H571" s="319"/>
      <c r="I571" s="300"/>
      <c r="J571" s="300"/>
      <c r="K571" s="300"/>
      <c r="L571" s="300"/>
      <c r="M571" s="300"/>
      <c r="N571" s="300"/>
      <c r="O571" s="300"/>
      <c r="P571" s="300"/>
      <c r="Q571" s="300"/>
      <c r="R571" s="300"/>
      <c r="S571" s="300"/>
      <c r="T571" s="300"/>
      <c r="U571" s="300"/>
      <c r="V571" s="300"/>
      <c r="W571" s="300"/>
      <c r="X571" s="300"/>
      <c r="Y571" s="300"/>
      <c r="Z571" s="300"/>
    </row>
    <row r="572" spans="1:26" ht="14.25" customHeight="1">
      <c r="A572" s="296"/>
      <c r="B572" s="296"/>
      <c r="C572" s="300"/>
      <c r="D572" s="300"/>
      <c r="E572" s="300"/>
      <c r="F572" s="300"/>
      <c r="G572" s="319"/>
      <c r="H572" s="319"/>
      <c r="I572" s="300"/>
      <c r="J572" s="300"/>
      <c r="K572" s="300"/>
      <c r="L572" s="300"/>
      <c r="M572" s="300"/>
      <c r="N572" s="300"/>
      <c r="O572" s="300"/>
      <c r="P572" s="300"/>
      <c r="Q572" s="300"/>
      <c r="R572" s="300"/>
      <c r="S572" s="300"/>
      <c r="T572" s="300"/>
      <c r="U572" s="300"/>
      <c r="V572" s="300"/>
      <c r="W572" s="300"/>
      <c r="X572" s="300"/>
      <c r="Y572" s="300"/>
      <c r="Z572" s="300"/>
    </row>
    <row r="573" spans="1:26" ht="14.25" customHeight="1">
      <c r="A573" s="296"/>
      <c r="B573" s="296"/>
      <c r="C573" s="300"/>
      <c r="D573" s="300"/>
      <c r="E573" s="300"/>
      <c r="F573" s="300"/>
      <c r="G573" s="319"/>
      <c r="H573" s="319"/>
      <c r="I573" s="300"/>
      <c r="J573" s="300"/>
      <c r="K573" s="300"/>
      <c r="L573" s="300"/>
      <c r="M573" s="300"/>
      <c r="N573" s="300"/>
      <c r="O573" s="300"/>
      <c r="P573" s="300"/>
      <c r="Q573" s="300"/>
      <c r="R573" s="300"/>
      <c r="S573" s="300"/>
      <c r="T573" s="300"/>
      <c r="U573" s="300"/>
      <c r="V573" s="300"/>
      <c r="W573" s="300"/>
      <c r="X573" s="300"/>
      <c r="Y573" s="300"/>
      <c r="Z573" s="300"/>
    </row>
    <row r="574" spans="1:26" ht="14.25" customHeight="1">
      <c r="A574" s="296"/>
      <c r="B574" s="296"/>
      <c r="C574" s="300"/>
      <c r="D574" s="300"/>
      <c r="E574" s="300"/>
      <c r="F574" s="300"/>
      <c r="G574" s="319"/>
      <c r="H574" s="319"/>
      <c r="I574" s="300"/>
      <c r="J574" s="300"/>
      <c r="K574" s="300"/>
      <c r="L574" s="300"/>
      <c r="M574" s="300"/>
      <c r="N574" s="300"/>
      <c r="O574" s="300"/>
      <c r="P574" s="300"/>
      <c r="Q574" s="300"/>
      <c r="R574" s="300"/>
      <c r="S574" s="300"/>
      <c r="T574" s="300"/>
      <c r="U574" s="300"/>
      <c r="V574" s="300"/>
      <c r="W574" s="300"/>
      <c r="X574" s="300"/>
      <c r="Y574" s="300"/>
      <c r="Z574" s="300"/>
    </row>
    <row r="575" spans="1:26" ht="14.25" customHeight="1">
      <c r="A575" s="296"/>
      <c r="B575" s="296"/>
      <c r="C575" s="300"/>
      <c r="D575" s="300"/>
      <c r="E575" s="300"/>
      <c r="F575" s="300"/>
      <c r="G575" s="319"/>
      <c r="H575" s="319"/>
      <c r="I575" s="300"/>
      <c r="J575" s="300"/>
      <c r="K575" s="300"/>
      <c r="L575" s="300"/>
      <c r="M575" s="300"/>
      <c r="N575" s="300"/>
      <c r="O575" s="300"/>
      <c r="P575" s="300"/>
      <c r="Q575" s="300"/>
      <c r="R575" s="300"/>
      <c r="S575" s="300"/>
      <c r="T575" s="300"/>
      <c r="U575" s="300"/>
      <c r="V575" s="300"/>
      <c r="W575" s="300"/>
      <c r="X575" s="300"/>
      <c r="Y575" s="300"/>
      <c r="Z575" s="300"/>
    </row>
    <row r="576" spans="1:26" ht="14.25" customHeight="1">
      <c r="A576" s="296"/>
      <c r="B576" s="296"/>
      <c r="C576" s="300"/>
      <c r="D576" s="300"/>
      <c r="E576" s="300"/>
      <c r="F576" s="300"/>
      <c r="G576" s="319"/>
      <c r="H576" s="319"/>
      <c r="I576" s="300"/>
      <c r="J576" s="300"/>
      <c r="K576" s="300"/>
      <c r="L576" s="300"/>
      <c r="M576" s="300"/>
      <c r="N576" s="300"/>
      <c r="O576" s="300"/>
      <c r="P576" s="300"/>
      <c r="Q576" s="300"/>
      <c r="R576" s="300"/>
      <c r="S576" s="300"/>
      <c r="T576" s="300"/>
      <c r="U576" s="300"/>
      <c r="V576" s="300"/>
      <c r="W576" s="300"/>
      <c r="X576" s="300"/>
      <c r="Y576" s="300"/>
      <c r="Z576" s="300"/>
    </row>
    <row r="577" spans="1:26" ht="14.25" customHeight="1">
      <c r="A577" s="296"/>
      <c r="B577" s="296"/>
      <c r="C577" s="300"/>
      <c r="D577" s="300"/>
      <c r="E577" s="300"/>
      <c r="F577" s="300"/>
      <c r="G577" s="319"/>
      <c r="H577" s="319"/>
      <c r="I577" s="300"/>
      <c r="J577" s="300"/>
      <c r="K577" s="300"/>
      <c r="L577" s="300"/>
      <c r="M577" s="300"/>
      <c r="N577" s="300"/>
      <c r="O577" s="300"/>
      <c r="P577" s="300"/>
      <c r="Q577" s="300"/>
      <c r="R577" s="300"/>
      <c r="S577" s="300"/>
      <c r="T577" s="300"/>
      <c r="U577" s="300"/>
      <c r="V577" s="300"/>
      <c r="W577" s="300"/>
      <c r="X577" s="300"/>
      <c r="Y577" s="300"/>
      <c r="Z577" s="300"/>
    </row>
    <row r="578" spans="1:26" ht="14.25" customHeight="1">
      <c r="A578" s="296"/>
      <c r="B578" s="296"/>
      <c r="C578" s="300"/>
      <c r="D578" s="300"/>
      <c r="E578" s="300"/>
      <c r="F578" s="300"/>
      <c r="G578" s="319"/>
      <c r="H578" s="319"/>
      <c r="I578" s="300"/>
      <c r="J578" s="300"/>
      <c r="K578" s="300"/>
      <c r="L578" s="300"/>
      <c r="M578" s="300"/>
      <c r="N578" s="300"/>
      <c r="O578" s="300"/>
      <c r="P578" s="300"/>
      <c r="Q578" s="300"/>
      <c r="R578" s="300"/>
      <c r="S578" s="300"/>
      <c r="T578" s="300"/>
      <c r="U578" s="300"/>
      <c r="V578" s="300"/>
      <c r="W578" s="300"/>
      <c r="X578" s="300"/>
      <c r="Y578" s="300"/>
      <c r="Z578" s="300"/>
    </row>
    <row r="579" spans="1:26" ht="14.25" customHeight="1">
      <c r="A579" s="296"/>
      <c r="B579" s="296"/>
      <c r="C579" s="300"/>
      <c r="D579" s="300"/>
      <c r="E579" s="300"/>
      <c r="F579" s="300"/>
      <c r="G579" s="319"/>
      <c r="H579" s="319"/>
      <c r="I579" s="300"/>
      <c r="J579" s="300"/>
      <c r="K579" s="300"/>
      <c r="L579" s="300"/>
      <c r="M579" s="300"/>
      <c r="N579" s="300"/>
      <c r="O579" s="300"/>
      <c r="P579" s="300"/>
      <c r="Q579" s="300"/>
      <c r="R579" s="300"/>
      <c r="S579" s="300"/>
      <c r="T579" s="300"/>
      <c r="U579" s="300"/>
      <c r="V579" s="300"/>
      <c r="W579" s="300"/>
      <c r="X579" s="300"/>
      <c r="Y579" s="300"/>
      <c r="Z579" s="300"/>
    </row>
    <row r="580" spans="1:26" ht="14.25" customHeight="1">
      <c r="A580" s="296"/>
      <c r="B580" s="296"/>
      <c r="C580" s="300"/>
      <c r="D580" s="300"/>
      <c r="E580" s="300"/>
      <c r="F580" s="300"/>
      <c r="G580" s="319"/>
      <c r="H580" s="319"/>
      <c r="I580" s="300"/>
      <c r="J580" s="300"/>
      <c r="K580" s="300"/>
      <c r="L580" s="300"/>
      <c r="M580" s="300"/>
      <c r="N580" s="300"/>
      <c r="O580" s="300"/>
      <c r="P580" s="300"/>
      <c r="Q580" s="300"/>
      <c r="R580" s="300"/>
      <c r="S580" s="300"/>
      <c r="T580" s="300"/>
      <c r="U580" s="300"/>
      <c r="V580" s="300"/>
      <c r="W580" s="300"/>
      <c r="X580" s="300"/>
      <c r="Y580" s="300"/>
      <c r="Z580" s="300"/>
    </row>
    <row r="581" spans="1:26" ht="14.25" customHeight="1">
      <c r="A581" s="296"/>
      <c r="B581" s="296"/>
      <c r="C581" s="300"/>
      <c r="D581" s="300"/>
      <c r="E581" s="300"/>
      <c r="F581" s="300"/>
      <c r="G581" s="319"/>
      <c r="H581" s="319"/>
      <c r="I581" s="300"/>
      <c r="J581" s="300"/>
      <c r="K581" s="300"/>
      <c r="L581" s="300"/>
      <c r="M581" s="300"/>
      <c r="N581" s="300"/>
      <c r="O581" s="300"/>
      <c r="P581" s="300"/>
      <c r="Q581" s="300"/>
      <c r="R581" s="300"/>
      <c r="S581" s="300"/>
      <c r="T581" s="300"/>
      <c r="U581" s="300"/>
      <c r="V581" s="300"/>
      <c r="W581" s="300"/>
      <c r="X581" s="300"/>
      <c r="Y581" s="300"/>
      <c r="Z581" s="300"/>
    </row>
    <row r="582" spans="1:26" ht="14.25" customHeight="1">
      <c r="A582" s="296"/>
      <c r="B582" s="296"/>
      <c r="C582" s="300"/>
      <c r="D582" s="300"/>
      <c r="E582" s="300"/>
      <c r="F582" s="300"/>
      <c r="G582" s="319"/>
      <c r="H582" s="319"/>
      <c r="I582" s="300"/>
      <c r="J582" s="300"/>
      <c r="K582" s="300"/>
      <c r="L582" s="300"/>
      <c r="M582" s="300"/>
      <c r="N582" s="300"/>
      <c r="O582" s="300"/>
      <c r="P582" s="300"/>
      <c r="Q582" s="300"/>
      <c r="R582" s="300"/>
      <c r="S582" s="300"/>
      <c r="T582" s="300"/>
      <c r="U582" s="300"/>
      <c r="V582" s="300"/>
      <c r="W582" s="300"/>
      <c r="X582" s="300"/>
      <c r="Y582" s="300"/>
      <c r="Z582" s="300"/>
    </row>
    <row r="583" spans="1:26" ht="14.25" customHeight="1">
      <c r="A583" s="296"/>
      <c r="B583" s="296"/>
      <c r="C583" s="300"/>
      <c r="D583" s="300"/>
      <c r="E583" s="300"/>
      <c r="F583" s="300"/>
      <c r="G583" s="319"/>
      <c r="H583" s="319"/>
      <c r="I583" s="300"/>
      <c r="J583" s="300"/>
      <c r="K583" s="300"/>
      <c r="L583" s="300"/>
      <c r="M583" s="300"/>
      <c r="N583" s="300"/>
      <c r="O583" s="300"/>
      <c r="P583" s="300"/>
      <c r="Q583" s="300"/>
      <c r="R583" s="300"/>
      <c r="S583" s="300"/>
      <c r="T583" s="300"/>
      <c r="U583" s="300"/>
      <c r="V583" s="300"/>
      <c r="W583" s="300"/>
      <c r="X583" s="300"/>
      <c r="Y583" s="300"/>
      <c r="Z583" s="300"/>
    </row>
    <row r="584" spans="1:26" ht="14.25" customHeight="1">
      <c r="A584" s="296"/>
      <c r="B584" s="296"/>
      <c r="C584" s="300"/>
      <c r="D584" s="300"/>
      <c r="E584" s="300"/>
      <c r="F584" s="300"/>
      <c r="G584" s="319"/>
      <c r="H584" s="319"/>
      <c r="I584" s="300"/>
      <c r="J584" s="300"/>
      <c r="K584" s="300"/>
      <c r="L584" s="300"/>
      <c r="M584" s="300"/>
      <c r="N584" s="300"/>
      <c r="O584" s="300"/>
      <c r="P584" s="300"/>
      <c r="Q584" s="300"/>
      <c r="R584" s="300"/>
      <c r="S584" s="300"/>
      <c r="T584" s="300"/>
      <c r="U584" s="300"/>
      <c r="V584" s="300"/>
      <c r="W584" s="300"/>
      <c r="X584" s="300"/>
      <c r="Y584" s="300"/>
      <c r="Z584" s="300"/>
    </row>
    <row r="585" spans="1:26" ht="14.25" customHeight="1">
      <c r="A585" s="296"/>
      <c r="B585" s="296"/>
      <c r="C585" s="300"/>
      <c r="D585" s="300"/>
      <c r="E585" s="300"/>
      <c r="F585" s="300"/>
      <c r="G585" s="319"/>
      <c r="H585" s="319"/>
      <c r="I585" s="300"/>
      <c r="J585" s="300"/>
      <c r="K585" s="300"/>
      <c r="L585" s="300"/>
      <c r="M585" s="300"/>
      <c r="N585" s="300"/>
      <c r="O585" s="300"/>
      <c r="P585" s="300"/>
      <c r="Q585" s="300"/>
      <c r="R585" s="300"/>
      <c r="S585" s="300"/>
      <c r="T585" s="300"/>
      <c r="U585" s="300"/>
      <c r="V585" s="300"/>
      <c r="W585" s="300"/>
      <c r="X585" s="300"/>
      <c r="Y585" s="300"/>
      <c r="Z585" s="300"/>
    </row>
    <row r="586" spans="1:26" ht="14.25" customHeight="1">
      <c r="A586" s="296"/>
      <c r="B586" s="296"/>
      <c r="C586" s="300"/>
      <c r="D586" s="300"/>
      <c r="E586" s="300"/>
      <c r="F586" s="300"/>
      <c r="G586" s="319"/>
      <c r="H586" s="319"/>
      <c r="I586" s="300"/>
      <c r="J586" s="300"/>
      <c r="K586" s="300"/>
      <c r="L586" s="300"/>
      <c r="M586" s="300"/>
      <c r="N586" s="300"/>
      <c r="O586" s="300"/>
      <c r="P586" s="300"/>
      <c r="Q586" s="300"/>
      <c r="R586" s="300"/>
      <c r="S586" s="300"/>
      <c r="T586" s="300"/>
      <c r="U586" s="300"/>
      <c r="V586" s="300"/>
      <c r="W586" s="300"/>
      <c r="X586" s="300"/>
      <c r="Y586" s="300"/>
      <c r="Z586" s="300"/>
    </row>
    <row r="587" spans="1:26" ht="14.25" customHeight="1">
      <c r="A587" s="296"/>
      <c r="B587" s="296"/>
      <c r="C587" s="300"/>
      <c r="D587" s="300"/>
      <c r="E587" s="300"/>
      <c r="F587" s="300"/>
      <c r="G587" s="319"/>
      <c r="H587" s="319"/>
      <c r="I587" s="300"/>
      <c r="J587" s="300"/>
      <c r="K587" s="300"/>
      <c r="L587" s="300"/>
      <c r="M587" s="300"/>
      <c r="N587" s="300"/>
      <c r="O587" s="300"/>
      <c r="P587" s="300"/>
      <c r="Q587" s="300"/>
      <c r="R587" s="300"/>
      <c r="S587" s="300"/>
      <c r="T587" s="300"/>
      <c r="U587" s="300"/>
      <c r="V587" s="300"/>
      <c r="W587" s="300"/>
      <c r="X587" s="300"/>
      <c r="Y587" s="300"/>
      <c r="Z587" s="300"/>
    </row>
    <row r="588" spans="1:26" ht="14.25" customHeight="1">
      <c r="A588" s="296"/>
      <c r="B588" s="296"/>
      <c r="C588" s="300"/>
      <c r="D588" s="300"/>
      <c r="E588" s="300"/>
      <c r="F588" s="300"/>
      <c r="G588" s="319"/>
      <c r="H588" s="319"/>
      <c r="I588" s="300"/>
      <c r="J588" s="300"/>
      <c r="K588" s="300"/>
      <c r="L588" s="300"/>
      <c r="M588" s="300"/>
      <c r="N588" s="300"/>
      <c r="O588" s="300"/>
      <c r="P588" s="300"/>
      <c r="Q588" s="300"/>
      <c r="R588" s="300"/>
      <c r="S588" s="300"/>
      <c r="T588" s="300"/>
      <c r="U588" s="300"/>
      <c r="V588" s="300"/>
      <c r="W588" s="300"/>
      <c r="X588" s="300"/>
      <c r="Y588" s="300"/>
      <c r="Z588" s="300"/>
    </row>
    <row r="589" spans="1:26" ht="14.25" customHeight="1">
      <c r="A589" s="296"/>
      <c r="B589" s="296"/>
      <c r="C589" s="300"/>
      <c r="D589" s="300"/>
      <c r="E589" s="300"/>
      <c r="F589" s="300"/>
      <c r="G589" s="319"/>
      <c r="H589" s="319"/>
      <c r="I589" s="300"/>
      <c r="J589" s="300"/>
      <c r="K589" s="300"/>
      <c r="L589" s="300"/>
      <c r="M589" s="300"/>
      <c r="N589" s="300"/>
      <c r="O589" s="300"/>
      <c r="P589" s="300"/>
      <c r="Q589" s="300"/>
      <c r="R589" s="300"/>
      <c r="S589" s="300"/>
      <c r="T589" s="300"/>
      <c r="U589" s="300"/>
      <c r="V589" s="300"/>
      <c r="W589" s="300"/>
      <c r="X589" s="300"/>
      <c r="Y589" s="300"/>
      <c r="Z589" s="300"/>
    </row>
    <row r="590" spans="1:26" ht="14.25" customHeight="1">
      <c r="A590" s="296"/>
      <c r="B590" s="296"/>
      <c r="C590" s="300"/>
      <c r="D590" s="300"/>
      <c r="E590" s="300"/>
      <c r="F590" s="300"/>
      <c r="G590" s="319"/>
      <c r="H590" s="319"/>
      <c r="I590" s="300"/>
      <c r="J590" s="300"/>
      <c r="K590" s="300"/>
      <c r="L590" s="300"/>
      <c r="M590" s="300"/>
      <c r="N590" s="300"/>
      <c r="O590" s="300"/>
      <c r="P590" s="300"/>
      <c r="Q590" s="300"/>
      <c r="R590" s="300"/>
      <c r="S590" s="300"/>
      <c r="T590" s="300"/>
      <c r="U590" s="300"/>
      <c r="V590" s="300"/>
      <c r="W590" s="300"/>
      <c r="X590" s="300"/>
      <c r="Y590" s="300"/>
      <c r="Z590" s="300"/>
    </row>
    <row r="591" spans="1:26" ht="14.25" customHeight="1">
      <c r="A591" s="296"/>
      <c r="B591" s="296"/>
      <c r="C591" s="300"/>
      <c r="D591" s="300"/>
      <c r="E591" s="300"/>
      <c r="F591" s="300"/>
      <c r="G591" s="319"/>
      <c r="H591" s="319"/>
      <c r="I591" s="300"/>
      <c r="J591" s="300"/>
      <c r="K591" s="300"/>
      <c r="L591" s="300"/>
      <c r="M591" s="300"/>
      <c r="N591" s="300"/>
      <c r="O591" s="300"/>
      <c r="P591" s="300"/>
      <c r="Q591" s="300"/>
      <c r="R591" s="300"/>
      <c r="S591" s="300"/>
      <c r="T591" s="300"/>
      <c r="U591" s="300"/>
      <c r="V591" s="300"/>
      <c r="W591" s="300"/>
      <c r="X591" s="300"/>
      <c r="Y591" s="300"/>
      <c r="Z591" s="300"/>
    </row>
    <row r="592" spans="1:26" ht="14.25" customHeight="1">
      <c r="A592" s="296"/>
      <c r="B592" s="296"/>
      <c r="C592" s="300"/>
      <c r="D592" s="300"/>
      <c r="E592" s="300"/>
      <c r="F592" s="300"/>
      <c r="G592" s="319"/>
      <c r="H592" s="319"/>
      <c r="I592" s="300"/>
      <c r="J592" s="300"/>
      <c r="K592" s="300"/>
      <c r="L592" s="300"/>
      <c r="M592" s="300"/>
      <c r="N592" s="300"/>
      <c r="O592" s="300"/>
      <c r="P592" s="300"/>
      <c r="Q592" s="300"/>
      <c r="R592" s="300"/>
      <c r="S592" s="300"/>
      <c r="T592" s="300"/>
      <c r="U592" s="300"/>
      <c r="V592" s="300"/>
      <c r="W592" s="300"/>
      <c r="X592" s="300"/>
      <c r="Y592" s="300"/>
      <c r="Z592" s="300"/>
    </row>
    <row r="593" spans="1:26" ht="14.25" customHeight="1">
      <c r="A593" s="296"/>
      <c r="B593" s="296"/>
      <c r="C593" s="300"/>
      <c r="D593" s="300"/>
      <c r="E593" s="300"/>
      <c r="F593" s="300"/>
      <c r="G593" s="319"/>
      <c r="H593" s="319"/>
      <c r="I593" s="300"/>
      <c r="J593" s="300"/>
      <c r="K593" s="300"/>
      <c r="L593" s="300"/>
      <c r="M593" s="300"/>
      <c r="N593" s="300"/>
      <c r="O593" s="300"/>
      <c r="P593" s="300"/>
      <c r="Q593" s="300"/>
      <c r="R593" s="300"/>
      <c r="S593" s="300"/>
      <c r="T593" s="300"/>
      <c r="U593" s="300"/>
      <c r="V593" s="300"/>
      <c r="W593" s="300"/>
      <c r="X593" s="300"/>
      <c r="Y593" s="300"/>
      <c r="Z593" s="300"/>
    </row>
    <row r="594" spans="1:26" ht="14.25" customHeight="1">
      <c r="A594" s="296"/>
      <c r="B594" s="296"/>
      <c r="C594" s="300"/>
      <c r="D594" s="300"/>
      <c r="E594" s="300"/>
      <c r="F594" s="300"/>
      <c r="G594" s="319"/>
      <c r="H594" s="319"/>
      <c r="I594" s="300"/>
      <c r="J594" s="300"/>
      <c r="K594" s="300"/>
      <c r="L594" s="300"/>
      <c r="M594" s="300"/>
      <c r="N594" s="300"/>
      <c r="O594" s="300"/>
      <c r="P594" s="300"/>
      <c r="Q594" s="300"/>
      <c r="R594" s="300"/>
      <c r="S594" s="300"/>
      <c r="T594" s="300"/>
      <c r="U594" s="300"/>
      <c r="V594" s="300"/>
      <c r="W594" s="300"/>
      <c r="X594" s="300"/>
      <c r="Y594" s="300"/>
      <c r="Z594" s="300"/>
    </row>
    <row r="595" spans="1:26" ht="14.25" customHeight="1">
      <c r="A595" s="296"/>
      <c r="B595" s="296"/>
      <c r="C595" s="300"/>
      <c r="D595" s="300"/>
      <c r="E595" s="300"/>
      <c r="F595" s="300"/>
      <c r="G595" s="319"/>
      <c r="H595" s="319"/>
      <c r="I595" s="300"/>
      <c r="J595" s="300"/>
      <c r="K595" s="300"/>
      <c r="L595" s="300"/>
      <c r="M595" s="300"/>
      <c r="N595" s="300"/>
      <c r="O595" s="300"/>
      <c r="P595" s="300"/>
      <c r="Q595" s="300"/>
      <c r="R595" s="300"/>
      <c r="S595" s="300"/>
      <c r="T595" s="300"/>
      <c r="U595" s="300"/>
      <c r="V595" s="300"/>
      <c r="W595" s="300"/>
      <c r="X595" s="300"/>
      <c r="Y595" s="300"/>
      <c r="Z595" s="300"/>
    </row>
    <row r="596" spans="1:26" ht="14.25" customHeight="1">
      <c r="A596" s="296"/>
      <c r="B596" s="296"/>
      <c r="C596" s="300"/>
      <c r="D596" s="300"/>
      <c r="E596" s="300"/>
      <c r="F596" s="300"/>
      <c r="G596" s="319"/>
      <c r="H596" s="319"/>
      <c r="I596" s="300"/>
      <c r="J596" s="300"/>
      <c r="K596" s="300"/>
      <c r="L596" s="300"/>
      <c r="M596" s="300"/>
      <c r="N596" s="300"/>
      <c r="O596" s="300"/>
      <c r="P596" s="300"/>
      <c r="Q596" s="300"/>
      <c r="R596" s="300"/>
      <c r="S596" s="300"/>
      <c r="T596" s="300"/>
      <c r="U596" s="300"/>
      <c r="V596" s="300"/>
      <c r="W596" s="300"/>
      <c r="X596" s="300"/>
      <c r="Y596" s="300"/>
      <c r="Z596" s="300"/>
    </row>
    <row r="597" spans="1:26" ht="14.25" customHeight="1">
      <c r="A597" s="296"/>
      <c r="B597" s="296"/>
      <c r="C597" s="300"/>
      <c r="D597" s="300"/>
      <c r="E597" s="300"/>
      <c r="F597" s="300"/>
      <c r="G597" s="319"/>
      <c r="H597" s="319"/>
      <c r="I597" s="300"/>
      <c r="J597" s="300"/>
      <c r="K597" s="300"/>
      <c r="L597" s="300"/>
      <c r="M597" s="300"/>
      <c r="N597" s="300"/>
      <c r="O597" s="300"/>
      <c r="P597" s="300"/>
      <c r="Q597" s="300"/>
      <c r="R597" s="300"/>
      <c r="S597" s="300"/>
      <c r="T597" s="300"/>
      <c r="U597" s="300"/>
      <c r="V597" s="300"/>
      <c r="W597" s="300"/>
      <c r="X597" s="300"/>
      <c r="Y597" s="300"/>
      <c r="Z597" s="300"/>
    </row>
    <row r="598" spans="1:26" ht="14.25" customHeight="1">
      <c r="A598" s="296"/>
      <c r="B598" s="296"/>
      <c r="C598" s="300"/>
      <c r="D598" s="300"/>
      <c r="E598" s="300"/>
      <c r="F598" s="300"/>
      <c r="G598" s="319"/>
      <c r="H598" s="319"/>
      <c r="I598" s="300"/>
      <c r="J598" s="300"/>
      <c r="K598" s="300"/>
      <c r="L598" s="300"/>
      <c r="M598" s="300"/>
      <c r="N598" s="300"/>
      <c r="O598" s="300"/>
      <c r="P598" s="300"/>
      <c r="Q598" s="300"/>
      <c r="R598" s="300"/>
      <c r="S598" s="300"/>
      <c r="T598" s="300"/>
      <c r="U598" s="300"/>
      <c r="V598" s="300"/>
      <c r="W598" s="300"/>
      <c r="X598" s="300"/>
      <c r="Y598" s="300"/>
      <c r="Z598" s="300"/>
    </row>
    <row r="599" spans="1:26" ht="14.25" customHeight="1">
      <c r="A599" s="296"/>
      <c r="B599" s="296"/>
      <c r="C599" s="300"/>
      <c r="D599" s="300"/>
      <c r="E599" s="300"/>
      <c r="F599" s="300"/>
      <c r="G599" s="319"/>
      <c r="H599" s="319"/>
      <c r="I599" s="300"/>
      <c r="J599" s="300"/>
      <c r="K599" s="300"/>
      <c r="L599" s="300"/>
      <c r="M599" s="300"/>
      <c r="N599" s="300"/>
      <c r="O599" s="300"/>
      <c r="P599" s="300"/>
      <c r="Q599" s="300"/>
      <c r="R599" s="300"/>
      <c r="S599" s="300"/>
      <c r="T599" s="300"/>
      <c r="U599" s="300"/>
      <c r="V599" s="300"/>
      <c r="W599" s="300"/>
      <c r="X599" s="300"/>
      <c r="Y599" s="300"/>
      <c r="Z599" s="300"/>
    </row>
    <row r="600" spans="1:26" ht="14.25" customHeight="1">
      <c r="A600" s="296"/>
      <c r="B600" s="296"/>
      <c r="C600" s="300"/>
      <c r="D600" s="300"/>
      <c r="E600" s="300"/>
      <c r="F600" s="300"/>
      <c r="G600" s="319"/>
      <c r="H600" s="319"/>
      <c r="I600" s="300"/>
      <c r="J600" s="300"/>
      <c r="K600" s="300"/>
      <c r="L600" s="300"/>
      <c r="M600" s="300"/>
      <c r="N600" s="300"/>
      <c r="O600" s="300"/>
      <c r="P600" s="300"/>
      <c r="Q600" s="300"/>
      <c r="R600" s="300"/>
      <c r="S600" s="300"/>
      <c r="T600" s="300"/>
      <c r="U600" s="300"/>
      <c r="V600" s="300"/>
      <c r="W600" s="300"/>
      <c r="X600" s="300"/>
      <c r="Y600" s="300"/>
      <c r="Z600" s="300"/>
    </row>
    <row r="601" spans="1:26" ht="14.25" customHeight="1">
      <c r="A601" s="296"/>
      <c r="B601" s="296"/>
      <c r="C601" s="300"/>
      <c r="D601" s="300"/>
      <c r="E601" s="300"/>
      <c r="F601" s="300"/>
      <c r="G601" s="319"/>
      <c r="H601" s="319"/>
      <c r="I601" s="300"/>
      <c r="J601" s="300"/>
      <c r="K601" s="300"/>
      <c r="L601" s="300"/>
      <c r="M601" s="300"/>
      <c r="N601" s="300"/>
      <c r="O601" s="300"/>
      <c r="P601" s="300"/>
      <c r="Q601" s="300"/>
      <c r="R601" s="300"/>
      <c r="S601" s="300"/>
      <c r="T601" s="300"/>
      <c r="U601" s="300"/>
      <c r="V601" s="300"/>
      <c r="W601" s="300"/>
      <c r="X601" s="300"/>
      <c r="Y601" s="300"/>
      <c r="Z601" s="300"/>
    </row>
    <row r="602" spans="1:26" ht="14.25" customHeight="1">
      <c r="A602" s="296"/>
      <c r="B602" s="296"/>
      <c r="C602" s="300"/>
      <c r="D602" s="300"/>
      <c r="E602" s="300"/>
      <c r="F602" s="300"/>
      <c r="G602" s="319"/>
      <c r="H602" s="319"/>
      <c r="I602" s="300"/>
      <c r="J602" s="300"/>
      <c r="K602" s="300"/>
      <c r="L602" s="300"/>
      <c r="M602" s="300"/>
      <c r="N602" s="300"/>
      <c r="O602" s="300"/>
      <c r="P602" s="300"/>
      <c r="Q602" s="300"/>
      <c r="R602" s="300"/>
      <c r="S602" s="300"/>
      <c r="T602" s="300"/>
      <c r="U602" s="300"/>
      <c r="V602" s="300"/>
      <c r="W602" s="300"/>
      <c r="X602" s="300"/>
      <c r="Y602" s="300"/>
      <c r="Z602" s="300"/>
    </row>
    <row r="603" spans="1:26" ht="14.25" customHeight="1">
      <c r="A603" s="296"/>
      <c r="B603" s="296"/>
      <c r="C603" s="300"/>
      <c r="D603" s="300"/>
      <c r="E603" s="300"/>
      <c r="F603" s="300"/>
      <c r="G603" s="319"/>
      <c r="H603" s="319"/>
      <c r="I603" s="300"/>
      <c r="J603" s="300"/>
      <c r="K603" s="300"/>
      <c r="L603" s="300"/>
      <c r="M603" s="300"/>
      <c r="N603" s="300"/>
      <c r="O603" s="300"/>
      <c r="P603" s="300"/>
      <c r="Q603" s="300"/>
      <c r="R603" s="300"/>
      <c r="S603" s="300"/>
      <c r="T603" s="300"/>
      <c r="U603" s="300"/>
      <c r="V603" s="300"/>
      <c r="W603" s="300"/>
      <c r="X603" s="300"/>
      <c r="Y603" s="300"/>
      <c r="Z603" s="300"/>
    </row>
    <row r="604" spans="1:26" ht="14.25" customHeight="1">
      <c r="A604" s="296"/>
      <c r="B604" s="296"/>
      <c r="C604" s="300"/>
      <c r="D604" s="300"/>
      <c r="E604" s="300"/>
      <c r="F604" s="300"/>
      <c r="G604" s="319"/>
      <c r="H604" s="319"/>
      <c r="I604" s="300"/>
      <c r="J604" s="300"/>
      <c r="K604" s="300"/>
      <c r="L604" s="300"/>
      <c r="M604" s="300"/>
      <c r="N604" s="300"/>
      <c r="O604" s="300"/>
      <c r="P604" s="300"/>
      <c r="Q604" s="300"/>
      <c r="R604" s="300"/>
      <c r="S604" s="300"/>
      <c r="T604" s="300"/>
      <c r="U604" s="300"/>
      <c r="V604" s="300"/>
      <c r="W604" s="300"/>
      <c r="X604" s="300"/>
      <c r="Y604" s="300"/>
      <c r="Z604" s="300"/>
    </row>
    <row r="605" spans="1:26" ht="14.25" customHeight="1">
      <c r="A605" s="296"/>
      <c r="B605" s="296"/>
      <c r="C605" s="300"/>
      <c r="D605" s="300"/>
      <c r="E605" s="300"/>
      <c r="F605" s="300"/>
      <c r="G605" s="319"/>
      <c r="H605" s="319"/>
      <c r="I605" s="300"/>
      <c r="J605" s="300"/>
      <c r="K605" s="300"/>
      <c r="L605" s="300"/>
      <c r="M605" s="300"/>
      <c r="N605" s="300"/>
      <c r="O605" s="300"/>
      <c r="P605" s="300"/>
      <c r="Q605" s="300"/>
      <c r="R605" s="300"/>
      <c r="S605" s="300"/>
      <c r="T605" s="300"/>
      <c r="U605" s="300"/>
      <c r="V605" s="300"/>
      <c r="W605" s="300"/>
      <c r="X605" s="300"/>
      <c r="Y605" s="300"/>
      <c r="Z605" s="300"/>
    </row>
    <row r="606" spans="1:26" ht="14.25" customHeight="1">
      <c r="A606" s="296"/>
      <c r="B606" s="296"/>
      <c r="C606" s="300"/>
      <c r="D606" s="300"/>
      <c r="E606" s="300"/>
      <c r="F606" s="300"/>
      <c r="G606" s="319"/>
      <c r="H606" s="319"/>
      <c r="I606" s="300"/>
      <c r="J606" s="300"/>
      <c r="K606" s="300"/>
      <c r="L606" s="300"/>
      <c r="M606" s="300"/>
      <c r="N606" s="300"/>
      <c r="O606" s="300"/>
      <c r="P606" s="300"/>
      <c r="Q606" s="300"/>
      <c r="R606" s="300"/>
      <c r="S606" s="300"/>
      <c r="T606" s="300"/>
      <c r="U606" s="300"/>
      <c r="V606" s="300"/>
      <c r="W606" s="300"/>
      <c r="X606" s="300"/>
      <c r="Y606" s="300"/>
      <c r="Z606" s="300"/>
    </row>
    <row r="607" spans="1:26" ht="14.25" customHeight="1">
      <c r="A607" s="296"/>
      <c r="B607" s="296"/>
      <c r="C607" s="300"/>
      <c r="D607" s="300"/>
      <c r="E607" s="300"/>
      <c r="F607" s="300"/>
      <c r="G607" s="319"/>
      <c r="H607" s="319"/>
      <c r="I607" s="300"/>
      <c r="J607" s="300"/>
      <c r="K607" s="300"/>
      <c r="L607" s="300"/>
      <c r="M607" s="300"/>
      <c r="N607" s="300"/>
      <c r="O607" s="300"/>
      <c r="P607" s="300"/>
      <c r="Q607" s="300"/>
      <c r="R607" s="300"/>
      <c r="S607" s="300"/>
      <c r="T607" s="300"/>
      <c r="U607" s="300"/>
      <c r="V607" s="300"/>
      <c r="W607" s="300"/>
      <c r="X607" s="300"/>
      <c r="Y607" s="300"/>
      <c r="Z607" s="300"/>
    </row>
    <row r="608" spans="1:26" ht="14.25" customHeight="1">
      <c r="A608" s="296"/>
      <c r="B608" s="296"/>
      <c r="C608" s="300"/>
      <c r="D608" s="300"/>
      <c r="E608" s="300"/>
      <c r="F608" s="300"/>
      <c r="G608" s="319"/>
      <c r="H608" s="319"/>
      <c r="I608" s="300"/>
      <c r="J608" s="300"/>
      <c r="K608" s="300"/>
      <c r="L608" s="300"/>
      <c r="M608" s="300"/>
      <c r="N608" s="300"/>
      <c r="O608" s="300"/>
      <c r="P608" s="300"/>
      <c r="Q608" s="300"/>
      <c r="R608" s="300"/>
      <c r="S608" s="300"/>
      <c r="T608" s="300"/>
      <c r="U608" s="300"/>
      <c r="V608" s="300"/>
      <c r="W608" s="300"/>
      <c r="X608" s="300"/>
      <c r="Y608" s="300"/>
      <c r="Z608" s="300"/>
    </row>
    <row r="609" spans="1:26" ht="14.25" customHeight="1">
      <c r="A609" s="296"/>
      <c r="B609" s="296"/>
      <c r="C609" s="300"/>
      <c r="D609" s="300"/>
      <c r="E609" s="300"/>
      <c r="F609" s="300"/>
      <c r="G609" s="319"/>
      <c r="H609" s="319"/>
      <c r="I609" s="300"/>
      <c r="J609" s="300"/>
      <c r="K609" s="300"/>
      <c r="L609" s="300"/>
      <c r="M609" s="300"/>
      <c r="N609" s="300"/>
      <c r="O609" s="300"/>
      <c r="P609" s="300"/>
      <c r="Q609" s="300"/>
      <c r="R609" s="300"/>
      <c r="S609" s="300"/>
      <c r="T609" s="300"/>
      <c r="U609" s="300"/>
      <c r="V609" s="300"/>
      <c r="W609" s="300"/>
      <c r="X609" s="300"/>
      <c r="Y609" s="300"/>
      <c r="Z609" s="300"/>
    </row>
    <row r="610" spans="1:26" ht="14.25" customHeight="1">
      <c r="A610" s="296"/>
      <c r="B610" s="296"/>
      <c r="C610" s="300"/>
      <c r="D610" s="300"/>
      <c r="E610" s="300"/>
      <c r="F610" s="300"/>
      <c r="G610" s="319"/>
      <c r="H610" s="319"/>
      <c r="I610" s="300"/>
      <c r="J610" s="300"/>
      <c r="K610" s="300"/>
      <c r="L610" s="300"/>
      <c r="M610" s="300"/>
      <c r="N610" s="300"/>
      <c r="O610" s="300"/>
      <c r="P610" s="300"/>
      <c r="Q610" s="300"/>
      <c r="R610" s="300"/>
      <c r="S610" s="300"/>
      <c r="T610" s="300"/>
      <c r="U610" s="300"/>
      <c r="V610" s="300"/>
      <c r="W610" s="300"/>
      <c r="X610" s="300"/>
      <c r="Y610" s="300"/>
      <c r="Z610" s="300"/>
    </row>
    <row r="611" spans="1:26" ht="14.25" customHeight="1">
      <c r="A611" s="296"/>
      <c r="B611" s="296"/>
      <c r="C611" s="300"/>
      <c r="D611" s="300"/>
      <c r="E611" s="300"/>
      <c r="F611" s="300"/>
      <c r="G611" s="319"/>
      <c r="H611" s="319"/>
      <c r="I611" s="300"/>
      <c r="J611" s="300"/>
      <c r="K611" s="300"/>
      <c r="L611" s="300"/>
      <c r="M611" s="300"/>
      <c r="N611" s="300"/>
      <c r="O611" s="300"/>
      <c r="P611" s="300"/>
      <c r="Q611" s="300"/>
      <c r="R611" s="300"/>
      <c r="S611" s="300"/>
      <c r="T611" s="300"/>
      <c r="U611" s="300"/>
      <c r="V611" s="300"/>
      <c r="W611" s="300"/>
      <c r="X611" s="300"/>
      <c r="Y611" s="300"/>
      <c r="Z611" s="300"/>
    </row>
    <row r="612" spans="1:26" ht="14.25" customHeight="1">
      <c r="A612" s="296"/>
      <c r="B612" s="296"/>
      <c r="C612" s="300"/>
      <c r="D612" s="300"/>
      <c r="E612" s="300"/>
      <c r="F612" s="300"/>
      <c r="G612" s="319"/>
      <c r="H612" s="319"/>
      <c r="I612" s="300"/>
      <c r="J612" s="300"/>
      <c r="K612" s="300"/>
      <c r="L612" s="300"/>
      <c r="M612" s="300"/>
      <c r="N612" s="300"/>
      <c r="O612" s="300"/>
      <c r="P612" s="300"/>
      <c r="Q612" s="300"/>
      <c r="R612" s="300"/>
      <c r="S612" s="300"/>
      <c r="T612" s="300"/>
      <c r="U612" s="300"/>
      <c r="V612" s="300"/>
      <c r="W612" s="300"/>
      <c r="X612" s="300"/>
      <c r="Y612" s="300"/>
      <c r="Z612" s="300"/>
    </row>
    <row r="613" spans="1:26" ht="14.25" customHeight="1">
      <c r="A613" s="296"/>
      <c r="B613" s="296"/>
      <c r="C613" s="300"/>
      <c r="D613" s="300"/>
      <c r="E613" s="300"/>
      <c r="F613" s="300"/>
      <c r="G613" s="319"/>
      <c r="H613" s="319"/>
      <c r="I613" s="300"/>
      <c r="J613" s="300"/>
      <c r="K613" s="300"/>
      <c r="L613" s="300"/>
      <c r="M613" s="300"/>
      <c r="N613" s="300"/>
      <c r="O613" s="300"/>
      <c r="P613" s="300"/>
      <c r="Q613" s="300"/>
      <c r="R613" s="300"/>
      <c r="S613" s="300"/>
      <c r="T613" s="300"/>
      <c r="U613" s="300"/>
      <c r="V613" s="300"/>
      <c r="W613" s="300"/>
      <c r="X613" s="300"/>
      <c r="Y613" s="300"/>
      <c r="Z613" s="300"/>
    </row>
    <row r="614" spans="1:26" ht="14.25" customHeight="1">
      <c r="A614" s="296"/>
      <c r="B614" s="296"/>
      <c r="C614" s="300"/>
      <c r="D614" s="300"/>
      <c r="E614" s="300"/>
      <c r="F614" s="300"/>
      <c r="G614" s="319"/>
      <c r="H614" s="319"/>
      <c r="I614" s="300"/>
      <c r="J614" s="300"/>
      <c r="K614" s="300"/>
      <c r="L614" s="300"/>
      <c r="M614" s="300"/>
      <c r="N614" s="300"/>
      <c r="O614" s="300"/>
      <c r="P614" s="300"/>
      <c r="Q614" s="300"/>
      <c r="R614" s="300"/>
      <c r="S614" s="300"/>
      <c r="T614" s="300"/>
      <c r="U614" s="300"/>
      <c r="V614" s="300"/>
      <c r="W614" s="300"/>
      <c r="X614" s="300"/>
      <c r="Y614" s="300"/>
      <c r="Z614" s="300"/>
    </row>
    <row r="615" spans="1:26" ht="14.25" customHeight="1">
      <c r="A615" s="296"/>
      <c r="B615" s="296"/>
      <c r="C615" s="300"/>
      <c r="D615" s="300"/>
      <c r="E615" s="300"/>
      <c r="F615" s="300"/>
      <c r="G615" s="319"/>
      <c r="H615" s="319"/>
      <c r="I615" s="300"/>
      <c r="J615" s="300"/>
      <c r="K615" s="300"/>
      <c r="L615" s="300"/>
      <c r="M615" s="300"/>
      <c r="N615" s="300"/>
      <c r="O615" s="300"/>
      <c r="P615" s="300"/>
      <c r="Q615" s="300"/>
      <c r="R615" s="300"/>
      <c r="S615" s="300"/>
      <c r="T615" s="300"/>
      <c r="U615" s="300"/>
      <c r="V615" s="300"/>
      <c r="W615" s="300"/>
      <c r="X615" s="300"/>
      <c r="Y615" s="300"/>
      <c r="Z615" s="300"/>
    </row>
    <row r="616" spans="1:26" ht="14.25" customHeight="1">
      <c r="A616" s="296"/>
      <c r="B616" s="296"/>
      <c r="C616" s="300"/>
      <c r="D616" s="300"/>
      <c r="E616" s="300"/>
      <c r="F616" s="300"/>
      <c r="G616" s="319"/>
      <c r="H616" s="319"/>
      <c r="I616" s="300"/>
      <c r="J616" s="300"/>
      <c r="K616" s="300"/>
      <c r="L616" s="300"/>
      <c r="M616" s="300"/>
      <c r="N616" s="300"/>
      <c r="O616" s="300"/>
      <c r="P616" s="300"/>
      <c r="Q616" s="300"/>
      <c r="R616" s="300"/>
      <c r="S616" s="300"/>
      <c r="T616" s="300"/>
      <c r="U616" s="300"/>
      <c r="V616" s="300"/>
      <c r="W616" s="300"/>
      <c r="X616" s="300"/>
      <c r="Y616" s="300"/>
      <c r="Z616" s="300"/>
    </row>
    <row r="617" spans="1:26" ht="14.25" customHeight="1">
      <c r="A617" s="296"/>
      <c r="B617" s="296"/>
      <c r="C617" s="300"/>
      <c r="D617" s="300"/>
      <c r="E617" s="300"/>
      <c r="F617" s="300"/>
      <c r="G617" s="319"/>
      <c r="H617" s="319"/>
      <c r="I617" s="300"/>
      <c r="J617" s="300"/>
      <c r="K617" s="300"/>
      <c r="L617" s="300"/>
      <c r="M617" s="300"/>
      <c r="N617" s="300"/>
      <c r="O617" s="300"/>
      <c r="P617" s="300"/>
      <c r="Q617" s="300"/>
      <c r="R617" s="300"/>
      <c r="S617" s="300"/>
      <c r="T617" s="300"/>
      <c r="U617" s="300"/>
      <c r="V617" s="300"/>
      <c r="W617" s="300"/>
      <c r="X617" s="300"/>
      <c r="Y617" s="300"/>
      <c r="Z617" s="300"/>
    </row>
    <row r="618" spans="1:26" ht="14.25" customHeight="1">
      <c r="A618" s="296"/>
      <c r="B618" s="296"/>
      <c r="C618" s="300"/>
      <c r="D618" s="300"/>
      <c r="E618" s="300"/>
      <c r="F618" s="300"/>
      <c r="G618" s="319"/>
      <c r="H618" s="319"/>
      <c r="I618" s="300"/>
      <c r="J618" s="300"/>
      <c r="K618" s="300"/>
      <c r="L618" s="300"/>
      <c r="M618" s="300"/>
      <c r="N618" s="300"/>
      <c r="O618" s="300"/>
      <c r="P618" s="300"/>
      <c r="Q618" s="300"/>
      <c r="R618" s="300"/>
      <c r="S618" s="300"/>
      <c r="T618" s="300"/>
      <c r="U618" s="300"/>
      <c r="V618" s="300"/>
      <c r="W618" s="300"/>
      <c r="X618" s="300"/>
      <c r="Y618" s="300"/>
      <c r="Z618" s="300"/>
    </row>
    <row r="619" spans="1:26" ht="14.25" customHeight="1">
      <c r="A619" s="296"/>
      <c r="B619" s="296"/>
      <c r="C619" s="300"/>
      <c r="D619" s="300"/>
      <c r="E619" s="300"/>
      <c r="F619" s="300"/>
      <c r="G619" s="319"/>
      <c r="H619" s="319"/>
      <c r="I619" s="300"/>
      <c r="J619" s="300"/>
      <c r="K619" s="300"/>
      <c r="L619" s="300"/>
      <c r="M619" s="300"/>
      <c r="N619" s="300"/>
      <c r="O619" s="300"/>
      <c r="P619" s="300"/>
      <c r="Q619" s="300"/>
      <c r="R619" s="300"/>
      <c r="S619" s="300"/>
      <c r="T619" s="300"/>
      <c r="U619" s="300"/>
      <c r="V619" s="300"/>
      <c r="W619" s="300"/>
      <c r="X619" s="300"/>
      <c r="Y619" s="300"/>
      <c r="Z619" s="300"/>
    </row>
    <row r="620" spans="1:26" ht="14.25" customHeight="1">
      <c r="A620" s="296"/>
      <c r="B620" s="296"/>
      <c r="C620" s="300"/>
      <c r="D620" s="300"/>
      <c r="E620" s="300"/>
      <c r="F620" s="300"/>
      <c r="G620" s="319"/>
      <c r="H620" s="319"/>
      <c r="I620" s="300"/>
      <c r="J620" s="300"/>
      <c r="K620" s="300"/>
      <c r="L620" s="300"/>
      <c r="M620" s="300"/>
      <c r="N620" s="300"/>
      <c r="O620" s="300"/>
      <c r="P620" s="300"/>
      <c r="Q620" s="300"/>
      <c r="R620" s="300"/>
      <c r="S620" s="300"/>
      <c r="T620" s="300"/>
      <c r="U620" s="300"/>
      <c r="V620" s="300"/>
      <c r="W620" s="300"/>
      <c r="X620" s="300"/>
      <c r="Y620" s="300"/>
      <c r="Z620" s="300"/>
    </row>
    <row r="621" spans="1:26" ht="14.25" customHeight="1">
      <c r="A621" s="296"/>
      <c r="B621" s="296"/>
      <c r="C621" s="300"/>
      <c r="D621" s="300"/>
      <c r="E621" s="300"/>
      <c r="F621" s="300"/>
      <c r="G621" s="319"/>
      <c r="H621" s="319"/>
      <c r="I621" s="300"/>
      <c r="J621" s="300"/>
      <c r="K621" s="300"/>
      <c r="L621" s="300"/>
      <c r="M621" s="300"/>
      <c r="N621" s="300"/>
      <c r="O621" s="300"/>
      <c r="P621" s="300"/>
      <c r="Q621" s="300"/>
      <c r="R621" s="300"/>
      <c r="S621" s="300"/>
      <c r="T621" s="300"/>
      <c r="U621" s="300"/>
      <c r="V621" s="300"/>
      <c r="W621" s="300"/>
      <c r="X621" s="300"/>
      <c r="Y621" s="300"/>
      <c r="Z621" s="300"/>
    </row>
    <row r="622" spans="1:26" ht="14.25" customHeight="1">
      <c r="A622" s="296"/>
      <c r="B622" s="296"/>
      <c r="C622" s="300"/>
      <c r="D622" s="300"/>
      <c r="E622" s="300"/>
      <c r="F622" s="300"/>
      <c r="G622" s="319"/>
      <c r="H622" s="319"/>
      <c r="I622" s="300"/>
      <c r="J622" s="300"/>
      <c r="K622" s="300"/>
      <c r="L622" s="300"/>
      <c r="M622" s="300"/>
      <c r="N622" s="300"/>
      <c r="O622" s="300"/>
      <c r="P622" s="300"/>
      <c r="Q622" s="300"/>
      <c r="R622" s="300"/>
      <c r="S622" s="300"/>
      <c r="T622" s="300"/>
      <c r="U622" s="300"/>
      <c r="V622" s="300"/>
      <c r="W622" s="300"/>
      <c r="X622" s="300"/>
      <c r="Y622" s="300"/>
      <c r="Z622" s="300"/>
    </row>
    <row r="623" spans="1:26" ht="14.25" customHeight="1">
      <c r="A623" s="296"/>
      <c r="B623" s="296"/>
      <c r="C623" s="300"/>
      <c r="D623" s="300"/>
      <c r="E623" s="300"/>
      <c r="F623" s="300"/>
      <c r="G623" s="319"/>
      <c r="H623" s="319"/>
      <c r="I623" s="300"/>
      <c r="J623" s="300"/>
      <c r="K623" s="300"/>
      <c r="L623" s="300"/>
      <c r="M623" s="300"/>
      <c r="N623" s="300"/>
      <c r="O623" s="300"/>
      <c r="P623" s="300"/>
      <c r="Q623" s="300"/>
      <c r="R623" s="300"/>
      <c r="S623" s="300"/>
      <c r="T623" s="300"/>
      <c r="U623" s="300"/>
      <c r="V623" s="300"/>
      <c r="W623" s="300"/>
      <c r="X623" s="300"/>
      <c r="Y623" s="300"/>
      <c r="Z623" s="300"/>
    </row>
    <row r="624" spans="1:26" ht="14.25" customHeight="1">
      <c r="A624" s="296"/>
      <c r="B624" s="296"/>
      <c r="C624" s="300"/>
      <c r="D624" s="300"/>
      <c r="E624" s="300"/>
      <c r="F624" s="300"/>
      <c r="G624" s="319"/>
      <c r="H624" s="319"/>
      <c r="I624" s="300"/>
      <c r="J624" s="300"/>
      <c r="K624" s="300"/>
      <c r="L624" s="300"/>
      <c r="M624" s="300"/>
      <c r="N624" s="300"/>
      <c r="O624" s="300"/>
      <c r="P624" s="300"/>
      <c r="Q624" s="300"/>
      <c r="R624" s="300"/>
      <c r="S624" s="300"/>
      <c r="T624" s="300"/>
      <c r="U624" s="300"/>
      <c r="V624" s="300"/>
      <c r="W624" s="300"/>
      <c r="X624" s="300"/>
      <c r="Y624" s="300"/>
      <c r="Z624" s="300"/>
    </row>
    <row r="625" spans="1:26" ht="14.25" customHeight="1">
      <c r="A625" s="296"/>
      <c r="B625" s="296"/>
      <c r="C625" s="300"/>
      <c r="D625" s="300"/>
      <c r="E625" s="300"/>
      <c r="F625" s="300"/>
      <c r="G625" s="319"/>
      <c r="H625" s="319"/>
      <c r="I625" s="300"/>
      <c r="J625" s="300"/>
      <c r="K625" s="300"/>
      <c r="L625" s="300"/>
      <c r="M625" s="300"/>
      <c r="N625" s="300"/>
      <c r="O625" s="300"/>
      <c r="P625" s="300"/>
      <c r="Q625" s="300"/>
      <c r="R625" s="300"/>
      <c r="S625" s="300"/>
      <c r="T625" s="300"/>
      <c r="U625" s="300"/>
      <c r="V625" s="300"/>
      <c r="W625" s="300"/>
      <c r="X625" s="300"/>
      <c r="Y625" s="300"/>
      <c r="Z625" s="300"/>
    </row>
    <row r="626" spans="1:26" ht="14.25" customHeight="1">
      <c r="A626" s="296"/>
      <c r="B626" s="296"/>
      <c r="C626" s="300"/>
      <c r="D626" s="300"/>
      <c r="E626" s="300"/>
      <c r="F626" s="300"/>
      <c r="G626" s="319"/>
      <c r="H626" s="319"/>
      <c r="I626" s="300"/>
      <c r="J626" s="300"/>
      <c r="K626" s="300"/>
      <c r="L626" s="300"/>
      <c r="M626" s="300"/>
      <c r="N626" s="300"/>
      <c r="O626" s="300"/>
      <c r="P626" s="300"/>
      <c r="Q626" s="300"/>
      <c r="R626" s="300"/>
      <c r="S626" s="300"/>
      <c r="T626" s="300"/>
      <c r="U626" s="300"/>
      <c r="V626" s="300"/>
      <c r="W626" s="300"/>
      <c r="X626" s="300"/>
      <c r="Y626" s="300"/>
      <c r="Z626" s="300"/>
    </row>
    <row r="627" spans="1:26" ht="14.25" customHeight="1">
      <c r="A627" s="296"/>
      <c r="B627" s="296"/>
      <c r="C627" s="300"/>
      <c r="D627" s="300"/>
      <c r="E627" s="300"/>
      <c r="F627" s="300"/>
      <c r="G627" s="319"/>
      <c r="H627" s="319"/>
      <c r="I627" s="300"/>
      <c r="J627" s="300"/>
      <c r="K627" s="300"/>
      <c r="L627" s="300"/>
      <c r="M627" s="300"/>
      <c r="N627" s="300"/>
      <c r="O627" s="300"/>
      <c r="P627" s="300"/>
      <c r="Q627" s="300"/>
      <c r="R627" s="300"/>
      <c r="S627" s="300"/>
      <c r="T627" s="300"/>
      <c r="U627" s="300"/>
      <c r="V627" s="300"/>
      <c r="W627" s="300"/>
      <c r="X627" s="300"/>
      <c r="Y627" s="300"/>
      <c r="Z627" s="300"/>
    </row>
    <row r="628" spans="1:26" ht="14.25" customHeight="1">
      <c r="A628" s="296"/>
      <c r="B628" s="296"/>
      <c r="C628" s="300"/>
      <c r="D628" s="300"/>
      <c r="E628" s="300"/>
      <c r="F628" s="300"/>
      <c r="G628" s="319"/>
      <c r="H628" s="319"/>
      <c r="I628" s="300"/>
      <c r="J628" s="300"/>
      <c r="K628" s="300"/>
      <c r="L628" s="300"/>
      <c r="M628" s="300"/>
      <c r="N628" s="300"/>
      <c r="O628" s="300"/>
      <c r="P628" s="300"/>
      <c r="Q628" s="300"/>
      <c r="R628" s="300"/>
      <c r="S628" s="300"/>
      <c r="T628" s="300"/>
      <c r="U628" s="300"/>
      <c r="V628" s="300"/>
      <c r="W628" s="300"/>
      <c r="X628" s="300"/>
      <c r="Y628" s="300"/>
      <c r="Z628" s="300"/>
    </row>
    <row r="629" spans="1:26" ht="14.25" customHeight="1">
      <c r="A629" s="296"/>
      <c r="B629" s="296"/>
      <c r="C629" s="300"/>
      <c r="D629" s="300"/>
      <c r="E629" s="300"/>
      <c r="F629" s="300"/>
      <c r="G629" s="319"/>
      <c r="H629" s="319"/>
      <c r="I629" s="300"/>
      <c r="J629" s="300"/>
      <c r="K629" s="300"/>
      <c r="L629" s="300"/>
      <c r="M629" s="300"/>
      <c r="N629" s="300"/>
      <c r="O629" s="300"/>
      <c r="P629" s="300"/>
      <c r="Q629" s="300"/>
      <c r="R629" s="300"/>
      <c r="S629" s="300"/>
      <c r="T629" s="300"/>
      <c r="U629" s="300"/>
      <c r="V629" s="300"/>
      <c r="W629" s="300"/>
      <c r="X629" s="300"/>
      <c r="Y629" s="300"/>
      <c r="Z629" s="300"/>
    </row>
    <row r="630" spans="1:26" ht="14.25" customHeight="1">
      <c r="A630" s="296"/>
      <c r="B630" s="296"/>
      <c r="C630" s="300"/>
      <c r="D630" s="300"/>
      <c r="E630" s="300"/>
      <c r="F630" s="300"/>
      <c r="G630" s="319"/>
      <c r="H630" s="319"/>
      <c r="I630" s="300"/>
      <c r="J630" s="300"/>
      <c r="K630" s="300"/>
      <c r="L630" s="300"/>
      <c r="M630" s="300"/>
      <c r="N630" s="300"/>
      <c r="O630" s="300"/>
      <c r="P630" s="300"/>
      <c r="Q630" s="300"/>
      <c r="R630" s="300"/>
      <c r="S630" s="300"/>
      <c r="T630" s="300"/>
      <c r="U630" s="300"/>
      <c r="V630" s="300"/>
      <c r="W630" s="300"/>
      <c r="X630" s="300"/>
      <c r="Y630" s="300"/>
      <c r="Z630" s="300"/>
    </row>
    <row r="631" spans="1:26" ht="14.25" customHeight="1">
      <c r="A631" s="296"/>
      <c r="B631" s="296"/>
      <c r="C631" s="300"/>
      <c r="D631" s="300"/>
      <c r="E631" s="300"/>
      <c r="F631" s="300"/>
      <c r="G631" s="319"/>
      <c r="H631" s="319"/>
      <c r="I631" s="300"/>
      <c r="J631" s="300"/>
      <c r="K631" s="300"/>
      <c r="L631" s="300"/>
      <c r="M631" s="300"/>
      <c r="N631" s="300"/>
      <c r="O631" s="300"/>
      <c r="P631" s="300"/>
      <c r="Q631" s="300"/>
      <c r="R631" s="300"/>
      <c r="S631" s="300"/>
      <c r="T631" s="300"/>
      <c r="U631" s="300"/>
      <c r="V631" s="300"/>
      <c r="W631" s="300"/>
      <c r="X631" s="300"/>
      <c r="Y631" s="300"/>
      <c r="Z631" s="300"/>
    </row>
    <row r="632" spans="1:26" ht="14.25" customHeight="1">
      <c r="A632" s="296"/>
      <c r="B632" s="296"/>
      <c r="C632" s="300"/>
      <c r="D632" s="300"/>
      <c r="E632" s="300"/>
      <c r="F632" s="300"/>
      <c r="G632" s="319"/>
      <c r="H632" s="319"/>
      <c r="I632" s="300"/>
      <c r="J632" s="300"/>
      <c r="K632" s="300"/>
      <c r="L632" s="300"/>
      <c r="M632" s="300"/>
      <c r="N632" s="300"/>
      <c r="O632" s="300"/>
      <c r="P632" s="300"/>
      <c r="Q632" s="300"/>
      <c r="R632" s="300"/>
      <c r="S632" s="300"/>
      <c r="T632" s="300"/>
      <c r="U632" s="300"/>
      <c r="V632" s="300"/>
      <c r="W632" s="300"/>
      <c r="X632" s="300"/>
      <c r="Y632" s="300"/>
      <c r="Z632" s="300"/>
    </row>
    <row r="633" spans="1:26" ht="14.25" customHeight="1">
      <c r="A633" s="296"/>
      <c r="B633" s="296"/>
      <c r="C633" s="300"/>
      <c r="D633" s="300"/>
      <c r="E633" s="300"/>
      <c r="F633" s="300"/>
      <c r="G633" s="319"/>
      <c r="H633" s="319"/>
      <c r="I633" s="300"/>
      <c r="J633" s="300"/>
      <c r="K633" s="300"/>
      <c r="L633" s="300"/>
      <c r="M633" s="300"/>
      <c r="N633" s="300"/>
      <c r="O633" s="300"/>
      <c r="P633" s="300"/>
      <c r="Q633" s="300"/>
      <c r="R633" s="300"/>
      <c r="S633" s="300"/>
      <c r="T633" s="300"/>
      <c r="U633" s="300"/>
      <c r="V633" s="300"/>
      <c r="W633" s="300"/>
      <c r="X633" s="300"/>
      <c r="Y633" s="300"/>
      <c r="Z633" s="300"/>
    </row>
    <row r="634" spans="1:26" ht="14.25" customHeight="1">
      <c r="A634" s="296"/>
      <c r="B634" s="296"/>
      <c r="C634" s="300"/>
      <c r="D634" s="300"/>
      <c r="E634" s="300"/>
      <c r="F634" s="300"/>
      <c r="G634" s="319"/>
      <c r="H634" s="319"/>
      <c r="I634" s="300"/>
      <c r="J634" s="300"/>
      <c r="K634" s="300"/>
      <c r="L634" s="300"/>
      <c r="M634" s="300"/>
      <c r="N634" s="300"/>
      <c r="O634" s="300"/>
      <c r="P634" s="300"/>
      <c r="Q634" s="300"/>
      <c r="R634" s="300"/>
      <c r="S634" s="300"/>
      <c r="T634" s="300"/>
      <c r="U634" s="300"/>
      <c r="V634" s="300"/>
      <c r="W634" s="300"/>
      <c r="X634" s="300"/>
      <c r="Y634" s="300"/>
      <c r="Z634" s="300"/>
    </row>
    <row r="635" spans="1:26" ht="14.25" customHeight="1">
      <c r="A635" s="296"/>
      <c r="B635" s="296"/>
      <c r="C635" s="300"/>
      <c r="D635" s="300"/>
      <c r="E635" s="300"/>
      <c r="F635" s="300"/>
      <c r="G635" s="319"/>
      <c r="H635" s="319"/>
      <c r="I635" s="300"/>
      <c r="J635" s="300"/>
      <c r="K635" s="300"/>
      <c r="L635" s="300"/>
      <c r="M635" s="300"/>
      <c r="N635" s="300"/>
      <c r="O635" s="300"/>
      <c r="P635" s="300"/>
      <c r="Q635" s="300"/>
      <c r="R635" s="300"/>
      <c r="S635" s="300"/>
      <c r="T635" s="300"/>
      <c r="U635" s="300"/>
      <c r="V635" s="300"/>
      <c r="W635" s="300"/>
      <c r="X635" s="300"/>
      <c r="Y635" s="300"/>
      <c r="Z635" s="300"/>
    </row>
    <row r="636" spans="1:26" ht="14.25" customHeight="1">
      <c r="A636" s="296"/>
      <c r="B636" s="296"/>
      <c r="C636" s="300"/>
      <c r="D636" s="300"/>
      <c r="E636" s="300"/>
      <c r="F636" s="300"/>
      <c r="G636" s="319"/>
      <c r="H636" s="319"/>
      <c r="I636" s="300"/>
      <c r="J636" s="300"/>
      <c r="K636" s="300"/>
      <c r="L636" s="300"/>
      <c r="M636" s="300"/>
      <c r="N636" s="300"/>
      <c r="O636" s="300"/>
      <c r="P636" s="300"/>
      <c r="Q636" s="300"/>
      <c r="R636" s="300"/>
      <c r="S636" s="300"/>
      <c r="T636" s="300"/>
      <c r="U636" s="300"/>
      <c r="V636" s="300"/>
      <c r="W636" s="300"/>
      <c r="X636" s="300"/>
      <c r="Y636" s="300"/>
      <c r="Z636" s="300"/>
    </row>
    <row r="637" spans="1:26" ht="14.25" customHeight="1">
      <c r="A637" s="296"/>
      <c r="B637" s="296"/>
      <c r="C637" s="300"/>
      <c r="D637" s="300"/>
      <c r="E637" s="300"/>
      <c r="F637" s="300"/>
      <c r="G637" s="319"/>
      <c r="H637" s="319"/>
      <c r="I637" s="300"/>
      <c r="J637" s="300"/>
      <c r="K637" s="300"/>
      <c r="L637" s="300"/>
      <c r="M637" s="300"/>
      <c r="N637" s="300"/>
      <c r="O637" s="300"/>
      <c r="P637" s="300"/>
      <c r="Q637" s="300"/>
      <c r="R637" s="300"/>
      <c r="S637" s="300"/>
      <c r="T637" s="300"/>
      <c r="U637" s="300"/>
      <c r="V637" s="300"/>
      <c r="W637" s="300"/>
      <c r="X637" s="300"/>
      <c r="Y637" s="300"/>
      <c r="Z637" s="300"/>
    </row>
    <row r="638" spans="1:26" ht="14.25" customHeight="1">
      <c r="A638" s="296"/>
      <c r="B638" s="296"/>
      <c r="C638" s="300"/>
      <c r="D638" s="300"/>
      <c r="E638" s="300"/>
      <c r="F638" s="300"/>
      <c r="G638" s="319"/>
      <c r="H638" s="319"/>
      <c r="I638" s="300"/>
      <c r="J638" s="300"/>
      <c r="K638" s="300"/>
      <c r="L638" s="300"/>
      <c r="M638" s="300"/>
      <c r="N638" s="300"/>
      <c r="O638" s="300"/>
      <c r="P638" s="300"/>
      <c r="Q638" s="300"/>
      <c r="R638" s="300"/>
      <c r="S638" s="300"/>
      <c r="T638" s="300"/>
      <c r="U638" s="300"/>
      <c r="V638" s="300"/>
      <c r="W638" s="300"/>
      <c r="X638" s="300"/>
      <c r="Y638" s="300"/>
      <c r="Z638" s="300"/>
    </row>
    <row r="639" spans="1:26" ht="14.25" customHeight="1">
      <c r="A639" s="296"/>
      <c r="B639" s="296"/>
      <c r="C639" s="300"/>
      <c r="D639" s="300"/>
      <c r="E639" s="300"/>
      <c r="F639" s="300"/>
      <c r="G639" s="319"/>
      <c r="H639" s="319"/>
      <c r="I639" s="300"/>
      <c r="J639" s="300"/>
      <c r="K639" s="300"/>
      <c r="L639" s="300"/>
      <c r="M639" s="300"/>
      <c r="N639" s="300"/>
      <c r="O639" s="300"/>
      <c r="P639" s="300"/>
      <c r="Q639" s="300"/>
      <c r="R639" s="300"/>
      <c r="S639" s="300"/>
      <c r="T639" s="300"/>
      <c r="U639" s="300"/>
      <c r="V639" s="300"/>
      <c r="W639" s="300"/>
      <c r="X639" s="300"/>
      <c r="Y639" s="300"/>
      <c r="Z639" s="300"/>
    </row>
    <row r="640" spans="1:26" ht="14.25" customHeight="1">
      <c r="A640" s="296"/>
      <c r="B640" s="296"/>
      <c r="C640" s="300"/>
      <c r="D640" s="300"/>
      <c r="E640" s="300"/>
      <c r="F640" s="300"/>
      <c r="G640" s="319"/>
      <c r="H640" s="319"/>
      <c r="I640" s="300"/>
      <c r="J640" s="300"/>
      <c r="K640" s="300"/>
      <c r="L640" s="300"/>
      <c r="M640" s="300"/>
      <c r="N640" s="300"/>
      <c r="O640" s="300"/>
      <c r="P640" s="300"/>
      <c r="Q640" s="300"/>
      <c r="R640" s="300"/>
      <c r="S640" s="300"/>
      <c r="T640" s="300"/>
      <c r="U640" s="300"/>
      <c r="V640" s="300"/>
      <c r="W640" s="300"/>
      <c r="X640" s="300"/>
      <c r="Y640" s="300"/>
      <c r="Z640" s="300"/>
    </row>
    <row r="641" spans="1:26" ht="14.25" customHeight="1">
      <c r="A641" s="296"/>
      <c r="B641" s="296"/>
      <c r="C641" s="300"/>
      <c r="D641" s="300"/>
      <c r="E641" s="300"/>
      <c r="F641" s="300"/>
      <c r="G641" s="319"/>
      <c r="H641" s="319"/>
      <c r="I641" s="300"/>
      <c r="J641" s="300"/>
      <c r="K641" s="300"/>
      <c r="L641" s="300"/>
      <c r="M641" s="300"/>
      <c r="N641" s="300"/>
      <c r="O641" s="300"/>
      <c r="P641" s="300"/>
      <c r="Q641" s="300"/>
      <c r="R641" s="300"/>
      <c r="S641" s="300"/>
      <c r="T641" s="300"/>
      <c r="U641" s="300"/>
      <c r="V641" s="300"/>
      <c r="W641" s="300"/>
      <c r="X641" s="300"/>
      <c r="Y641" s="300"/>
      <c r="Z641" s="300"/>
    </row>
    <row r="642" spans="1:26" ht="14.25" customHeight="1">
      <c r="A642" s="296"/>
      <c r="B642" s="296"/>
      <c r="C642" s="300"/>
      <c r="D642" s="300"/>
      <c r="E642" s="300"/>
      <c r="F642" s="300"/>
      <c r="G642" s="319"/>
      <c r="H642" s="319"/>
      <c r="I642" s="300"/>
      <c r="J642" s="300"/>
      <c r="K642" s="300"/>
      <c r="L642" s="300"/>
      <c r="M642" s="300"/>
      <c r="N642" s="300"/>
      <c r="O642" s="300"/>
      <c r="P642" s="300"/>
      <c r="Q642" s="300"/>
      <c r="R642" s="300"/>
      <c r="S642" s="300"/>
      <c r="T642" s="300"/>
      <c r="U642" s="300"/>
      <c r="V642" s="300"/>
      <c r="W642" s="300"/>
      <c r="X642" s="300"/>
      <c r="Y642" s="300"/>
      <c r="Z642" s="300"/>
    </row>
    <row r="643" spans="1:26" ht="14.25" customHeight="1">
      <c r="A643" s="296"/>
      <c r="B643" s="296"/>
      <c r="C643" s="300"/>
      <c r="D643" s="300"/>
      <c r="E643" s="300"/>
      <c r="F643" s="300"/>
      <c r="G643" s="319"/>
      <c r="H643" s="319"/>
      <c r="I643" s="300"/>
      <c r="J643" s="300"/>
      <c r="K643" s="300"/>
      <c r="L643" s="300"/>
      <c r="M643" s="300"/>
      <c r="N643" s="300"/>
      <c r="O643" s="300"/>
      <c r="P643" s="300"/>
      <c r="Q643" s="300"/>
      <c r="R643" s="300"/>
      <c r="S643" s="300"/>
      <c r="T643" s="300"/>
      <c r="U643" s="300"/>
      <c r="V643" s="300"/>
      <c r="W643" s="300"/>
      <c r="X643" s="300"/>
      <c r="Y643" s="300"/>
      <c r="Z643" s="300"/>
    </row>
    <row r="644" spans="1:26" ht="14.25" customHeight="1">
      <c r="A644" s="296"/>
      <c r="B644" s="296"/>
      <c r="C644" s="300"/>
      <c r="D644" s="300"/>
      <c r="E644" s="300"/>
      <c r="F644" s="300"/>
      <c r="G644" s="319"/>
      <c r="H644" s="319"/>
      <c r="I644" s="300"/>
      <c r="J644" s="300"/>
      <c r="K644" s="300"/>
      <c r="L644" s="300"/>
      <c r="M644" s="300"/>
      <c r="N644" s="300"/>
      <c r="O644" s="300"/>
      <c r="P644" s="300"/>
      <c r="Q644" s="300"/>
      <c r="R644" s="300"/>
      <c r="S644" s="300"/>
      <c r="T644" s="300"/>
      <c r="U644" s="300"/>
      <c r="V644" s="300"/>
      <c r="W644" s="300"/>
      <c r="X644" s="300"/>
      <c r="Y644" s="300"/>
      <c r="Z644" s="300"/>
    </row>
    <row r="645" spans="1:26" ht="14.25" customHeight="1">
      <c r="A645" s="296"/>
      <c r="B645" s="296"/>
      <c r="C645" s="300"/>
      <c r="D645" s="300"/>
      <c r="E645" s="300"/>
      <c r="F645" s="300"/>
      <c r="G645" s="319"/>
      <c r="H645" s="319"/>
      <c r="I645" s="300"/>
      <c r="J645" s="300"/>
      <c r="K645" s="300"/>
      <c r="L645" s="300"/>
      <c r="M645" s="300"/>
      <c r="N645" s="300"/>
      <c r="O645" s="300"/>
      <c r="P645" s="300"/>
      <c r="Q645" s="300"/>
      <c r="R645" s="300"/>
      <c r="S645" s="300"/>
      <c r="T645" s="300"/>
      <c r="U645" s="300"/>
      <c r="V645" s="300"/>
      <c r="W645" s="300"/>
      <c r="X645" s="300"/>
      <c r="Y645" s="300"/>
      <c r="Z645" s="300"/>
    </row>
    <row r="646" spans="1:26" ht="14.25" customHeight="1">
      <c r="A646" s="296"/>
      <c r="B646" s="296"/>
      <c r="C646" s="300"/>
      <c r="D646" s="300"/>
      <c r="E646" s="300"/>
      <c r="F646" s="300"/>
      <c r="G646" s="319"/>
      <c r="H646" s="319"/>
      <c r="I646" s="300"/>
      <c r="J646" s="300"/>
      <c r="K646" s="300"/>
      <c r="L646" s="300"/>
      <c r="M646" s="300"/>
      <c r="N646" s="300"/>
      <c r="O646" s="300"/>
      <c r="P646" s="300"/>
      <c r="Q646" s="300"/>
      <c r="R646" s="300"/>
      <c r="S646" s="300"/>
      <c r="T646" s="300"/>
      <c r="U646" s="300"/>
      <c r="V646" s="300"/>
      <c r="W646" s="300"/>
      <c r="X646" s="300"/>
      <c r="Y646" s="300"/>
      <c r="Z646" s="300"/>
    </row>
    <row r="647" spans="1:26" ht="14.25" customHeight="1">
      <c r="A647" s="296"/>
      <c r="B647" s="296"/>
      <c r="C647" s="300"/>
      <c r="D647" s="300"/>
      <c r="E647" s="300"/>
      <c r="F647" s="300"/>
      <c r="G647" s="319"/>
      <c r="H647" s="319"/>
      <c r="I647" s="300"/>
      <c r="J647" s="300"/>
      <c r="K647" s="300"/>
      <c r="L647" s="300"/>
      <c r="M647" s="300"/>
      <c r="N647" s="300"/>
      <c r="O647" s="300"/>
      <c r="P647" s="300"/>
      <c r="Q647" s="300"/>
      <c r="R647" s="300"/>
      <c r="S647" s="300"/>
      <c r="T647" s="300"/>
      <c r="U647" s="300"/>
      <c r="V647" s="300"/>
      <c r="W647" s="300"/>
      <c r="X647" s="300"/>
      <c r="Y647" s="300"/>
      <c r="Z647" s="300"/>
    </row>
    <row r="648" spans="1:26" ht="14.25" customHeight="1">
      <c r="A648" s="296"/>
      <c r="B648" s="296"/>
      <c r="C648" s="300"/>
      <c r="D648" s="300"/>
      <c r="E648" s="300"/>
      <c r="F648" s="300"/>
      <c r="G648" s="319"/>
      <c r="H648" s="319"/>
      <c r="I648" s="300"/>
      <c r="J648" s="300"/>
      <c r="K648" s="300"/>
      <c r="L648" s="300"/>
      <c r="M648" s="300"/>
      <c r="N648" s="300"/>
      <c r="O648" s="300"/>
      <c r="P648" s="300"/>
      <c r="Q648" s="300"/>
      <c r="R648" s="300"/>
      <c r="S648" s="300"/>
      <c r="T648" s="300"/>
      <c r="U648" s="300"/>
      <c r="V648" s="300"/>
      <c r="W648" s="300"/>
      <c r="X648" s="300"/>
      <c r="Y648" s="300"/>
      <c r="Z648" s="300"/>
    </row>
    <row r="649" spans="1:26" ht="14.25" customHeight="1">
      <c r="A649" s="296"/>
      <c r="B649" s="296"/>
      <c r="C649" s="300"/>
      <c r="D649" s="300"/>
      <c r="E649" s="300"/>
      <c r="F649" s="300"/>
      <c r="G649" s="319"/>
      <c r="H649" s="319"/>
      <c r="I649" s="300"/>
      <c r="J649" s="300"/>
      <c r="K649" s="300"/>
      <c r="L649" s="300"/>
      <c r="M649" s="300"/>
      <c r="N649" s="300"/>
      <c r="O649" s="300"/>
      <c r="P649" s="300"/>
      <c r="Q649" s="300"/>
      <c r="R649" s="300"/>
      <c r="S649" s="300"/>
      <c r="T649" s="300"/>
      <c r="U649" s="300"/>
      <c r="V649" s="300"/>
      <c r="W649" s="300"/>
      <c r="X649" s="300"/>
      <c r="Y649" s="300"/>
      <c r="Z649" s="300"/>
    </row>
    <row r="650" spans="1:26" ht="14.25" customHeight="1">
      <c r="A650" s="296"/>
      <c r="B650" s="296"/>
      <c r="C650" s="300"/>
      <c r="D650" s="300"/>
      <c r="E650" s="300"/>
      <c r="F650" s="300"/>
      <c r="G650" s="319"/>
      <c r="H650" s="319"/>
      <c r="I650" s="300"/>
      <c r="J650" s="300"/>
      <c r="K650" s="300"/>
      <c r="L650" s="300"/>
      <c r="M650" s="300"/>
      <c r="N650" s="300"/>
      <c r="O650" s="300"/>
      <c r="P650" s="300"/>
      <c r="Q650" s="300"/>
      <c r="R650" s="300"/>
      <c r="S650" s="300"/>
      <c r="T650" s="300"/>
      <c r="U650" s="300"/>
      <c r="V650" s="300"/>
      <c r="W650" s="300"/>
      <c r="X650" s="300"/>
      <c r="Y650" s="300"/>
      <c r="Z650" s="300"/>
    </row>
    <row r="651" spans="1:26" ht="14.25" customHeight="1">
      <c r="A651" s="296"/>
      <c r="B651" s="296"/>
      <c r="C651" s="300"/>
      <c r="D651" s="300"/>
      <c r="E651" s="300"/>
      <c r="F651" s="300"/>
      <c r="G651" s="319"/>
      <c r="H651" s="319"/>
      <c r="I651" s="300"/>
      <c r="J651" s="300"/>
      <c r="K651" s="300"/>
      <c r="L651" s="300"/>
      <c r="M651" s="300"/>
      <c r="N651" s="300"/>
      <c r="O651" s="300"/>
      <c r="P651" s="300"/>
      <c r="Q651" s="300"/>
      <c r="R651" s="300"/>
      <c r="S651" s="300"/>
      <c r="T651" s="300"/>
      <c r="U651" s="300"/>
      <c r="V651" s="300"/>
      <c r="W651" s="300"/>
      <c r="X651" s="300"/>
      <c r="Y651" s="300"/>
      <c r="Z651" s="300"/>
    </row>
    <row r="652" spans="1:26" ht="14.25" customHeight="1">
      <c r="A652" s="296"/>
      <c r="B652" s="296"/>
      <c r="C652" s="300"/>
      <c r="D652" s="300"/>
      <c r="E652" s="300"/>
      <c r="F652" s="300"/>
      <c r="G652" s="319"/>
      <c r="H652" s="319"/>
      <c r="I652" s="300"/>
      <c r="J652" s="300"/>
      <c r="K652" s="300"/>
      <c r="L652" s="300"/>
      <c r="M652" s="300"/>
      <c r="N652" s="300"/>
      <c r="O652" s="300"/>
      <c r="P652" s="300"/>
      <c r="Q652" s="300"/>
      <c r="R652" s="300"/>
      <c r="S652" s="300"/>
      <c r="T652" s="300"/>
      <c r="U652" s="300"/>
      <c r="V652" s="300"/>
      <c r="W652" s="300"/>
      <c r="X652" s="300"/>
      <c r="Y652" s="300"/>
      <c r="Z652" s="300"/>
    </row>
    <row r="653" spans="1:26" ht="14.25" customHeight="1">
      <c r="A653" s="296"/>
      <c r="B653" s="296"/>
      <c r="C653" s="300"/>
      <c r="D653" s="300"/>
      <c r="E653" s="300"/>
      <c r="F653" s="300"/>
      <c r="G653" s="319"/>
      <c r="H653" s="319"/>
      <c r="I653" s="300"/>
      <c r="J653" s="300"/>
      <c r="K653" s="300"/>
      <c r="L653" s="300"/>
      <c r="M653" s="300"/>
      <c r="N653" s="300"/>
      <c r="O653" s="300"/>
      <c r="P653" s="300"/>
      <c r="Q653" s="300"/>
      <c r="R653" s="300"/>
      <c r="S653" s="300"/>
      <c r="T653" s="300"/>
      <c r="U653" s="300"/>
      <c r="V653" s="300"/>
      <c r="W653" s="300"/>
      <c r="X653" s="300"/>
      <c r="Y653" s="300"/>
      <c r="Z653" s="300"/>
    </row>
    <row r="654" spans="1:26" ht="14.25" customHeight="1">
      <c r="A654" s="296"/>
      <c r="B654" s="296"/>
      <c r="C654" s="300"/>
      <c r="D654" s="300"/>
      <c r="E654" s="300"/>
      <c r="F654" s="300"/>
      <c r="G654" s="319"/>
      <c r="H654" s="319"/>
      <c r="I654" s="300"/>
      <c r="J654" s="300"/>
      <c r="K654" s="300"/>
      <c r="L654" s="300"/>
      <c r="M654" s="300"/>
      <c r="N654" s="300"/>
      <c r="O654" s="300"/>
      <c r="P654" s="300"/>
      <c r="Q654" s="300"/>
      <c r="R654" s="300"/>
      <c r="S654" s="300"/>
      <c r="T654" s="300"/>
      <c r="U654" s="300"/>
      <c r="V654" s="300"/>
      <c r="W654" s="300"/>
      <c r="X654" s="300"/>
      <c r="Y654" s="300"/>
      <c r="Z654" s="300"/>
    </row>
    <row r="655" spans="1:26" ht="14.25" customHeight="1">
      <c r="A655" s="296"/>
      <c r="B655" s="296"/>
      <c r="C655" s="300"/>
      <c r="D655" s="300"/>
      <c r="E655" s="300"/>
      <c r="F655" s="300"/>
      <c r="G655" s="319"/>
      <c r="H655" s="319"/>
      <c r="I655" s="300"/>
      <c r="J655" s="300"/>
      <c r="K655" s="300"/>
      <c r="L655" s="300"/>
      <c r="M655" s="300"/>
      <c r="N655" s="300"/>
      <c r="O655" s="300"/>
      <c r="P655" s="300"/>
      <c r="Q655" s="300"/>
      <c r="R655" s="300"/>
      <c r="S655" s="300"/>
      <c r="T655" s="300"/>
      <c r="U655" s="300"/>
      <c r="V655" s="300"/>
      <c r="W655" s="300"/>
      <c r="X655" s="300"/>
      <c r="Y655" s="300"/>
      <c r="Z655" s="300"/>
    </row>
    <row r="656" spans="1:26" ht="14.25" customHeight="1">
      <c r="A656" s="296"/>
      <c r="B656" s="296"/>
      <c r="C656" s="300"/>
      <c r="D656" s="300"/>
      <c r="E656" s="300"/>
      <c r="F656" s="300"/>
      <c r="G656" s="319"/>
      <c r="H656" s="319"/>
      <c r="I656" s="300"/>
      <c r="J656" s="300"/>
      <c r="K656" s="300"/>
      <c r="L656" s="300"/>
      <c r="M656" s="300"/>
      <c r="N656" s="300"/>
      <c r="O656" s="300"/>
      <c r="P656" s="300"/>
      <c r="Q656" s="300"/>
      <c r="R656" s="300"/>
      <c r="S656" s="300"/>
      <c r="T656" s="300"/>
      <c r="U656" s="300"/>
      <c r="V656" s="300"/>
      <c r="W656" s="300"/>
      <c r="X656" s="300"/>
      <c r="Y656" s="300"/>
      <c r="Z656" s="300"/>
    </row>
    <row r="657" spans="1:26" ht="14.25" customHeight="1">
      <c r="A657" s="296"/>
      <c r="B657" s="296"/>
      <c r="C657" s="300"/>
      <c r="D657" s="300"/>
      <c r="E657" s="300"/>
      <c r="F657" s="300"/>
      <c r="G657" s="319"/>
      <c r="H657" s="319"/>
      <c r="I657" s="300"/>
      <c r="J657" s="300"/>
      <c r="K657" s="300"/>
      <c r="L657" s="300"/>
      <c r="M657" s="300"/>
      <c r="N657" s="300"/>
      <c r="O657" s="300"/>
      <c r="P657" s="300"/>
      <c r="Q657" s="300"/>
      <c r="R657" s="300"/>
      <c r="S657" s="300"/>
      <c r="T657" s="300"/>
      <c r="U657" s="300"/>
      <c r="V657" s="300"/>
      <c r="W657" s="300"/>
      <c r="X657" s="300"/>
      <c r="Y657" s="300"/>
      <c r="Z657" s="300"/>
    </row>
    <row r="658" spans="1:26" ht="14.25" customHeight="1">
      <c r="A658" s="296"/>
      <c r="B658" s="296"/>
      <c r="C658" s="300"/>
      <c r="D658" s="300"/>
      <c r="E658" s="300"/>
      <c r="F658" s="300"/>
      <c r="G658" s="319"/>
      <c r="H658" s="319"/>
      <c r="I658" s="300"/>
      <c r="J658" s="300"/>
      <c r="K658" s="300"/>
      <c r="L658" s="300"/>
      <c r="M658" s="300"/>
      <c r="N658" s="300"/>
      <c r="O658" s="300"/>
      <c r="P658" s="300"/>
      <c r="Q658" s="300"/>
      <c r="R658" s="300"/>
      <c r="S658" s="300"/>
      <c r="T658" s="300"/>
      <c r="U658" s="300"/>
      <c r="V658" s="300"/>
      <c r="W658" s="300"/>
      <c r="X658" s="300"/>
      <c r="Y658" s="300"/>
      <c r="Z658" s="300"/>
    </row>
    <row r="659" spans="1:26" ht="14.25" customHeight="1">
      <c r="A659" s="296"/>
      <c r="B659" s="296"/>
      <c r="C659" s="300"/>
      <c r="D659" s="300"/>
      <c r="E659" s="300"/>
      <c r="F659" s="300"/>
      <c r="G659" s="319"/>
      <c r="H659" s="319"/>
      <c r="I659" s="300"/>
      <c r="J659" s="300"/>
      <c r="K659" s="300"/>
      <c r="L659" s="300"/>
      <c r="M659" s="300"/>
      <c r="N659" s="300"/>
      <c r="O659" s="300"/>
      <c r="P659" s="300"/>
      <c r="Q659" s="300"/>
      <c r="R659" s="300"/>
      <c r="S659" s="300"/>
      <c r="T659" s="300"/>
      <c r="U659" s="300"/>
      <c r="V659" s="300"/>
      <c r="W659" s="300"/>
      <c r="X659" s="300"/>
      <c r="Y659" s="300"/>
      <c r="Z659" s="300"/>
    </row>
    <row r="660" spans="1:26" ht="14.25" customHeight="1">
      <c r="A660" s="296"/>
      <c r="B660" s="296"/>
      <c r="C660" s="300"/>
      <c r="D660" s="300"/>
      <c r="E660" s="300"/>
      <c r="F660" s="300"/>
      <c r="G660" s="319"/>
      <c r="H660" s="319"/>
      <c r="I660" s="300"/>
      <c r="J660" s="300"/>
      <c r="K660" s="300"/>
      <c r="L660" s="300"/>
      <c r="M660" s="300"/>
      <c r="N660" s="300"/>
      <c r="O660" s="300"/>
      <c r="P660" s="300"/>
      <c r="Q660" s="300"/>
      <c r="R660" s="300"/>
      <c r="S660" s="300"/>
      <c r="T660" s="300"/>
      <c r="U660" s="300"/>
      <c r="V660" s="300"/>
      <c r="W660" s="300"/>
      <c r="X660" s="300"/>
      <c r="Y660" s="300"/>
      <c r="Z660" s="300"/>
    </row>
    <row r="661" spans="1:26" ht="14.25" customHeight="1">
      <c r="A661" s="296"/>
      <c r="B661" s="296"/>
      <c r="C661" s="300"/>
      <c r="D661" s="300"/>
      <c r="E661" s="300"/>
      <c r="F661" s="300"/>
      <c r="G661" s="319"/>
      <c r="H661" s="319"/>
      <c r="I661" s="300"/>
      <c r="J661" s="300"/>
      <c r="K661" s="300"/>
      <c r="L661" s="300"/>
      <c r="M661" s="300"/>
      <c r="N661" s="300"/>
      <c r="O661" s="300"/>
      <c r="P661" s="300"/>
      <c r="Q661" s="300"/>
      <c r="R661" s="300"/>
      <c r="S661" s="300"/>
      <c r="T661" s="300"/>
      <c r="U661" s="300"/>
      <c r="V661" s="300"/>
      <c r="W661" s="300"/>
      <c r="X661" s="300"/>
      <c r="Y661" s="300"/>
      <c r="Z661" s="300"/>
    </row>
    <row r="662" spans="1:26" ht="14.25" customHeight="1">
      <c r="A662" s="296"/>
      <c r="B662" s="296"/>
      <c r="C662" s="300"/>
      <c r="D662" s="300"/>
      <c r="E662" s="300"/>
      <c r="F662" s="300"/>
      <c r="G662" s="319"/>
      <c r="H662" s="319"/>
      <c r="I662" s="300"/>
      <c r="J662" s="300"/>
      <c r="K662" s="300"/>
      <c r="L662" s="300"/>
      <c r="M662" s="300"/>
      <c r="N662" s="300"/>
      <c r="O662" s="300"/>
      <c r="P662" s="300"/>
      <c r="Q662" s="300"/>
      <c r="R662" s="300"/>
      <c r="S662" s="300"/>
      <c r="T662" s="300"/>
      <c r="U662" s="300"/>
      <c r="V662" s="300"/>
      <c r="W662" s="300"/>
      <c r="X662" s="300"/>
      <c r="Y662" s="300"/>
      <c r="Z662" s="300"/>
    </row>
    <row r="663" spans="1:26" ht="14.25" customHeight="1">
      <c r="A663" s="296"/>
      <c r="B663" s="296"/>
      <c r="C663" s="300"/>
      <c r="D663" s="300"/>
      <c r="E663" s="300"/>
      <c r="F663" s="300"/>
      <c r="G663" s="319"/>
      <c r="H663" s="319"/>
      <c r="I663" s="300"/>
      <c r="J663" s="300"/>
      <c r="K663" s="300"/>
      <c r="L663" s="300"/>
      <c r="M663" s="300"/>
      <c r="N663" s="300"/>
      <c r="O663" s="300"/>
      <c r="P663" s="300"/>
      <c r="Q663" s="300"/>
      <c r="R663" s="300"/>
      <c r="S663" s="300"/>
      <c r="T663" s="300"/>
      <c r="U663" s="300"/>
      <c r="V663" s="300"/>
      <c r="W663" s="300"/>
      <c r="X663" s="300"/>
      <c r="Y663" s="300"/>
      <c r="Z663" s="300"/>
    </row>
    <row r="664" spans="1:26" ht="14.25" customHeight="1">
      <c r="A664" s="296"/>
      <c r="B664" s="296"/>
      <c r="C664" s="300"/>
      <c r="D664" s="300"/>
      <c r="E664" s="300"/>
      <c r="F664" s="300"/>
      <c r="G664" s="319"/>
      <c r="H664" s="319"/>
      <c r="I664" s="300"/>
      <c r="J664" s="300"/>
      <c r="K664" s="300"/>
      <c r="L664" s="300"/>
      <c r="M664" s="300"/>
      <c r="N664" s="300"/>
      <c r="O664" s="300"/>
      <c r="P664" s="300"/>
      <c r="Q664" s="300"/>
      <c r="R664" s="300"/>
      <c r="S664" s="300"/>
      <c r="T664" s="300"/>
      <c r="U664" s="300"/>
      <c r="V664" s="300"/>
      <c r="W664" s="300"/>
      <c r="X664" s="300"/>
      <c r="Y664" s="300"/>
      <c r="Z664" s="300"/>
    </row>
    <row r="665" spans="1:26" ht="14.25" customHeight="1">
      <c r="A665" s="296"/>
      <c r="B665" s="296"/>
      <c r="C665" s="300"/>
      <c r="D665" s="300"/>
      <c r="E665" s="300"/>
      <c r="F665" s="300"/>
      <c r="G665" s="319"/>
      <c r="H665" s="319"/>
      <c r="I665" s="300"/>
      <c r="J665" s="300"/>
      <c r="K665" s="300"/>
      <c r="L665" s="300"/>
      <c r="M665" s="300"/>
      <c r="N665" s="300"/>
      <c r="O665" s="300"/>
      <c r="P665" s="300"/>
      <c r="Q665" s="300"/>
      <c r="R665" s="300"/>
      <c r="S665" s="300"/>
      <c r="T665" s="300"/>
      <c r="U665" s="300"/>
      <c r="V665" s="300"/>
      <c r="W665" s="300"/>
      <c r="X665" s="300"/>
      <c r="Y665" s="300"/>
      <c r="Z665" s="300"/>
    </row>
    <row r="666" spans="1:26" ht="14.25" customHeight="1">
      <c r="A666" s="296"/>
      <c r="B666" s="296"/>
      <c r="C666" s="300"/>
      <c r="D666" s="300"/>
      <c r="E666" s="300"/>
      <c r="F666" s="300"/>
      <c r="G666" s="319"/>
      <c r="H666" s="319"/>
      <c r="I666" s="300"/>
      <c r="J666" s="300"/>
      <c r="K666" s="300"/>
      <c r="L666" s="300"/>
      <c r="M666" s="300"/>
      <c r="N666" s="300"/>
      <c r="O666" s="300"/>
      <c r="P666" s="300"/>
      <c r="Q666" s="300"/>
      <c r="R666" s="300"/>
      <c r="S666" s="300"/>
      <c r="T666" s="300"/>
      <c r="U666" s="300"/>
      <c r="V666" s="300"/>
      <c r="W666" s="300"/>
      <c r="X666" s="300"/>
      <c r="Y666" s="300"/>
      <c r="Z666" s="300"/>
    </row>
    <row r="667" spans="1:26" ht="14.25" customHeight="1">
      <c r="A667" s="296"/>
      <c r="B667" s="296"/>
      <c r="C667" s="300"/>
      <c r="D667" s="300"/>
      <c r="E667" s="300"/>
      <c r="F667" s="300"/>
      <c r="G667" s="319"/>
      <c r="H667" s="319"/>
      <c r="I667" s="300"/>
      <c r="J667" s="300"/>
      <c r="K667" s="300"/>
      <c r="L667" s="300"/>
      <c r="M667" s="300"/>
      <c r="N667" s="300"/>
      <c r="O667" s="300"/>
      <c r="P667" s="300"/>
      <c r="Q667" s="300"/>
      <c r="R667" s="300"/>
      <c r="S667" s="300"/>
      <c r="T667" s="300"/>
      <c r="U667" s="300"/>
      <c r="V667" s="300"/>
      <c r="W667" s="300"/>
      <c r="X667" s="300"/>
      <c r="Y667" s="300"/>
      <c r="Z667" s="300"/>
    </row>
    <row r="668" spans="1:26" ht="14.25" customHeight="1">
      <c r="A668" s="296"/>
      <c r="B668" s="296"/>
      <c r="C668" s="300"/>
      <c r="D668" s="300"/>
      <c r="E668" s="300"/>
      <c r="F668" s="300"/>
      <c r="G668" s="319"/>
      <c r="H668" s="319"/>
      <c r="I668" s="300"/>
      <c r="J668" s="300"/>
      <c r="K668" s="300"/>
      <c r="L668" s="300"/>
      <c r="M668" s="300"/>
      <c r="N668" s="300"/>
      <c r="O668" s="300"/>
      <c r="P668" s="300"/>
      <c r="Q668" s="300"/>
      <c r="R668" s="300"/>
      <c r="S668" s="300"/>
      <c r="T668" s="300"/>
      <c r="U668" s="300"/>
      <c r="V668" s="300"/>
      <c r="W668" s="300"/>
      <c r="X668" s="300"/>
      <c r="Y668" s="300"/>
      <c r="Z668" s="300"/>
    </row>
    <row r="669" spans="1:26" ht="14.25" customHeight="1">
      <c r="A669" s="296"/>
      <c r="B669" s="296"/>
      <c r="C669" s="300"/>
      <c r="D669" s="300"/>
      <c r="E669" s="300"/>
      <c r="F669" s="300"/>
      <c r="G669" s="319"/>
      <c r="H669" s="319"/>
      <c r="I669" s="300"/>
      <c r="J669" s="300"/>
      <c r="K669" s="300"/>
      <c r="L669" s="300"/>
      <c r="M669" s="300"/>
      <c r="N669" s="300"/>
      <c r="O669" s="300"/>
      <c r="P669" s="300"/>
      <c r="Q669" s="300"/>
      <c r="R669" s="300"/>
      <c r="S669" s="300"/>
      <c r="T669" s="300"/>
      <c r="U669" s="300"/>
      <c r="V669" s="300"/>
      <c r="W669" s="300"/>
      <c r="X669" s="300"/>
      <c r="Y669" s="300"/>
      <c r="Z669" s="300"/>
    </row>
    <row r="670" spans="1:26" ht="14.25" customHeight="1">
      <c r="A670" s="296"/>
      <c r="B670" s="296"/>
      <c r="C670" s="300"/>
      <c r="D670" s="300"/>
      <c r="E670" s="300"/>
      <c r="F670" s="300"/>
      <c r="G670" s="319"/>
      <c r="H670" s="319"/>
      <c r="I670" s="300"/>
      <c r="J670" s="300"/>
      <c r="K670" s="300"/>
      <c r="L670" s="300"/>
      <c r="M670" s="300"/>
      <c r="N670" s="300"/>
      <c r="O670" s="300"/>
      <c r="P670" s="300"/>
      <c r="Q670" s="300"/>
      <c r="R670" s="300"/>
      <c r="S670" s="300"/>
      <c r="T670" s="300"/>
      <c r="U670" s="300"/>
      <c r="V670" s="300"/>
      <c r="W670" s="300"/>
      <c r="X670" s="300"/>
      <c r="Y670" s="300"/>
      <c r="Z670" s="300"/>
    </row>
    <row r="671" spans="1:26" ht="14.25" customHeight="1">
      <c r="A671" s="296"/>
      <c r="B671" s="296"/>
      <c r="C671" s="300"/>
      <c r="D671" s="300"/>
      <c r="E671" s="300"/>
      <c r="F671" s="300"/>
      <c r="G671" s="319"/>
      <c r="H671" s="319"/>
      <c r="I671" s="300"/>
      <c r="J671" s="300"/>
      <c r="K671" s="300"/>
      <c r="L671" s="300"/>
      <c r="M671" s="300"/>
      <c r="N671" s="300"/>
      <c r="O671" s="300"/>
      <c r="P671" s="300"/>
      <c r="Q671" s="300"/>
      <c r="R671" s="300"/>
      <c r="S671" s="300"/>
      <c r="T671" s="300"/>
      <c r="U671" s="300"/>
      <c r="V671" s="300"/>
      <c r="W671" s="300"/>
      <c r="X671" s="300"/>
      <c r="Y671" s="300"/>
      <c r="Z671" s="300"/>
    </row>
    <row r="672" spans="1:26" ht="14.25" customHeight="1">
      <c r="A672" s="296"/>
      <c r="B672" s="296"/>
      <c r="C672" s="300"/>
      <c r="D672" s="300"/>
      <c r="E672" s="300"/>
      <c r="F672" s="300"/>
      <c r="G672" s="319"/>
      <c r="H672" s="319"/>
      <c r="I672" s="300"/>
      <c r="J672" s="300"/>
      <c r="K672" s="300"/>
      <c r="L672" s="300"/>
      <c r="M672" s="300"/>
      <c r="N672" s="300"/>
      <c r="O672" s="300"/>
      <c r="P672" s="300"/>
      <c r="Q672" s="300"/>
      <c r="R672" s="300"/>
      <c r="S672" s="300"/>
      <c r="T672" s="300"/>
      <c r="U672" s="300"/>
      <c r="V672" s="300"/>
      <c r="W672" s="300"/>
      <c r="X672" s="300"/>
      <c r="Y672" s="300"/>
      <c r="Z672" s="300"/>
    </row>
    <row r="673" spans="1:26" ht="14.25" customHeight="1">
      <c r="A673" s="296"/>
      <c r="B673" s="296"/>
      <c r="C673" s="300"/>
      <c r="D673" s="300"/>
      <c r="E673" s="300"/>
      <c r="F673" s="300"/>
      <c r="G673" s="319"/>
      <c r="H673" s="319"/>
      <c r="I673" s="300"/>
      <c r="J673" s="300"/>
      <c r="K673" s="300"/>
      <c r="L673" s="300"/>
      <c r="M673" s="300"/>
      <c r="N673" s="300"/>
      <c r="O673" s="300"/>
      <c r="P673" s="300"/>
      <c r="Q673" s="300"/>
      <c r="R673" s="300"/>
      <c r="S673" s="300"/>
      <c r="T673" s="300"/>
      <c r="U673" s="300"/>
      <c r="V673" s="300"/>
      <c r="W673" s="300"/>
      <c r="X673" s="300"/>
      <c r="Y673" s="300"/>
      <c r="Z673" s="300"/>
    </row>
    <row r="674" spans="1:26" ht="14.25" customHeight="1">
      <c r="A674" s="296"/>
      <c r="B674" s="296"/>
      <c r="C674" s="300"/>
      <c r="D674" s="300"/>
      <c r="E674" s="300"/>
      <c r="F674" s="300"/>
      <c r="G674" s="319"/>
      <c r="H674" s="319"/>
      <c r="I674" s="300"/>
      <c r="J674" s="300"/>
      <c r="K674" s="300"/>
      <c r="L674" s="300"/>
      <c r="M674" s="300"/>
      <c r="N674" s="300"/>
      <c r="O674" s="300"/>
      <c r="P674" s="300"/>
      <c r="Q674" s="300"/>
      <c r="R674" s="300"/>
      <c r="S674" s="300"/>
      <c r="T674" s="300"/>
      <c r="U674" s="300"/>
      <c r="V674" s="300"/>
      <c r="W674" s="300"/>
      <c r="X674" s="300"/>
      <c r="Y674" s="300"/>
      <c r="Z674" s="300"/>
    </row>
    <row r="675" spans="1:26" ht="14.25" customHeight="1">
      <c r="A675" s="296"/>
      <c r="B675" s="296"/>
      <c r="C675" s="300"/>
      <c r="D675" s="300"/>
      <c r="E675" s="300"/>
      <c r="F675" s="300"/>
      <c r="G675" s="319"/>
      <c r="H675" s="319"/>
      <c r="I675" s="300"/>
      <c r="J675" s="300"/>
      <c r="K675" s="300"/>
      <c r="L675" s="300"/>
      <c r="M675" s="300"/>
      <c r="N675" s="300"/>
      <c r="O675" s="300"/>
      <c r="P675" s="300"/>
      <c r="Q675" s="300"/>
      <c r="R675" s="300"/>
      <c r="S675" s="300"/>
      <c r="T675" s="300"/>
      <c r="U675" s="300"/>
      <c r="V675" s="300"/>
      <c r="W675" s="300"/>
      <c r="X675" s="300"/>
      <c r="Y675" s="300"/>
      <c r="Z675" s="300"/>
    </row>
    <row r="676" spans="1:26" ht="14.25" customHeight="1">
      <c r="A676" s="296"/>
      <c r="B676" s="296"/>
      <c r="C676" s="300"/>
      <c r="D676" s="300"/>
      <c r="E676" s="300"/>
      <c r="F676" s="300"/>
      <c r="G676" s="319"/>
      <c r="H676" s="319"/>
      <c r="I676" s="300"/>
      <c r="J676" s="300"/>
      <c r="K676" s="300"/>
      <c r="L676" s="300"/>
      <c r="M676" s="300"/>
      <c r="N676" s="300"/>
      <c r="O676" s="300"/>
      <c r="P676" s="300"/>
      <c r="Q676" s="300"/>
      <c r="R676" s="300"/>
      <c r="S676" s="300"/>
      <c r="T676" s="300"/>
      <c r="U676" s="300"/>
      <c r="V676" s="300"/>
      <c r="W676" s="300"/>
      <c r="X676" s="300"/>
      <c r="Y676" s="300"/>
      <c r="Z676" s="300"/>
    </row>
    <row r="677" spans="1:26" ht="14.25" customHeight="1">
      <c r="A677" s="296"/>
      <c r="B677" s="296"/>
      <c r="C677" s="300"/>
      <c r="D677" s="300"/>
      <c r="E677" s="300"/>
      <c r="F677" s="300"/>
      <c r="G677" s="319"/>
      <c r="H677" s="319"/>
      <c r="I677" s="300"/>
      <c r="J677" s="300"/>
      <c r="K677" s="300"/>
      <c r="L677" s="300"/>
      <c r="M677" s="300"/>
      <c r="N677" s="300"/>
      <c r="O677" s="300"/>
      <c r="P677" s="300"/>
      <c r="Q677" s="300"/>
      <c r="R677" s="300"/>
      <c r="S677" s="300"/>
      <c r="T677" s="300"/>
      <c r="U677" s="300"/>
      <c r="V677" s="300"/>
      <c r="W677" s="300"/>
      <c r="X677" s="300"/>
      <c r="Y677" s="300"/>
      <c r="Z677" s="300"/>
    </row>
    <row r="678" spans="1:26" ht="14.25" customHeight="1">
      <c r="A678" s="296"/>
      <c r="B678" s="296"/>
      <c r="C678" s="300"/>
      <c r="D678" s="300"/>
      <c r="E678" s="300"/>
      <c r="F678" s="300"/>
      <c r="G678" s="319"/>
      <c r="H678" s="319"/>
      <c r="I678" s="300"/>
      <c r="J678" s="300"/>
      <c r="K678" s="300"/>
      <c r="L678" s="300"/>
      <c r="M678" s="300"/>
      <c r="N678" s="300"/>
      <c r="O678" s="300"/>
      <c r="P678" s="300"/>
      <c r="Q678" s="300"/>
      <c r="R678" s="300"/>
      <c r="S678" s="300"/>
      <c r="T678" s="300"/>
      <c r="U678" s="300"/>
      <c r="V678" s="300"/>
      <c r="W678" s="300"/>
      <c r="X678" s="300"/>
      <c r="Y678" s="300"/>
      <c r="Z678" s="300"/>
    </row>
    <row r="679" spans="1:26" ht="14.25" customHeight="1">
      <c r="A679" s="296"/>
      <c r="B679" s="296"/>
      <c r="C679" s="300"/>
      <c r="D679" s="300"/>
      <c r="E679" s="300"/>
      <c r="F679" s="300"/>
      <c r="G679" s="319"/>
      <c r="H679" s="319"/>
      <c r="I679" s="300"/>
      <c r="J679" s="300"/>
      <c r="K679" s="300"/>
      <c r="L679" s="300"/>
      <c r="M679" s="300"/>
      <c r="N679" s="300"/>
      <c r="O679" s="300"/>
      <c r="P679" s="300"/>
      <c r="Q679" s="300"/>
      <c r="R679" s="300"/>
      <c r="S679" s="300"/>
      <c r="T679" s="300"/>
      <c r="U679" s="300"/>
      <c r="V679" s="300"/>
      <c r="W679" s="300"/>
      <c r="X679" s="300"/>
      <c r="Y679" s="300"/>
      <c r="Z679" s="300"/>
    </row>
    <row r="680" spans="1:26" ht="14.25" customHeight="1">
      <c r="A680" s="296"/>
      <c r="B680" s="296"/>
      <c r="C680" s="300"/>
      <c r="D680" s="300"/>
      <c r="E680" s="300"/>
      <c r="F680" s="300"/>
      <c r="G680" s="319"/>
      <c r="H680" s="319"/>
      <c r="I680" s="300"/>
      <c r="J680" s="300"/>
      <c r="K680" s="300"/>
      <c r="L680" s="300"/>
      <c r="M680" s="300"/>
      <c r="N680" s="300"/>
      <c r="O680" s="300"/>
      <c r="P680" s="300"/>
      <c r="Q680" s="300"/>
      <c r="R680" s="300"/>
      <c r="S680" s="300"/>
      <c r="T680" s="300"/>
      <c r="U680" s="300"/>
      <c r="V680" s="300"/>
      <c r="W680" s="300"/>
      <c r="X680" s="300"/>
      <c r="Y680" s="300"/>
      <c r="Z680" s="300"/>
    </row>
    <row r="681" spans="1:26" ht="14.25" customHeight="1">
      <c r="A681" s="296"/>
      <c r="B681" s="296"/>
      <c r="C681" s="300"/>
      <c r="D681" s="300"/>
      <c r="E681" s="300"/>
      <c r="F681" s="300"/>
      <c r="G681" s="319"/>
      <c r="H681" s="319"/>
      <c r="I681" s="300"/>
      <c r="J681" s="300"/>
      <c r="K681" s="300"/>
      <c r="L681" s="300"/>
      <c r="M681" s="300"/>
      <c r="N681" s="300"/>
      <c r="O681" s="300"/>
      <c r="P681" s="300"/>
      <c r="Q681" s="300"/>
      <c r="R681" s="300"/>
      <c r="S681" s="300"/>
      <c r="T681" s="300"/>
      <c r="U681" s="300"/>
      <c r="V681" s="300"/>
      <c r="W681" s="300"/>
      <c r="X681" s="300"/>
      <c r="Y681" s="300"/>
      <c r="Z681" s="300"/>
    </row>
    <row r="682" spans="1:26" ht="14.25" customHeight="1">
      <c r="A682" s="296"/>
      <c r="B682" s="296"/>
      <c r="C682" s="300"/>
      <c r="D682" s="300"/>
      <c r="E682" s="300"/>
      <c r="F682" s="300"/>
      <c r="G682" s="319"/>
      <c r="H682" s="319"/>
      <c r="I682" s="300"/>
      <c r="J682" s="300"/>
      <c r="K682" s="300"/>
      <c r="L682" s="300"/>
      <c r="M682" s="300"/>
      <c r="N682" s="300"/>
      <c r="O682" s="300"/>
      <c r="P682" s="300"/>
      <c r="Q682" s="300"/>
      <c r="R682" s="300"/>
      <c r="S682" s="300"/>
      <c r="T682" s="300"/>
      <c r="U682" s="300"/>
      <c r="V682" s="300"/>
      <c r="W682" s="300"/>
      <c r="X682" s="300"/>
      <c r="Y682" s="300"/>
      <c r="Z682" s="300"/>
    </row>
    <row r="683" spans="1:26" ht="14.25" customHeight="1">
      <c r="A683" s="296"/>
      <c r="B683" s="296"/>
      <c r="C683" s="300"/>
      <c r="D683" s="300"/>
      <c r="E683" s="300"/>
      <c r="F683" s="300"/>
      <c r="G683" s="319"/>
      <c r="H683" s="319"/>
      <c r="I683" s="300"/>
      <c r="J683" s="300"/>
      <c r="K683" s="300"/>
      <c r="L683" s="300"/>
      <c r="M683" s="300"/>
      <c r="N683" s="300"/>
      <c r="O683" s="300"/>
      <c r="P683" s="300"/>
      <c r="Q683" s="300"/>
      <c r="R683" s="300"/>
      <c r="S683" s="300"/>
      <c r="T683" s="300"/>
      <c r="U683" s="300"/>
      <c r="V683" s="300"/>
      <c r="W683" s="300"/>
      <c r="X683" s="300"/>
      <c r="Y683" s="300"/>
      <c r="Z683" s="300"/>
    </row>
    <row r="684" spans="1:26" ht="14.25" customHeight="1">
      <c r="A684" s="296"/>
      <c r="B684" s="296"/>
      <c r="C684" s="300"/>
      <c r="D684" s="300"/>
      <c r="E684" s="300"/>
      <c r="F684" s="300"/>
      <c r="G684" s="319"/>
      <c r="H684" s="319"/>
      <c r="I684" s="300"/>
      <c r="J684" s="300"/>
      <c r="K684" s="300"/>
      <c r="L684" s="300"/>
      <c r="M684" s="300"/>
      <c r="N684" s="300"/>
      <c r="O684" s="300"/>
      <c r="P684" s="300"/>
      <c r="Q684" s="300"/>
      <c r="R684" s="300"/>
      <c r="S684" s="300"/>
      <c r="T684" s="300"/>
      <c r="U684" s="300"/>
      <c r="V684" s="300"/>
      <c r="W684" s="300"/>
      <c r="X684" s="300"/>
      <c r="Y684" s="300"/>
      <c r="Z684" s="300"/>
    </row>
    <row r="685" spans="1:26" ht="14.25" customHeight="1">
      <c r="A685" s="296"/>
      <c r="B685" s="296"/>
      <c r="C685" s="300"/>
      <c r="D685" s="300"/>
      <c r="E685" s="300"/>
      <c r="F685" s="300"/>
      <c r="G685" s="319"/>
      <c r="H685" s="319"/>
      <c r="I685" s="300"/>
      <c r="J685" s="300"/>
      <c r="K685" s="300"/>
      <c r="L685" s="300"/>
      <c r="M685" s="300"/>
      <c r="N685" s="300"/>
      <c r="O685" s="300"/>
      <c r="P685" s="300"/>
      <c r="Q685" s="300"/>
      <c r="R685" s="300"/>
      <c r="S685" s="300"/>
      <c r="T685" s="300"/>
      <c r="U685" s="300"/>
      <c r="V685" s="300"/>
      <c r="W685" s="300"/>
      <c r="X685" s="300"/>
      <c r="Y685" s="300"/>
      <c r="Z685" s="300"/>
    </row>
    <row r="686" spans="1:26" ht="14.25" customHeight="1">
      <c r="A686" s="296"/>
      <c r="B686" s="296"/>
      <c r="C686" s="300"/>
      <c r="D686" s="300"/>
      <c r="E686" s="300"/>
      <c r="F686" s="300"/>
      <c r="G686" s="319"/>
      <c r="H686" s="319"/>
      <c r="I686" s="300"/>
      <c r="J686" s="300"/>
      <c r="K686" s="300"/>
      <c r="L686" s="300"/>
      <c r="M686" s="300"/>
      <c r="N686" s="300"/>
      <c r="O686" s="300"/>
      <c r="P686" s="300"/>
      <c r="Q686" s="300"/>
      <c r="R686" s="300"/>
      <c r="S686" s="300"/>
      <c r="T686" s="300"/>
      <c r="U686" s="300"/>
      <c r="V686" s="300"/>
      <c r="W686" s="300"/>
      <c r="X686" s="300"/>
      <c r="Y686" s="300"/>
      <c r="Z686" s="300"/>
    </row>
    <row r="687" spans="1:26" ht="14.25" customHeight="1">
      <c r="A687" s="296"/>
      <c r="B687" s="296"/>
      <c r="C687" s="300"/>
      <c r="D687" s="300"/>
      <c r="E687" s="300"/>
      <c r="F687" s="300"/>
      <c r="G687" s="319"/>
      <c r="H687" s="319"/>
      <c r="I687" s="300"/>
      <c r="J687" s="300"/>
      <c r="K687" s="300"/>
      <c r="L687" s="300"/>
      <c r="M687" s="300"/>
      <c r="N687" s="300"/>
      <c r="O687" s="300"/>
      <c r="P687" s="300"/>
      <c r="Q687" s="300"/>
      <c r="R687" s="300"/>
      <c r="S687" s="300"/>
      <c r="T687" s="300"/>
      <c r="U687" s="300"/>
      <c r="V687" s="300"/>
      <c r="W687" s="300"/>
      <c r="X687" s="300"/>
      <c r="Y687" s="300"/>
      <c r="Z687" s="300"/>
    </row>
    <row r="688" spans="1:26" ht="14.25" customHeight="1">
      <c r="A688" s="296"/>
      <c r="B688" s="296"/>
      <c r="C688" s="300"/>
      <c r="D688" s="300"/>
      <c r="E688" s="300"/>
      <c r="F688" s="300"/>
      <c r="G688" s="319"/>
      <c r="H688" s="319"/>
      <c r="I688" s="300"/>
      <c r="J688" s="300"/>
      <c r="K688" s="300"/>
      <c r="L688" s="300"/>
      <c r="M688" s="300"/>
      <c r="N688" s="300"/>
      <c r="O688" s="300"/>
      <c r="P688" s="300"/>
      <c r="Q688" s="300"/>
      <c r="R688" s="300"/>
      <c r="S688" s="300"/>
      <c r="T688" s="300"/>
      <c r="U688" s="300"/>
      <c r="V688" s="300"/>
      <c r="W688" s="300"/>
      <c r="X688" s="300"/>
      <c r="Y688" s="300"/>
      <c r="Z688" s="300"/>
    </row>
    <row r="689" spans="1:26" ht="14.25" customHeight="1">
      <c r="A689" s="296"/>
      <c r="B689" s="296"/>
      <c r="C689" s="300"/>
      <c r="D689" s="300"/>
      <c r="E689" s="300"/>
      <c r="F689" s="300"/>
      <c r="G689" s="319"/>
      <c r="H689" s="319"/>
      <c r="I689" s="300"/>
      <c r="J689" s="300"/>
      <c r="K689" s="300"/>
      <c r="L689" s="300"/>
      <c r="M689" s="300"/>
      <c r="N689" s="300"/>
      <c r="O689" s="300"/>
      <c r="P689" s="300"/>
      <c r="Q689" s="300"/>
      <c r="R689" s="300"/>
      <c r="S689" s="300"/>
      <c r="T689" s="300"/>
      <c r="U689" s="300"/>
      <c r="V689" s="300"/>
      <c r="W689" s="300"/>
      <c r="X689" s="300"/>
      <c r="Y689" s="300"/>
      <c r="Z689" s="300"/>
    </row>
    <row r="690" spans="1:26" ht="14.25" customHeight="1">
      <c r="A690" s="296"/>
      <c r="B690" s="296"/>
      <c r="C690" s="300"/>
      <c r="D690" s="300"/>
      <c r="E690" s="300"/>
      <c r="F690" s="300"/>
      <c r="G690" s="319"/>
      <c r="H690" s="319"/>
      <c r="I690" s="300"/>
      <c r="J690" s="300"/>
      <c r="K690" s="300"/>
      <c r="L690" s="300"/>
      <c r="M690" s="300"/>
      <c r="N690" s="300"/>
      <c r="O690" s="300"/>
      <c r="P690" s="300"/>
      <c r="Q690" s="300"/>
      <c r="R690" s="300"/>
      <c r="S690" s="300"/>
      <c r="T690" s="300"/>
      <c r="U690" s="300"/>
      <c r="V690" s="300"/>
      <c r="W690" s="300"/>
      <c r="X690" s="300"/>
      <c r="Y690" s="300"/>
      <c r="Z690" s="300"/>
    </row>
    <row r="691" spans="1:26" ht="14.25" customHeight="1">
      <c r="A691" s="296"/>
      <c r="B691" s="296"/>
      <c r="C691" s="300"/>
      <c r="D691" s="300"/>
      <c r="E691" s="300"/>
      <c r="F691" s="300"/>
      <c r="G691" s="319"/>
      <c r="H691" s="319"/>
      <c r="I691" s="300"/>
      <c r="J691" s="300"/>
      <c r="K691" s="300"/>
      <c r="L691" s="300"/>
      <c r="M691" s="300"/>
      <c r="N691" s="300"/>
      <c r="O691" s="300"/>
      <c r="P691" s="300"/>
      <c r="Q691" s="300"/>
      <c r="R691" s="300"/>
      <c r="S691" s="300"/>
      <c r="T691" s="300"/>
      <c r="U691" s="300"/>
      <c r="V691" s="300"/>
      <c r="W691" s="300"/>
      <c r="X691" s="300"/>
      <c r="Y691" s="300"/>
      <c r="Z691" s="300"/>
    </row>
    <row r="692" spans="1:26" ht="14.25" customHeight="1">
      <c r="A692" s="296"/>
      <c r="B692" s="296"/>
      <c r="C692" s="300"/>
      <c r="D692" s="300"/>
      <c r="E692" s="300"/>
      <c r="F692" s="300"/>
      <c r="G692" s="319"/>
      <c r="H692" s="319"/>
      <c r="I692" s="300"/>
      <c r="J692" s="300"/>
      <c r="K692" s="300"/>
      <c r="L692" s="300"/>
      <c r="M692" s="300"/>
      <c r="N692" s="300"/>
      <c r="O692" s="300"/>
      <c r="P692" s="300"/>
      <c r="Q692" s="300"/>
      <c r="R692" s="300"/>
      <c r="S692" s="300"/>
      <c r="T692" s="300"/>
      <c r="U692" s="300"/>
      <c r="V692" s="300"/>
      <c r="W692" s="300"/>
      <c r="X692" s="300"/>
      <c r="Y692" s="300"/>
      <c r="Z692" s="300"/>
    </row>
    <row r="693" spans="1:26" ht="14.25" customHeight="1">
      <c r="A693" s="296"/>
      <c r="B693" s="296"/>
      <c r="C693" s="300"/>
      <c r="D693" s="300"/>
      <c r="E693" s="300"/>
      <c r="F693" s="300"/>
      <c r="G693" s="319"/>
      <c r="H693" s="319"/>
      <c r="I693" s="300"/>
      <c r="J693" s="300"/>
      <c r="K693" s="300"/>
      <c r="L693" s="300"/>
      <c r="M693" s="300"/>
      <c r="N693" s="300"/>
      <c r="O693" s="300"/>
      <c r="P693" s="300"/>
      <c r="Q693" s="300"/>
      <c r="R693" s="300"/>
      <c r="S693" s="300"/>
      <c r="T693" s="300"/>
      <c r="U693" s="300"/>
      <c r="V693" s="300"/>
      <c r="W693" s="300"/>
      <c r="X693" s="300"/>
      <c r="Y693" s="300"/>
      <c r="Z693" s="300"/>
    </row>
    <row r="694" spans="1:26" ht="14.25" customHeight="1">
      <c r="A694" s="296"/>
      <c r="B694" s="296"/>
      <c r="C694" s="300"/>
      <c r="D694" s="300"/>
      <c r="E694" s="300"/>
      <c r="F694" s="300"/>
      <c r="G694" s="319"/>
      <c r="H694" s="319"/>
      <c r="I694" s="300"/>
      <c r="J694" s="300"/>
      <c r="K694" s="300"/>
      <c r="L694" s="300"/>
      <c r="M694" s="300"/>
      <c r="N694" s="300"/>
      <c r="O694" s="300"/>
      <c r="P694" s="300"/>
      <c r="Q694" s="300"/>
      <c r="R694" s="300"/>
      <c r="S694" s="300"/>
      <c r="T694" s="300"/>
      <c r="U694" s="300"/>
      <c r="V694" s="300"/>
      <c r="W694" s="300"/>
      <c r="X694" s="300"/>
      <c r="Y694" s="300"/>
      <c r="Z694" s="300"/>
    </row>
    <row r="695" spans="1:26" ht="14.25" customHeight="1">
      <c r="A695" s="296"/>
      <c r="B695" s="296"/>
      <c r="C695" s="300"/>
      <c r="D695" s="300"/>
      <c r="E695" s="300"/>
      <c r="F695" s="300"/>
      <c r="G695" s="319"/>
      <c r="H695" s="319"/>
      <c r="I695" s="300"/>
      <c r="J695" s="300"/>
      <c r="K695" s="300"/>
      <c r="L695" s="300"/>
      <c r="M695" s="300"/>
      <c r="N695" s="300"/>
      <c r="O695" s="300"/>
      <c r="P695" s="300"/>
      <c r="Q695" s="300"/>
      <c r="R695" s="300"/>
      <c r="S695" s="300"/>
      <c r="T695" s="300"/>
      <c r="U695" s="300"/>
      <c r="V695" s="300"/>
      <c r="W695" s="300"/>
      <c r="X695" s="300"/>
      <c r="Y695" s="300"/>
      <c r="Z695" s="300"/>
    </row>
    <row r="696" spans="1:26" ht="14.25" customHeight="1">
      <c r="A696" s="296"/>
      <c r="B696" s="296"/>
      <c r="C696" s="300"/>
      <c r="D696" s="300"/>
      <c r="E696" s="300"/>
      <c r="F696" s="300"/>
      <c r="G696" s="319"/>
      <c r="H696" s="319"/>
      <c r="I696" s="300"/>
      <c r="J696" s="300"/>
      <c r="K696" s="300"/>
      <c r="L696" s="300"/>
      <c r="M696" s="300"/>
      <c r="N696" s="300"/>
      <c r="O696" s="300"/>
      <c r="P696" s="300"/>
      <c r="Q696" s="300"/>
      <c r="R696" s="300"/>
      <c r="S696" s="300"/>
      <c r="T696" s="300"/>
      <c r="U696" s="300"/>
      <c r="V696" s="300"/>
      <c r="W696" s="300"/>
      <c r="X696" s="300"/>
      <c r="Y696" s="300"/>
      <c r="Z696" s="300"/>
    </row>
    <row r="697" spans="1:26" ht="14.25" customHeight="1">
      <c r="A697" s="296"/>
      <c r="B697" s="296"/>
      <c r="C697" s="300"/>
      <c r="D697" s="300"/>
      <c r="E697" s="300"/>
      <c r="F697" s="300"/>
      <c r="G697" s="319"/>
      <c r="H697" s="319"/>
      <c r="I697" s="300"/>
      <c r="J697" s="300"/>
      <c r="K697" s="300"/>
      <c r="L697" s="300"/>
      <c r="M697" s="300"/>
      <c r="N697" s="300"/>
      <c r="O697" s="300"/>
      <c r="P697" s="300"/>
      <c r="Q697" s="300"/>
      <c r="R697" s="300"/>
      <c r="S697" s="300"/>
      <c r="T697" s="300"/>
      <c r="U697" s="300"/>
      <c r="V697" s="300"/>
      <c r="W697" s="300"/>
      <c r="X697" s="300"/>
      <c r="Y697" s="300"/>
      <c r="Z697" s="300"/>
    </row>
    <row r="698" spans="1:26" ht="14.25" customHeight="1">
      <c r="A698" s="296"/>
      <c r="B698" s="296"/>
      <c r="C698" s="300"/>
      <c r="D698" s="300"/>
      <c r="E698" s="300"/>
      <c r="F698" s="300"/>
      <c r="G698" s="319"/>
      <c r="H698" s="319"/>
      <c r="I698" s="300"/>
      <c r="J698" s="300"/>
      <c r="K698" s="300"/>
      <c r="L698" s="300"/>
      <c r="M698" s="300"/>
      <c r="N698" s="300"/>
      <c r="O698" s="300"/>
      <c r="P698" s="300"/>
      <c r="Q698" s="300"/>
      <c r="R698" s="300"/>
      <c r="S698" s="300"/>
      <c r="T698" s="300"/>
      <c r="U698" s="300"/>
      <c r="V698" s="300"/>
      <c r="W698" s="300"/>
      <c r="X698" s="300"/>
      <c r="Y698" s="300"/>
      <c r="Z698" s="300"/>
    </row>
    <row r="699" spans="1:26" ht="14.25" customHeight="1">
      <c r="A699" s="296"/>
      <c r="B699" s="296"/>
      <c r="C699" s="300"/>
      <c r="D699" s="300"/>
      <c r="E699" s="300"/>
      <c r="F699" s="300"/>
      <c r="G699" s="319"/>
      <c r="H699" s="319"/>
      <c r="I699" s="300"/>
      <c r="J699" s="300"/>
      <c r="K699" s="300"/>
      <c r="L699" s="300"/>
      <c r="M699" s="300"/>
      <c r="N699" s="300"/>
      <c r="O699" s="300"/>
      <c r="P699" s="300"/>
      <c r="Q699" s="300"/>
      <c r="R699" s="300"/>
      <c r="S699" s="300"/>
      <c r="T699" s="300"/>
      <c r="U699" s="300"/>
      <c r="V699" s="300"/>
      <c r="W699" s="300"/>
      <c r="X699" s="300"/>
      <c r="Y699" s="300"/>
      <c r="Z699" s="300"/>
    </row>
    <row r="700" spans="1:26" ht="14.25" customHeight="1">
      <c r="A700" s="296"/>
      <c r="B700" s="296"/>
      <c r="C700" s="300"/>
      <c r="D700" s="300"/>
      <c r="E700" s="300"/>
      <c r="F700" s="300"/>
      <c r="G700" s="319"/>
      <c r="H700" s="319"/>
      <c r="I700" s="300"/>
      <c r="J700" s="300"/>
      <c r="K700" s="300"/>
      <c r="L700" s="300"/>
      <c r="M700" s="300"/>
      <c r="N700" s="300"/>
      <c r="O700" s="300"/>
      <c r="P700" s="300"/>
      <c r="Q700" s="300"/>
      <c r="R700" s="300"/>
      <c r="S700" s="300"/>
      <c r="T700" s="300"/>
      <c r="U700" s="300"/>
      <c r="V700" s="300"/>
      <c r="W700" s="300"/>
      <c r="X700" s="300"/>
      <c r="Y700" s="300"/>
      <c r="Z700" s="300"/>
    </row>
    <row r="701" spans="1:26" ht="14.25" customHeight="1">
      <c r="A701" s="296"/>
      <c r="B701" s="296"/>
      <c r="C701" s="300"/>
      <c r="D701" s="300"/>
      <c r="E701" s="300"/>
      <c r="F701" s="300"/>
      <c r="G701" s="319"/>
      <c r="H701" s="319"/>
      <c r="I701" s="300"/>
      <c r="J701" s="300"/>
      <c r="K701" s="300"/>
      <c r="L701" s="300"/>
      <c r="M701" s="300"/>
      <c r="N701" s="300"/>
      <c r="O701" s="300"/>
      <c r="P701" s="300"/>
      <c r="Q701" s="300"/>
      <c r="R701" s="300"/>
      <c r="S701" s="300"/>
      <c r="T701" s="300"/>
      <c r="U701" s="300"/>
      <c r="V701" s="300"/>
      <c r="W701" s="300"/>
      <c r="X701" s="300"/>
      <c r="Y701" s="300"/>
      <c r="Z701" s="300"/>
    </row>
    <row r="702" spans="1:26" ht="14.25" customHeight="1">
      <c r="A702" s="296"/>
      <c r="B702" s="296"/>
      <c r="C702" s="300"/>
      <c r="D702" s="300"/>
      <c r="E702" s="300"/>
      <c r="F702" s="300"/>
      <c r="G702" s="319"/>
      <c r="H702" s="319"/>
      <c r="I702" s="300"/>
      <c r="J702" s="300"/>
      <c r="K702" s="300"/>
      <c r="L702" s="300"/>
      <c r="M702" s="300"/>
      <c r="N702" s="300"/>
      <c r="O702" s="300"/>
      <c r="P702" s="300"/>
      <c r="Q702" s="300"/>
      <c r="R702" s="300"/>
      <c r="S702" s="300"/>
      <c r="T702" s="300"/>
      <c r="U702" s="300"/>
      <c r="V702" s="300"/>
      <c r="W702" s="300"/>
      <c r="X702" s="300"/>
      <c r="Y702" s="300"/>
      <c r="Z702" s="300"/>
    </row>
    <row r="703" spans="1:26" ht="14.25" customHeight="1">
      <c r="A703" s="296"/>
      <c r="B703" s="296"/>
      <c r="C703" s="300"/>
      <c r="D703" s="300"/>
      <c r="E703" s="300"/>
      <c r="F703" s="300"/>
      <c r="G703" s="319"/>
      <c r="H703" s="319"/>
      <c r="I703" s="300"/>
      <c r="J703" s="300"/>
      <c r="K703" s="300"/>
      <c r="L703" s="300"/>
      <c r="M703" s="300"/>
      <c r="N703" s="300"/>
      <c r="O703" s="300"/>
      <c r="P703" s="300"/>
      <c r="Q703" s="300"/>
      <c r="R703" s="300"/>
      <c r="S703" s="300"/>
      <c r="T703" s="300"/>
      <c r="U703" s="300"/>
      <c r="V703" s="300"/>
      <c r="W703" s="300"/>
      <c r="X703" s="300"/>
      <c r="Y703" s="300"/>
      <c r="Z703" s="300"/>
    </row>
    <row r="704" spans="1:26" ht="14.25" customHeight="1">
      <c r="A704" s="296"/>
      <c r="B704" s="296"/>
      <c r="C704" s="300"/>
      <c r="D704" s="300"/>
      <c r="E704" s="300"/>
      <c r="F704" s="300"/>
      <c r="G704" s="319"/>
      <c r="H704" s="319"/>
      <c r="I704" s="300"/>
      <c r="J704" s="300"/>
      <c r="K704" s="300"/>
      <c r="L704" s="300"/>
      <c r="M704" s="300"/>
      <c r="N704" s="300"/>
      <c r="O704" s="300"/>
      <c r="P704" s="300"/>
      <c r="Q704" s="300"/>
      <c r="R704" s="300"/>
      <c r="S704" s="300"/>
      <c r="T704" s="300"/>
      <c r="U704" s="300"/>
      <c r="V704" s="300"/>
      <c r="W704" s="300"/>
      <c r="X704" s="300"/>
      <c r="Y704" s="300"/>
      <c r="Z704" s="300"/>
    </row>
    <row r="705" spans="1:26" ht="14.25" customHeight="1">
      <c r="A705" s="296"/>
      <c r="B705" s="296"/>
      <c r="C705" s="300"/>
      <c r="D705" s="300"/>
      <c r="E705" s="300"/>
      <c r="F705" s="300"/>
      <c r="G705" s="319"/>
      <c r="H705" s="319"/>
      <c r="I705" s="300"/>
      <c r="J705" s="300"/>
      <c r="K705" s="300"/>
      <c r="L705" s="300"/>
      <c r="M705" s="300"/>
      <c r="N705" s="300"/>
      <c r="O705" s="300"/>
      <c r="P705" s="300"/>
      <c r="Q705" s="300"/>
      <c r="R705" s="300"/>
      <c r="S705" s="300"/>
      <c r="T705" s="300"/>
      <c r="U705" s="300"/>
      <c r="V705" s="300"/>
      <c r="W705" s="300"/>
      <c r="X705" s="300"/>
      <c r="Y705" s="300"/>
      <c r="Z705" s="300"/>
    </row>
    <row r="706" spans="1:26" ht="14.25" customHeight="1">
      <c r="A706" s="296"/>
      <c r="B706" s="296"/>
      <c r="C706" s="300"/>
      <c r="D706" s="300"/>
      <c r="E706" s="300"/>
      <c r="F706" s="300"/>
      <c r="G706" s="319"/>
      <c r="H706" s="319"/>
      <c r="I706" s="300"/>
      <c r="J706" s="300"/>
      <c r="K706" s="300"/>
      <c r="L706" s="300"/>
      <c r="M706" s="300"/>
      <c r="N706" s="300"/>
      <c r="O706" s="300"/>
      <c r="P706" s="300"/>
      <c r="Q706" s="300"/>
      <c r="R706" s="300"/>
      <c r="S706" s="300"/>
      <c r="T706" s="300"/>
      <c r="U706" s="300"/>
      <c r="V706" s="300"/>
      <c r="W706" s="300"/>
      <c r="X706" s="300"/>
      <c r="Y706" s="300"/>
      <c r="Z706" s="300"/>
    </row>
    <row r="707" spans="1:26" ht="14.25" customHeight="1">
      <c r="A707" s="296"/>
      <c r="B707" s="296"/>
      <c r="C707" s="300"/>
      <c r="D707" s="300"/>
      <c r="E707" s="300"/>
      <c r="F707" s="300"/>
      <c r="G707" s="319"/>
      <c r="H707" s="319"/>
      <c r="I707" s="300"/>
      <c r="J707" s="300"/>
      <c r="K707" s="300"/>
      <c r="L707" s="300"/>
      <c r="M707" s="300"/>
      <c r="N707" s="300"/>
      <c r="O707" s="300"/>
      <c r="P707" s="300"/>
      <c r="Q707" s="300"/>
      <c r="R707" s="300"/>
      <c r="S707" s="300"/>
      <c r="T707" s="300"/>
      <c r="U707" s="300"/>
      <c r="V707" s="300"/>
      <c r="W707" s="300"/>
      <c r="X707" s="300"/>
      <c r="Y707" s="300"/>
      <c r="Z707" s="300"/>
    </row>
    <row r="708" spans="1:26" ht="14.25" customHeight="1">
      <c r="A708" s="296"/>
      <c r="B708" s="296"/>
      <c r="C708" s="300"/>
      <c r="D708" s="300"/>
      <c r="E708" s="300"/>
      <c r="F708" s="300"/>
      <c r="G708" s="319"/>
      <c r="H708" s="319"/>
      <c r="I708" s="300"/>
      <c r="J708" s="300"/>
      <c r="K708" s="300"/>
      <c r="L708" s="300"/>
      <c r="M708" s="300"/>
      <c r="N708" s="300"/>
      <c r="O708" s="300"/>
      <c r="P708" s="300"/>
      <c r="Q708" s="300"/>
      <c r="R708" s="300"/>
      <c r="S708" s="300"/>
      <c r="T708" s="300"/>
      <c r="U708" s="300"/>
      <c r="V708" s="300"/>
      <c r="W708" s="300"/>
      <c r="X708" s="300"/>
      <c r="Y708" s="300"/>
      <c r="Z708" s="300"/>
    </row>
    <row r="709" spans="1:26" ht="14.25" customHeight="1">
      <c r="A709" s="296"/>
      <c r="B709" s="296"/>
      <c r="C709" s="300"/>
      <c r="D709" s="300"/>
      <c r="E709" s="300"/>
      <c r="F709" s="300"/>
      <c r="G709" s="319"/>
      <c r="H709" s="319"/>
      <c r="I709" s="300"/>
      <c r="J709" s="300"/>
      <c r="K709" s="300"/>
      <c r="L709" s="300"/>
      <c r="M709" s="300"/>
      <c r="N709" s="300"/>
      <c r="O709" s="300"/>
      <c r="P709" s="300"/>
      <c r="Q709" s="300"/>
      <c r="R709" s="300"/>
      <c r="S709" s="300"/>
      <c r="T709" s="300"/>
      <c r="U709" s="300"/>
      <c r="V709" s="300"/>
      <c r="W709" s="300"/>
      <c r="X709" s="300"/>
      <c r="Y709" s="300"/>
      <c r="Z709" s="300"/>
    </row>
    <row r="710" spans="1:26" ht="14.25" customHeight="1">
      <c r="A710" s="296"/>
      <c r="B710" s="296"/>
      <c r="C710" s="300"/>
      <c r="D710" s="300"/>
      <c r="E710" s="300"/>
      <c r="F710" s="300"/>
      <c r="G710" s="319"/>
      <c r="H710" s="319"/>
      <c r="I710" s="300"/>
      <c r="J710" s="300"/>
      <c r="K710" s="300"/>
      <c r="L710" s="300"/>
      <c r="M710" s="300"/>
      <c r="N710" s="300"/>
      <c r="O710" s="300"/>
      <c r="P710" s="300"/>
      <c r="Q710" s="300"/>
      <c r="R710" s="300"/>
      <c r="S710" s="300"/>
      <c r="T710" s="300"/>
      <c r="U710" s="300"/>
      <c r="V710" s="300"/>
      <c r="W710" s="300"/>
      <c r="X710" s="300"/>
      <c r="Y710" s="300"/>
      <c r="Z710" s="300"/>
    </row>
    <row r="711" spans="1:26" ht="14.25" customHeight="1">
      <c r="A711" s="296"/>
      <c r="B711" s="296"/>
      <c r="C711" s="300"/>
      <c r="D711" s="300"/>
      <c r="E711" s="300"/>
      <c r="F711" s="300"/>
      <c r="G711" s="319"/>
      <c r="H711" s="319"/>
      <c r="I711" s="300"/>
      <c r="J711" s="300"/>
      <c r="K711" s="300"/>
      <c r="L711" s="300"/>
      <c r="M711" s="300"/>
      <c r="N711" s="300"/>
      <c r="O711" s="300"/>
      <c r="P711" s="300"/>
      <c r="Q711" s="300"/>
      <c r="R711" s="300"/>
      <c r="S711" s="300"/>
      <c r="T711" s="300"/>
      <c r="U711" s="300"/>
      <c r="V711" s="300"/>
      <c r="W711" s="300"/>
      <c r="X711" s="300"/>
      <c r="Y711" s="300"/>
      <c r="Z711" s="300"/>
    </row>
    <row r="712" spans="1:26" ht="14.25" customHeight="1">
      <c r="A712" s="296"/>
      <c r="B712" s="296"/>
      <c r="C712" s="300"/>
      <c r="D712" s="300"/>
      <c r="E712" s="300"/>
      <c r="F712" s="300"/>
      <c r="G712" s="319"/>
      <c r="H712" s="319"/>
      <c r="I712" s="300"/>
      <c r="J712" s="300"/>
      <c r="K712" s="300"/>
      <c r="L712" s="300"/>
      <c r="M712" s="300"/>
      <c r="N712" s="300"/>
      <c r="O712" s="300"/>
      <c r="P712" s="300"/>
      <c r="Q712" s="300"/>
      <c r="R712" s="300"/>
      <c r="S712" s="300"/>
      <c r="T712" s="300"/>
      <c r="U712" s="300"/>
      <c r="V712" s="300"/>
      <c r="W712" s="300"/>
      <c r="X712" s="300"/>
      <c r="Y712" s="300"/>
      <c r="Z712" s="300"/>
    </row>
    <row r="713" spans="1:26" ht="14.25" customHeight="1">
      <c r="A713" s="296"/>
      <c r="B713" s="296"/>
      <c r="C713" s="300"/>
      <c r="D713" s="300"/>
      <c r="E713" s="300"/>
      <c r="F713" s="300"/>
      <c r="G713" s="319"/>
      <c r="H713" s="319"/>
      <c r="I713" s="300"/>
      <c r="J713" s="300"/>
      <c r="K713" s="300"/>
      <c r="L713" s="300"/>
      <c r="M713" s="300"/>
      <c r="N713" s="300"/>
      <c r="O713" s="300"/>
      <c r="P713" s="300"/>
      <c r="Q713" s="300"/>
      <c r="R713" s="300"/>
      <c r="S713" s="300"/>
      <c r="T713" s="300"/>
      <c r="U713" s="300"/>
      <c r="V713" s="300"/>
      <c r="W713" s="300"/>
      <c r="X713" s="300"/>
      <c r="Y713" s="300"/>
      <c r="Z713" s="300"/>
    </row>
    <row r="714" spans="1:26" ht="14.25" customHeight="1">
      <c r="A714" s="296"/>
      <c r="B714" s="296"/>
      <c r="C714" s="300"/>
      <c r="D714" s="300"/>
      <c r="E714" s="300"/>
      <c r="F714" s="300"/>
      <c r="G714" s="319"/>
      <c r="H714" s="319"/>
      <c r="I714" s="300"/>
      <c r="J714" s="300"/>
      <c r="K714" s="300"/>
      <c r="L714" s="300"/>
      <c r="M714" s="300"/>
      <c r="N714" s="300"/>
      <c r="O714" s="300"/>
      <c r="P714" s="300"/>
      <c r="Q714" s="300"/>
      <c r="R714" s="300"/>
      <c r="S714" s="300"/>
      <c r="T714" s="300"/>
      <c r="U714" s="300"/>
      <c r="V714" s="300"/>
      <c r="W714" s="300"/>
      <c r="X714" s="300"/>
      <c r="Y714" s="300"/>
      <c r="Z714" s="300"/>
    </row>
    <row r="715" spans="1:26" ht="14.25" customHeight="1">
      <c r="A715" s="296"/>
      <c r="B715" s="296"/>
      <c r="C715" s="300"/>
      <c r="D715" s="300"/>
      <c r="E715" s="300"/>
      <c r="F715" s="300"/>
      <c r="G715" s="319"/>
      <c r="H715" s="319"/>
      <c r="I715" s="300"/>
      <c r="J715" s="300"/>
      <c r="K715" s="300"/>
      <c r="L715" s="300"/>
      <c r="M715" s="300"/>
      <c r="N715" s="300"/>
      <c r="O715" s="300"/>
      <c r="P715" s="300"/>
      <c r="Q715" s="300"/>
      <c r="R715" s="300"/>
      <c r="S715" s="300"/>
      <c r="T715" s="300"/>
      <c r="U715" s="300"/>
      <c r="V715" s="300"/>
      <c r="W715" s="300"/>
      <c r="X715" s="300"/>
      <c r="Y715" s="300"/>
      <c r="Z715" s="300"/>
    </row>
    <row r="716" spans="1:26" ht="14.25" customHeight="1">
      <c r="A716" s="296"/>
      <c r="B716" s="296"/>
      <c r="C716" s="300"/>
      <c r="D716" s="300"/>
      <c r="E716" s="300"/>
      <c r="F716" s="300"/>
      <c r="G716" s="319"/>
      <c r="H716" s="319"/>
      <c r="I716" s="300"/>
      <c r="J716" s="300"/>
      <c r="K716" s="300"/>
      <c r="L716" s="300"/>
      <c r="M716" s="300"/>
      <c r="N716" s="300"/>
      <c r="O716" s="300"/>
      <c r="P716" s="300"/>
      <c r="Q716" s="300"/>
      <c r="R716" s="300"/>
      <c r="S716" s="300"/>
      <c r="T716" s="300"/>
      <c r="U716" s="300"/>
      <c r="V716" s="300"/>
      <c r="W716" s="300"/>
      <c r="X716" s="300"/>
      <c r="Y716" s="300"/>
      <c r="Z716" s="300"/>
    </row>
    <row r="717" spans="1:26" ht="14.25" customHeight="1">
      <c r="A717" s="296"/>
      <c r="B717" s="296"/>
      <c r="C717" s="300"/>
      <c r="D717" s="300"/>
      <c r="E717" s="300"/>
      <c r="F717" s="300"/>
      <c r="G717" s="319"/>
      <c r="H717" s="319"/>
      <c r="I717" s="300"/>
      <c r="J717" s="300"/>
      <c r="K717" s="300"/>
      <c r="L717" s="300"/>
      <c r="M717" s="300"/>
      <c r="N717" s="300"/>
      <c r="O717" s="300"/>
      <c r="P717" s="300"/>
      <c r="Q717" s="300"/>
      <c r="R717" s="300"/>
      <c r="S717" s="300"/>
      <c r="T717" s="300"/>
      <c r="U717" s="300"/>
      <c r="V717" s="300"/>
      <c r="W717" s="300"/>
      <c r="X717" s="300"/>
      <c r="Y717" s="300"/>
      <c r="Z717" s="300"/>
    </row>
    <row r="718" spans="1:26" ht="14.25" customHeight="1">
      <c r="A718" s="296"/>
      <c r="B718" s="296"/>
      <c r="C718" s="300"/>
      <c r="D718" s="300"/>
      <c r="E718" s="300"/>
      <c r="F718" s="300"/>
      <c r="G718" s="319"/>
      <c r="H718" s="319"/>
      <c r="I718" s="300"/>
      <c r="J718" s="300"/>
      <c r="K718" s="300"/>
      <c r="L718" s="300"/>
      <c r="M718" s="300"/>
      <c r="N718" s="300"/>
      <c r="O718" s="300"/>
      <c r="P718" s="300"/>
      <c r="Q718" s="300"/>
      <c r="R718" s="300"/>
      <c r="S718" s="300"/>
      <c r="T718" s="300"/>
      <c r="U718" s="300"/>
      <c r="V718" s="300"/>
      <c r="W718" s="300"/>
      <c r="X718" s="300"/>
      <c r="Y718" s="300"/>
      <c r="Z718" s="300"/>
    </row>
    <row r="719" spans="1:26" ht="14.25" customHeight="1">
      <c r="A719" s="296"/>
      <c r="B719" s="296"/>
      <c r="C719" s="300"/>
      <c r="D719" s="300"/>
      <c r="E719" s="300"/>
      <c r="F719" s="300"/>
      <c r="G719" s="319"/>
      <c r="H719" s="319"/>
      <c r="I719" s="300"/>
      <c r="J719" s="300"/>
      <c r="K719" s="300"/>
      <c r="L719" s="300"/>
      <c r="M719" s="300"/>
      <c r="N719" s="300"/>
      <c r="O719" s="300"/>
      <c r="P719" s="300"/>
      <c r="Q719" s="300"/>
      <c r="R719" s="300"/>
      <c r="S719" s="300"/>
      <c r="T719" s="300"/>
      <c r="U719" s="300"/>
      <c r="V719" s="300"/>
      <c r="W719" s="300"/>
      <c r="X719" s="300"/>
      <c r="Y719" s="300"/>
      <c r="Z719" s="300"/>
    </row>
    <row r="720" spans="1:26" ht="14.25" customHeight="1">
      <c r="A720" s="296"/>
      <c r="B720" s="296"/>
      <c r="C720" s="300"/>
      <c r="D720" s="300"/>
      <c r="E720" s="300"/>
      <c r="F720" s="300"/>
      <c r="G720" s="319"/>
      <c r="H720" s="319"/>
      <c r="I720" s="300"/>
      <c r="J720" s="300"/>
      <c r="K720" s="300"/>
      <c r="L720" s="300"/>
      <c r="M720" s="300"/>
      <c r="N720" s="300"/>
      <c r="O720" s="300"/>
      <c r="P720" s="300"/>
      <c r="Q720" s="300"/>
      <c r="R720" s="300"/>
      <c r="S720" s="300"/>
      <c r="T720" s="300"/>
      <c r="U720" s="300"/>
      <c r="V720" s="300"/>
      <c r="W720" s="300"/>
      <c r="X720" s="300"/>
      <c r="Y720" s="300"/>
      <c r="Z720" s="300"/>
    </row>
    <row r="721" spans="1:26" ht="14.25" customHeight="1">
      <c r="A721" s="296"/>
      <c r="B721" s="296"/>
      <c r="C721" s="300"/>
      <c r="D721" s="300"/>
      <c r="E721" s="300"/>
      <c r="F721" s="300"/>
      <c r="G721" s="319"/>
      <c r="H721" s="319"/>
      <c r="I721" s="300"/>
      <c r="J721" s="300"/>
      <c r="K721" s="300"/>
      <c r="L721" s="300"/>
      <c r="M721" s="300"/>
      <c r="N721" s="300"/>
      <c r="O721" s="300"/>
      <c r="P721" s="300"/>
      <c r="Q721" s="300"/>
      <c r="R721" s="300"/>
      <c r="S721" s="300"/>
      <c r="T721" s="300"/>
      <c r="U721" s="300"/>
      <c r="V721" s="300"/>
      <c r="W721" s="300"/>
      <c r="X721" s="300"/>
      <c r="Y721" s="300"/>
      <c r="Z721" s="300"/>
    </row>
    <row r="722" spans="1:26" ht="14.25" customHeight="1">
      <c r="A722" s="296"/>
      <c r="B722" s="296"/>
      <c r="C722" s="300"/>
      <c r="D722" s="300"/>
      <c r="E722" s="300"/>
      <c r="F722" s="300"/>
      <c r="G722" s="319"/>
      <c r="H722" s="319"/>
      <c r="I722" s="300"/>
      <c r="J722" s="300"/>
      <c r="K722" s="300"/>
      <c r="L722" s="300"/>
      <c r="M722" s="300"/>
      <c r="N722" s="300"/>
      <c r="O722" s="300"/>
      <c r="P722" s="300"/>
      <c r="Q722" s="300"/>
      <c r="R722" s="300"/>
      <c r="S722" s="300"/>
      <c r="T722" s="300"/>
      <c r="U722" s="300"/>
      <c r="V722" s="300"/>
      <c r="W722" s="300"/>
      <c r="X722" s="300"/>
      <c r="Y722" s="300"/>
      <c r="Z722" s="300"/>
    </row>
    <row r="723" spans="1:26" ht="14.25" customHeight="1">
      <c r="A723" s="296"/>
      <c r="B723" s="296"/>
      <c r="C723" s="300"/>
      <c r="D723" s="300"/>
      <c r="E723" s="300"/>
      <c r="F723" s="300"/>
      <c r="G723" s="319"/>
      <c r="H723" s="319"/>
      <c r="I723" s="300"/>
      <c r="J723" s="300"/>
      <c r="K723" s="300"/>
      <c r="L723" s="300"/>
      <c r="M723" s="300"/>
      <c r="N723" s="300"/>
      <c r="O723" s="300"/>
      <c r="P723" s="300"/>
      <c r="Q723" s="300"/>
      <c r="R723" s="300"/>
      <c r="S723" s="300"/>
      <c r="T723" s="300"/>
      <c r="U723" s="300"/>
      <c r="V723" s="300"/>
      <c r="W723" s="300"/>
      <c r="X723" s="300"/>
      <c r="Y723" s="300"/>
      <c r="Z723" s="300"/>
    </row>
    <row r="724" spans="1:26" ht="14.25" customHeight="1">
      <c r="A724" s="296"/>
      <c r="B724" s="296"/>
      <c r="C724" s="300"/>
      <c r="D724" s="300"/>
      <c r="E724" s="300"/>
      <c r="F724" s="300"/>
      <c r="G724" s="319"/>
      <c r="H724" s="319"/>
      <c r="I724" s="300"/>
      <c r="J724" s="300"/>
      <c r="K724" s="300"/>
      <c r="L724" s="300"/>
      <c r="M724" s="300"/>
      <c r="N724" s="300"/>
      <c r="O724" s="300"/>
      <c r="P724" s="300"/>
      <c r="Q724" s="300"/>
      <c r="R724" s="300"/>
      <c r="S724" s="300"/>
      <c r="T724" s="300"/>
      <c r="U724" s="300"/>
      <c r="V724" s="300"/>
      <c r="W724" s="300"/>
      <c r="X724" s="300"/>
      <c r="Y724" s="300"/>
      <c r="Z724" s="300"/>
    </row>
    <row r="725" spans="1:26" ht="14.25" customHeight="1">
      <c r="A725" s="296"/>
      <c r="B725" s="296"/>
      <c r="C725" s="300"/>
      <c r="D725" s="300"/>
      <c r="E725" s="300"/>
      <c r="F725" s="300"/>
      <c r="G725" s="319"/>
      <c r="H725" s="319"/>
      <c r="I725" s="300"/>
      <c r="J725" s="300"/>
      <c r="K725" s="300"/>
      <c r="L725" s="300"/>
      <c r="M725" s="300"/>
      <c r="N725" s="300"/>
      <c r="O725" s="300"/>
      <c r="P725" s="300"/>
      <c r="Q725" s="300"/>
      <c r="R725" s="300"/>
      <c r="S725" s="300"/>
      <c r="T725" s="300"/>
      <c r="U725" s="300"/>
      <c r="V725" s="300"/>
      <c r="W725" s="300"/>
      <c r="X725" s="300"/>
      <c r="Y725" s="300"/>
      <c r="Z725" s="300"/>
    </row>
    <row r="726" spans="1:26" ht="14.25" customHeight="1">
      <c r="A726" s="296"/>
      <c r="B726" s="296"/>
      <c r="C726" s="300"/>
      <c r="D726" s="300"/>
      <c r="E726" s="300"/>
      <c r="F726" s="300"/>
      <c r="G726" s="319"/>
      <c r="H726" s="319"/>
      <c r="I726" s="300"/>
      <c r="J726" s="300"/>
      <c r="K726" s="300"/>
      <c r="L726" s="300"/>
      <c r="M726" s="300"/>
      <c r="N726" s="300"/>
      <c r="O726" s="300"/>
      <c r="P726" s="300"/>
      <c r="Q726" s="300"/>
      <c r="R726" s="300"/>
      <c r="S726" s="300"/>
      <c r="T726" s="300"/>
      <c r="U726" s="300"/>
      <c r="V726" s="300"/>
      <c r="W726" s="300"/>
      <c r="X726" s="300"/>
      <c r="Y726" s="300"/>
      <c r="Z726" s="300"/>
    </row>
    <row r="727" spans="1:26" ht="14.25" customHeight="1">
      <c r="A727" s="296"/>
      <c r="B727" s="296"/>
      <c r="C727" s="300"/>
      <c r="D727" s="300"/>
      <c r="E727" s="300"/>
      <c r="F727" s="300"/>
      <c r="G727" s="319"/>
      <c r="H727" s="319"/>
      <c r="I727" s="300"/>
      <c r="J727" s="300"/>
      <c r="K727" s="300"/>
      <c r="L727" s="300"/>
      <c r="M727" s="300"/>
      <c r="N727" s="300"/>
      <c r="O727" s="300"/>
      <c r="P727" s="300"/>
      <c r="Q727" s="300"/>
      <c r="R727" s="300"/>
      <c r="S727" s="300"/>
      <c r="T727" s="300"/>
      <c r="U727" s="300"/>
      <c r="V727" s="300"/>
      <c r="W727" s="300"/>
      <c r="X727" s="300"/>
      <c r="Y727" s="300"/>
      <c r="Z727" s="300"/>
    </row>
    <row r="728" spans="1:26" ht="14.25" customHeight="1">
      <c r="A728" s="296"/>
      <c r="B728" s="296"/>
      <c r="C728" s="300"/>
      <c r="D728" s="300"/>
      <c r="E728" s="300"/>
      <c r="F728" s="300"/>
      <c r="G728" s="319"/>
      <c r="H728" s="319"/>
      <c r="I728" s="300"/>
      <c r="J728" s="300"/>
      <c r="K728" s="300"/>
      <c r="L728" s="300"/>
      <c r="M728" s="300"/>
      <c r="N728" s="300"/>
      <c r="O728" s="300"/>
      <c r="P728" s="300"/>
      <c r="Q728" s="300"/>
      <c r="R728" s="300"/>
      <c r="S728" s="300"/>
      <c r="T728" s="300"/>
      <c r="U728" s="300"/>
      <c r="V728" s="300"/>
      <c r="W728" s="300"/>
      <c r="X728" s="300"/>
      <c r="Y728" s="300"/>
      <c r="Z728" s="300"/>
    </row>
    <row r="729" spans="1:26" ht="14.25" customHeight="1">
      <c r="A729" s="296"/>
      <c r="B729" s="296"/>
      <c r="C729" s="300"/>
      <c r="D729" s="300"/>
      <c r="E729" s="300"/>
      <c r="F729" s="300"/>
      <c r="G729" s="319"/>
      <c r="H729" s="319"/>
      <c r="I729" s="300"/>
      <c r="J729" s="300"/>
      <c r="K729" s="300"/>
      <c r="L729" s="300"/>
      <c r="M729" s="300"/>
      <c r="N729" s="300"/>
      <c r="O729" s="300"/>
      <c r="P729" s="300"/>
      <c r="Q729" s="300"/>
      <c r="R729" s="300"/>
      <c r="S729" s="300"/>
      <c r="T729" s="300"/>
      <c r="U729" s="300"/>
      <c r="V729" s="300"/>
      <c r="W729" s="300"/>
      <c r="X729" s="300"/>
      <c r="Y729" s="300"/>
      <c r="Z729" s="300"/>
    </row>
    <row r="730" spans="1:26" ht="14.25" customHeight="1">
      <c r="A730" s="296"/>
      <c r="B730" s="296"/>
      <c r="C730" s="300"/>
      <c r="D730" s="300"/>
      <c r="E730" s="300"/>
      <c r="F730" s="300"/>
      <c r="G730" s="319"/>
      <c r="H730" s="319"/>
      <c r="I730" s="300"/>
      <c r="J730" s="300"/>
      <c r="K730" s="300"/>
      <c r="L730" s="300"/>
      <c r="M730" s="300"/>
      <c r="N730" s="300"/>
      <c r="O730" s="300"/>
      <c r="P730" s="300"/>
      <c r="Q730" s="300"/>
      <c r="R730" s="300"/>
      <c r="S730" s="300"/>
      <c r="T730" s="300"/>
      <c r="U730" s="300"/>
      <c r="V730" s="300"/>
      <c r="W730" s="300"/>
      <c r="X730" s="300"/>
      <c r="Y730" s="300"/>
      <c r="Z730" s="300"/>
    </row>
    <row r="731" spans="1:26" ht="14.25" customHeight="1">
      <c r="A731" s="296"/>
      <c r="B731" s="296"/>
      <c r="C731" s="300"/>
      <c r="D731" s="300"/>
      <c r="E731" s="300"/>
      <c r="F731" s="300"/>
      <c r="G731" s="319"/>
      <c r="H731" s="319"/>
      <c r="I731" s="300"/>
      <c r="J731" s="300"/>
      <c r="K731" s="300"/>
      <c r="L731" s="300"/>
      <c r="M731" s="300"/>
      <c r="N731" s="300"/>
      <c r="O731" s="300"/>
      <c r="P731" s="300"/>
      <c r="Q731" s="300"/>
      <c r="R731" s="300"/>
      <c r="S731" s="300"/>
      <c r="T731" s="300"/>
      <c r="U731" s="300"/>
      <c r="V731" s="300"/>
      <c r="W731" s="300"/>
      <c r="X731" s="300"/>
      <c r="Y731" s="300"/>
      <c r="Z731" s="300"/>
    </row>
    <row r="732" spans="1:26" ht="14.25" customHeight="1">
      <c r="A732" s="296"/>
      <c r="B732" s="296"/>
      <c r="C732" s="300"/>
      <c r="D732" s="300"/>
      <c r="E732" s="300"/>
      <c r="F732" s="300"/>
      <c r="G732" s="319"/>
      <c r="H732" s="319"/>
      <c r="I732" s="300"/>
      <c r="J732" s="300"/>
      <c r="K732" s="300"/>
      <c r="L732" s="300"/>
      <c r="M732" s="300"/>
      <c r="N732" s="300"/>
      <c r="O732" s="300"/>
      <c r="P732" s="300"/>
      <c r="Q732" s="300"/>
      <c r="R732" s="300"/>
      <c r="S732" s="300"/>
      <c r="T732" s="300"/>
      <c r="U732" s="300"/>
      <c r="V732" s="300"/>
      <c r="W732" s="300"/>
      <c r="X732" s="300"/>
      <c r="Y732" s="300"/>
      <c r="Z732" s="300"/>
    </row>
    <row r="733" spans="1:26" ht="14.25" customHeight="1">
      <c r="A733" s="296"/>
      <c r="B733" s="296"/>
      <c r="C733" s="300"/>
      <c r="D733" s="300"/>
      <c r="E733" s="300"/>
      <c r="F733" s="300"/>
      <c r="G733" s="319"/>
      <c r="H733" s="319"/>
      <c r="I733" s="300"/>
      <c r="J733" s="300"/>
      <c r="K733" s="300"/>
      <c r="L733" s="300"/>
      <c r="M733" s="300"/>
      <c r="N733" s="300"/>
      <c r="O733" s="300"/>
      <c r="P733" s="300"/>
      <c r="Q733" s="300"/>
      <c r="R733" s="300"/>
      <c r="S733" s="300"/>
      <c r="T733" s="300"/>
      <c r="U733" s="300"/>
      <c r="V733" s="300"/>
      <c r="W733" s="300"/>
      <c r="X733" s="300"/>
      <c r="Y733" s="300"/>
      <c r="Z733" s="300"/>
    </row>
    <row r="734" spans="1:26" ht="14.25" customHeight="1">
      <c r="A734" s="296"/>
      <c r="B734" s="296"/>
      <c r="C734" s="300"/>
      <c r="D734" s="300"/>
      <c r="E734" s="300"/>
      <c r="F734" s="300"/>
      <c r="G734" s="319"/>
      <c r="H734" s="319"/>
      <c r="I734" s="300"/>
      <c r="J734" s="300"/>
      <c r="K734" s="300"/>
      <c r="L734" s="300"/>
      <c r="M734" s="300"/>
      <c r="N734" s="300"/>
      <c r="O734" s="300"/>
      <c r="P734" s="300"/>
      <c r="Q734" s="300"/>
      <c r="R734" s="300"/>
      <c r="S734" s="300"/>
      <c r="T734" s="300"/>
      <c r="U734" s="300"/>
      <c r="V734" s="300"/>
      <c r="W734" s="300"/>
      <c r="X734" s="300"/>
      <c r="Y734" s="300"/>
      <c r="Z734" s="300"/>
    </row>
    <row r="735" spans="1:26" ht="14.25" customHeight="1">
      <c r="A735" s="296"/>
      <c r="B735" s="296"/>
      <c r="C735" s="300"/>
      <c r="D735" s="300"/>
      <c r="E735" s="300"/>
      <c r="F735" s="300"/>
      <c r="G735" s="319"/>
      <c r="H735" s="319"/>
      <c r="I735" s="300"/>
      <c r="J735" s="300"/>
      <c r="K735" s="300"/>
      <c r="L735" s="300"/>
      <c r="M735" s="300"/>
      <c r="N735" s="300"/>
      <c r="O735" s="300"/>
      <c r="P735" s="300"/>
      <c r="Q735" s="300"/>
      <c r="R735" s="300"/>
      <c r="S735" s="300"/>
      <c r="T735" s="300"/>
      <c r="U735" s="300"/>
      <c r="V735" s="300"/>
      <c r="W735" s="300"/>
      <c r="X735" s="300"/>
      <c r="Y735" s="300"/>
      <c r="Z735" s="300"/>
    </row>
    <row r="736" spans="1:26" ht="14.25" customHeight="1">
      <c r="A736" s="296"/>
      <c r="B736" s="296"/>
      <c r="C736" s="300"/>
      <c r="D736" s="300"/>
      <c r="E736" s="300"/>
      <c r="F736" s="300"/>
      <c r="G736" s="319"/>
      <c r="H736" s="319"/>
      <c r="I736" s="300"/>
      <c r="J736" s="300"/>
      <c r="K736" s="300"/>
      <c r="L736" s="300"/>
      <c r="M736" s="300"/>
      <c r="N736" s="300"/>
      <c r="O736" s="300"/>
      <c r="P736" s="300"/>
      <c r="Q736" s="300"/>
      <c r="R736" s="300"/>
      <c r="S736" s="300"/>
      <c r="T736" s="300"/>
      <c r="U736" s="300"/>
      <c r="V736" s="300"/>
      <c r="W736" s="300"/>
      <c r="X736" s="300"/>
      <c r="Y736" s="300"/>
      <c r="Z736" s="300"/>
    </row>
    <row r="737" spans="1:26" ht="14.25" customHeight="1">
      <c r="A737" s="296"/>
      <c r="B737" s="296"/>
      <c r="C737" s="300"/>
      <c r="D737" s="300"/>
      <c r="E737" s="300"/>
      <c r="F737" s="300"/>
      <c r="G737" s="319"/>
      <c r="H737" s="319"/>
      <c r="I737" s="300"/>
      <c r="J737" s="300"/>
      <c r="K737" s="300"/>
      <c r="L737" s="300"/>
      <c r="M737" s="300"/>
      <c r="N737" s="300"/>
      <c r="O737" s="300"/>
      <c r="P737" s="300"/>
      <c r="Q737" s="300"/>
      <c r="R737" s="300"/>
      <c r="S737" s="300"/>
      <c r="T737" s="300"/>
      <c r="U737" s="300"/>
      <c r="V737" s="300"/>
      <c r="W737" s="300"/>
      <c r="X737" s="300"/>
      <c r="Y737" s="300"/>
      <c r="Z737" s="300"/>
    </row>
    <row r="738" spans="1:26" ht="14.25" customHeight="1">
      <c r="A738" s="296"/>
      <c r="B738" s="296"/>
      <c r="C738" s="300"/>
      <c r="D738" s="300"/>
      <c r="E738" s="300"/>
      <c r="F738" s="300"/>
      <c r="G738" s="319"/>
      <c r="H738" s="319"/>
      <c r="I738" s="300"/>
      <c r="J738" s="300"/>
      <c r="K738" s="300"/>
      <c r="L738" s="300"/>
      <c r="M738" s="300"/>
      <c r="N738" s="300"/>
      <c r="O738" s="300"/>
      <c r="P738" s="300"/>
      <c r="Q738" s="300"/>
      <c r="R738" s="300"/>
      <c r="S738" s="300"/>
      <c r="T738" s="300"/>
      <c r="U738" s="300"/>
      <c r="V738" s="300"/>
      <c r="W738" s="300"/>
      <c r="X738" s="300"/>
      <c r="Y738" s="300"/>
      <c r="Z738" s="300"/>
    </row>
    <row r="739" spans="1:26" ht="14.25" customHeight="1">
      <c r="A739" s="296"/>
      <c r="B739" s="296"/>
      <c r="C739" s="300"/>
      <c r="D739" s="300"/>
      <c r="E739" s="300"/>
      <c r="F739" s="300"/>
      <c r="G739" s="319"/>
      <c r="H739" s="319"/>
      <c r="I739" s="300"/>
      <c r="J739" s="300"/>
      <c r="K739" s="300"/>
      <c r="L739" s="300"/>
      <c r="M739" s="300"/>
      <c r="N739" s="300"/>
      <c r="O739" s="300"/>
      <c r="P739" s="300"/>
      <c r="Q739" s="300"/>
      <c r="R739" s="300"/>
      <c r="S739" s="300"/>
      <c r="T739" s="300"/>
      <c r="U739" s="300"/>
      <c r="V739" s="300"/>
      <c r="W739" s="300"/>
      <c r="X739" s="300"/>
      <c r="Y739" s="300"/>
      <c r="Z739" s="300"/>
    </row>
    <row r="740" spans="1:26" ht="14.25" customHeight="1">
      <c r="A740" s="296"/>
      <c r="B740" s="296"/>
      <c r="C740" s="300"/>
      <c r="D740" s="300"/>
      <c r="E740" s="300"/>
      <c r="F740" s="300"/>
      <c r="G740" s="319"/>
      <c r="H740" s="319"/>
      <c r="I740" s="300"/>
      <c r="J740" s="300"/>
      <c r="K740" s="300"/>
      <c r="L740" s="300"/>
      <c r="M740" s="300"/>
      <c r="N740" s="300"/>
      <c r="O740" s="300"/>
      <c r="P740" s="300"/>
      <c r="Q740" s="300"/>
      <c r="R740" s="300"/>
      <c r="S740" s="300"/>
      <c r="T740" s="300"/>
      <c r="U740" s="300"/>
      <c r="V740" s="300"/>
      <c r="W740" s="300"/>
      <c r="X740" s="300"/>
      <c r="Y740" s="300"/>
      <c r="Z740" s="300"/>
    </row>
    <row r="741" spans="1:26" ht="14.25" customHeight="1">
      <c r="A741" s="296"/>
      <c r="B741" s="296"/>
      <c r="C741" s="300"/>
      <c r="D741" s="300"/>
      <c r="E741" s="300"/>
      <c r="F741" s="300"/>
      <c r="G741" s="319"/>
      <c r="H741" s="319"/>
      <c r="I741" s="300"/>
      <c r="J741" s="300"/>
      <c r="K741" s="300"/>
      <c r="L741" s="300"/>
      <c r="M741" s="300"/>
      <c r="N741" s="300"/>
      <c r="O741" s="300"/>
      <c r="P741" s="300"/>
      <c r="Q741" s="300"/>
      <c r="R741" s="300"/>
      <c r="S741" s="300"/>
      <c r="T741" s="300"/>
      <c r="U741" s="300"/>
      <c r="V741" s="300"/>
      <c r="W741" s="300"/>
      <c r="X741" s="300"/>
      <c r="Y741" s="300"/>
      <c r="Z741" s="300"/>
    </row>
    <row r="742" spans="1:26" ht="14.25" customHeight="1">
      <c r="A742" s="296"/>
      <c r="B742" s="296"/>
      <c r="C742" s="300"/>
      <c r="D742" s="300"/>
      <c r="E742" s="300"/>
      <c r="F742" s="300"/>
      <c r="G742" s="319"/>
      <c r="H742" s="319"/>
      <c r="I742" s="300"/>
      <c r="J742" s="300"/>
      <c r="K742" s="300"/>
      <c r="L742" s="300"/>
      <c r="M742" s="300"/>
      <c r="N742" s="300"/>
      <c r="O742" s="300"/>
      <c r="P742" s="300"/>
      <c r="Q742" s="300"/>
      <c r="R742" s="300"/>
      <c r="S742" s="300"/>
      <c r="T742" s="300"/>
      <c r="U742" s="300"/>
      <c r="V742" s="300"/>
      <c r="W742" s="300"/>
      <c r="X742" s="300"/>
      <c r="Y742" s="300"/>
      <c r="Z742" s="300"/>
    </row>
    <row r="743" spans="1:26" ht="14.25" customHeight="1">
      <c r="A743" s="296"/>
      <c r="B743" s="296"/>
      <c r="C743" s="300"/>
      <c r="D743" s="300"/>
      <c r="E743" s="300"/>
      <c r="F743" s="300"/>
      <c r="G743" s="319"/>
      <c r="H743" s="319"/>
      <c r="I743" s="300"/>
      <c r="J743" s="300"/>
      <c r="K743" s="300"/>
      <c r="L743" s="300"/>
      <c r="M743" s="300"/>
      <c r="N743" s="300"/>
      <c r="O743" s="300"/>
      <c r="P743" s="300"/>
      <c r="Q743" s="300"/>
      <c r="R743" s="300"/>
      <c r="S743" s="300"/>
      <c r="T743" s="300"/>
      <c r="U743" s="300"/>
      <c r="V743" s="300"/>
      <c r="W743" s="300"/>
      <c r="X743" s="300"/>
      <c r="Y743" s="300"/>
      <c r="Z743" s="300"/>
    </row>
    <row r="744" spans="1:26" ht="14.25" customHeight="1">
      <c r="A744" s="296"/>
      <c r="B744" s="296"/>
      <c r="C744" s="300"/>
      <c r="D744" s="300"/>
      <c r="E744" s="300"/>
      <c r="F744" s="300"/>
      <c r="G744" s="319"/>
      <c r="H744" s="319"/>
      <c r="I744" s="300"/>
      <c r="J744" s="300"/>
      <c r="K744" s="300"/>
      <c r="L744" s="300"/>
      <c r="M744" s="300"/>
      <c r="N744" s="300"/>
      <c r="O744" s="300"/>
      <c r="P744" s="300"/>
      <c r="Q744" s="300"/>
      <c r="R744" s="300"/>
      <c r="S744" s="300"/>
      <c r="T744" s="300"/>
      <c r="U744" s="300"/>
      <c r="V744" s="300"/>
      <c r="W744" s="300"/>
      <c r="X744" s="300"/>
      <c r="Y744" s="300"/>
      <c r="Z744" s="300"/>
    </row>
    <row r="745" spans="1:26" ht="14.25" customHeight="1">
      <c r="A745" s="296"/>
      <c r="B745" s="296"/>
      <c r="C745" s="300"/>
      <c r="D745" s="300"/>
      <c r="E745" s="300"/>
      <c r="F745" s="300"/>
      <c r="G745" s="319"/>
      <c r="H745" s="319"/>
      <c r="I745" s="300"/>
      <c r="J745" s="300"/>
      <c r="K745" s="300"/>
      <c r="L745" s="300"/>
      <c r="M745" s="300"/>
      <c r="N745" s="300"/>
      <c r="O745" s="300"/>
      <c r="P745" s="300"/>
      <c r="Q745" s="300"/>
      <c r="R745" s="300"/>
      <c r="S745" s="300"/>
      <c r="T745" s="300"/>
      <c r="U745" s="300"/>
      <c r="V745" s="300"/>
      <c r="W745" s="300"/>
      <c r="X745" s="300"/>
      <c r="Y745" s="300"/>
      <c r="Z745" s="300"/>
    </row>
    <row r="746" spans="1:26" ht="14.25" customHeight="1">
      <c r="A746" s="296"/>
      <c r="B746" s="296"/>
      <c r="C746" s="300"/>
      <c r="D746" s="300"/>
      <c r="E746" s="300"/>
      <c r="F746" s="300"/>
      <c r="G746" s="319"/>
      <c r="H746" s="319"/>
      <c r="I746" s="300"/>
      <c r="J746" s="300"/>
      <c r="K746" s="300"/>
      <c r="L746" s="300"/>
      <c r="M746" s="300"/>
      <c r="N746" s="300"/>
      <c r="O746" s="300"/>
      <c r="P746" s="300"/>
      <c r="Q746" s="300"/>
      <c r="R746" s="300"/>
      <c r="S746" s="300"/>
      <c r="T746" s="300"/>
      <c r="U746" s="300"/>
      <c r="V746" s="300"/>
      <c r="W746" s="300"/>
      <c r="X746" s="300"/>
      <c r="Y746" s="300"/>
      <c r="Z746" s="300"/>
    </row>
    <row r="747" spans="1:26" ht="14.25" customHeight="1">
      <c r="A747" s="296"/>
      <c r="B747" s="296"/>
      <c r="C747" s="300"/>
      <c r="D747" s="300"/>
      <c r="E747" s="300"/>
      <c r="F747" s="300"/>
      <c r="G747" s="319"/>
      <c r="H747" s="319"/>
      <c r="I747" s="300"/>
      <c r="J747" s="300"/>
      <c r="K747" s="300"/>
      <c r="L747" s="300"/>
      <c r="M747" s="300"/>
      <c r="N747" s="300"/>
      <c r="O747" s="300"/>
      <c r="P747" s="300"/>
      <c r="Q747" s="300"/>
      <c r="R747" s="300"/>
      <c r="S747" s="300"/>
      <c r="T747" s="300"/>
      <c r="U747" s="300"/>
      <c r="V747" s="300"/>
      <c r="W747" s="300"/>
      <c r="X747" s="300"/>
      <c r="Y747" s="300"/>
      <c r="Z747" s="300"/>
    </row>
    <row r="748" spans="1:26" ht="14.25" customHeight="1">
      <c r="A748" s="296"/>
      <c r="B748" s="296"/>
      <c r="C748" s="300"/>
      <c r="D748" s="300"/>
      <c r="E748" s="300"/>
      <c r="F748" s="300"/>
      <c r="G748" s="319"/>
      <c r="H748" s="319"/>
      <c r="I748" s="300"/>
      <c r="J748" s="300"/>
      <c r="K748" s="300"/>
      <c r="L748" s="300"/>
      <c r="M748" s="300"/>
      <c r="N748" s="300"/>
      <c r="O748" s="300"/>
      <c r="P748" s="300"/>
      <c r="Q748" s="300"/>
      <c r="R748" s="300"/>
      <c r="S748" s="300"/>
      <c r="T748" s="300"/>
      <c r="U748" s="300"/>
      <c r="V748" s="300"/>
      <c r="W748" s="300"/>
      <c r="X748" s="300"/>
      <c r="Y748" s="300"/>
      <c r="Z748" s="300"/>
    </row>
    <row r="749" spans="1:26" ht="14.25" customHeight="1">
      <c r="A749" s="296"/>
      <c r="B749" s="296"/>
      <c r="C749" s="300"/>
      <c r="D749" s="300"/>
      <c r="E749" s="300"/>
      <c r="F749" s="300"/>
      <c r="G749" s="319"/>
      <c r="H749" s="319"/>
      <c r="I749" s="300"/>
      <c r="J749" s="300"/>
      <c r="K749" s="300"/>
      <c r="L749" s="300"/>
      <c r="M749" s="300"/>
      <c r="N749" s="300"/>
      <c r="O749" s="300"/>
      <c r="P749" s="300"/>
      <c r="Q749" s="300"/>
      <c r="R749" s="300"/>
      <c r="S749" s="300"/>
      <c r="T749" s="300"/>
      <c r="U749" s="300"/>
      <c r="V749" s="300"/>
      <c r="W749" s="300"/>
      <c r="X749" s="300"/>
      <c r="Y749" s="300"/>
      <c r="Z749" s="300"/>
    </row>
    <row r="750" spans="1:26" ht="14.25" customHeight="1">
      <c r="A750" s="296"/>
      <c r="B750" s="296"/>
      <c r="C750" s="300"/>
      <c r="D750" s="300"/>
      <c r="E750" s="300"/>
      <c r="F750" s="300"/>
      <c r="G750" s="319"/>
      <c r="H750" s="319"/>
      <c r="I750" s="300"/>
      <c r="J750" s="300"/>
      <c r="K750" s="300"/>
      <c r="L750" s="300"/>
      <c r="M750" s="300"/>
      <c r="N750" s="300"/>
      <c r="O750" s="300"/>
      <c r="P750" s="300"/>
      <c r="Q750" s="300"/>
      <c r="R750" s="300"/>
      <c r="S750" s="300"/>
      <c r="T750" s="300"/>
      <c r="U750" s="300"/>
      <c r="V750" s="300"/>
      <c r="W750" s="300"/>
      <c r="X750" s="300"/>
      <c r="Y750" s="300"/>
      <c r="Z750" s="300"/>
    </row>
    <row r="751" spans="1:26" ht="14.25" customHeight="1">
      <c r="A751" s="296"/>
      <c r="B751" s="296"/>
      <c r="C751" s="300"/>
      <c r="D751" s="300"/>
      <c r="E751" s="300"/>
      <c r="F751" s="300"/>
      <c r="G751" s="319"/>
      <c r="H751" s="319"/>
      <c r="I751" s="300"/>
      <c r="J751" s="300"/>
      <c r="K751" s="300"/>
      <c r="L751" s="300"/>
      <c r="M751" s="300"/>
      <c r="N751" s="300"/>
      <c r="O751" s="300"/>
      <c r="P751" s="300"/>
      <c r="Q751" s="300"/>
      <c r="R751" s="300"/>
      <c r="S751" s="300"/>
      <c r="T751" s="300"/>
      <c r="U751" s="300"/>
      <c r="V751" s="300"/>
      <c r="W751" s="300"/>
      <c r="X751" s="300"/>
      <c r="Y751" s="300"/>
      <c r="Z751" s="300"/>
    </row>
    <row r="752" spans="1:26" ht="14.25" customHeight="1">
      <c r="A752" s="296"/>
      <c r="B752" s="296"/>
      <c r="C752" s="300"/>
      <c r="D752" s="300"/>
      <c r="E752" s="300"/>
      <c r="F752" s="300"/>
      <c r="G752" s="319"/>
      <c r="H752" s="319"/>
      <c r="I752" s="300"/>
      <c r="J752" s="300"/>
      <c r="K752" s="300"/>
      <c r="L752" s="300"/>
      <c r="M752" s="300"/>
      <c r="N752" s="300"/>
      <c r="O752" s="300"/>
      <c r="P752" s="300"/>
      <c r="Q752" s="300"/>
      <c r="R752" s="300"/>
      <c r="S752" s="300"/>
      <c r="T752" s="300"/>
      <c r="U752" s="300"/>
      <c r="V752" s="300"/>
      <c r="W752" s="300"/>
      <c r="X752" s="300"/>
      <c r="Y752" s="300"/>
      <c r="Z752" s="300"/>
    </row>
    <row r="753" spans="1:26" ht="14.25" customHeight="1">
      <c r="A753" s="296"/>
      <c r="B753" s="296"/>
      <c r="C753" s="300"/>
      <c r="D753" s="300"/>
      <c r="E753" s="300"/>
      <c r="F753" s="300"/>
      <c r="G753" s="319"/>
      <c r="H753" s="319"/>
      <c r="I753" s="300"/>
      <c r="J753" s="300"/>
      <c r="K753" s="300"/>
      <c r="L753" s="300"/>
      <c r="M753" s="300"/>
      <c r="N753" s="300"/>
      <c r="O753" s="300"/>
      <c r="P753" s="300"/>
      <c r="Q753" s="300"/>
      <c r="R753" s="300"/>
      <c r="S753" s="300"/>
      <c r="T753" s="300"/>
      <c r="U753" s="300"/>
      <c r="V753" s="300"/>
      <c r="W753" s="300"/>
      <c r="X753" s="300"/>
      <c r="Y753" s="300"/>
      <c r="Z753" s="300"/>
    </row>
    <row r="754" spans="1:26" ht="14.25" customHeight="1">
      <c r="A754" s="296"/>
      <c r="B754" s="296"/>
      <c r="C754" s="300"/>
      <c r="D754" s="300"/>
      <c r="E754" s="300"/>
      <c r="F754" s="300"/>
      <c r="G754" s="319"/>
      <c r="H754" s="319"/>
      <c r="I754" s="300"/>
      <c r="J754" s="300"/>
      <c r="K754" s="300"/>
      <c r="L754" s="300"/>
      <c r="M754" s="300"/>
      <c r="N754" s="300"/>
      <c r="O754" s="300"/>
      <c r="P754" s="300"/>
      <c r="Q754" s="300"/>
      <c r="R754" s="300"/>
      <c r="S754" s="300"/>
      <c r="T754" s="300"/>
      <c r="U754" s="300"/>
      <c r="V754" s="300"/>
      <c r="W754" s="300"/>
      <c r="X754" s="300"/>
      <c r="Y754" s="300"/>
      <c r="Z754" s="300"/>
    </row>
    <row r="755" spans="1:26" ht="14.25" customHeight="1">
      <c r="A755" s="296"/>
      <c r="B755" s="296"/>
      <c r="C755" s="300"/>
      <c r="D755" s="300"/>
      <c r="E755" s="300"/>
      <c r="F755" s="300"/>
      <c r="G755" s="319"/>
      <c r="H755" s="319"/>
      <c r="I755" s="300"/>
      <c r="J755" s="300"/>
      <c r="K755" s="300"/>
      <c r="L755" s="300"/>
      <c r="M755" s="300"/>
      <c r="N755" s="300"/>
      <c r="O755" s="300"/>
      <c r="P755" s="300"/>
      <c r="Q755" s="300"/>
      <c r="R755" s="300"/>
      <c r="S755" s="300"/>
      <c r="T755" s="300"/>
      <c r="U755" s="300"/>
      <c r="V755" s="300"/>
      <c r="W755" s="300"/>
      <c r="X755" s="300"/>
      <c r="Y755" s="300"/>
      <c r="Z755" s="300"/>
    </row>
    <row r="756" spans="1:26" ht="14.25" customHeight="1">
      <c r="A756" s="296"/>
      <c r="B756" s="296"/>
      <c r="C756" s="300"/>
      <c r="D756" s="300"/>
      <c r="E756" s="300"/>
      <c r="F756" s="300"/>
      <c r="G756" s="319"/>
      <c r="H756" s="319"/>
      <c r="I756" s="300"/>
      <c r="J756" s="300"/>
      <c r="K756" s="300"/>
      <c r="L756" s="300"/>
      <c r="M756" s="300"/>
      <c r="N756" s="300"/>
      <c r="O756" s="300"/>
      <c r="P756" s="300"/>
      <c r="Q756" s="300"/>
      <c r="R756" s="300"/>
      <c r="S756" s="300"/>
      <c r="T756" s="300"/>
      <c r="U756" s="300"/>
      <c r="V756" s="300"/>
      <c r="W756" s="300"/>
      <c r="X756" s="300"/>
      <c r="Y756" s="300"/>
      <c r="Z756" s="300"/>
    </row>
    <row r="757" spans="1:26" ht="14.25" customHeight="1">
      <c r="A757" s="296"/>
      <c r="B757" s="296"/>
      <c r="C757" s="300"/>
      <c r="D757" s="300"/>
      <c r="E757" s="300"/>
      <c r="F757" s="300"/>
      <c r="G757" s="319"/>
      <c r="H757" s="319"/>
      <c r="I757" s="300"/>
      <c r="J757" s="300"/>
      <c r="K757" s="300"/>
      <c r="L757" s="300"/>
      <c r="M757" s="300"/>
      <c r="N757" s="300"/>
      <c r="O757" s="300"/>
      <c r="P757" s="300"/>
      <c r="Q757" s="300"/>
      <c r="R757" s="300"/>
      <c r="S757" s="300"/>
      <c r="T757" s="300"/>
      <c r="U757" s="300"/>
      <c r="V757" s="300"/>
      <c r="W757" s="300"/>
      <c r="X757" s="300"/>
      <c r="Y757" s="300"/>
      <c r="Z757" s="300"/>
    </row>
    <row r="758" spans="1:26" ht="14.25" customHeight="1">
      <c r="A758" s="296"/>
      <c r="B758" s="296"/>
      <c r="C758" s="300"/>
      <c r="D758" s="300"/>
      <c r="E758" s="300"/>
      <c r="F758" s="300"/>
      <c r="G758" s="319"/>
      <c r="H758" s="319"/>
      <c r="I758" s="300"/>
      <c r="J758" s="300"/>
      <c r="K758" s="300"/>
      <c r="L758" s="300"/>
      <c r="M758" s="300"/>
      <c r="N758" s="300"/>
      <c r="O758" s="300"/>
      <c r="P758" s="300"/>
      <c r="Q758" s="300"/>
      <c r="R758" s="300"/>
      <c r="S758" s="300"/>
      <c r="T758" s="300"/>
      <c r="U758" s="300"/>
      <c r="V758" s="300"/>
      <c r="W758" s="300"/>
      <c r="X758" s="300"/>
      <c r="Y758" s="300"/>
      <c r="Z758" s="300"/>
    </row>
    <row r="759" spans="1:26" ht="14.25" customHeight="1">
      <c r="A759" s="296"/>
      <c r="B759" s="296"/>
      <c r="C759" s="300"/>
      <c r="D759" s="300"/>
      <c r="E759" s="300"/>
      <c r="F759" s="300"/>
      <c r="G759" s="319"/>
      <c r="H759" s="319"/>
      <c r="I759" s="300"/>
      <c r="J759" s="300"/>
      <c r="K759" s="300"/>
      <c r="L759" s="300"/>
      <c r="M759" s="300"/>
      <c r="N759" s="300"/>
      <c r="O759" s="300"/>
      <c r="P759" s="300"/>
      <c r="Q759" s="300"/>
      <c r="R759" s="300"/>
      <c r="S759" s="300"/>
      <c r="T759" s="300"/>
      <c r="U759" s="300"/>
      <c r="V759" s="300"/>
      <c r="W759" s="300"/>
      <c r="X759" s="300"/>
      <c r="Y759" s="300"/>
      <c r="Z759" s="300"/>
    </row>
    <row r="760" spans="1:26" ht="14.25" customHeight="1">
      <c r="A760" s="296"/>
      <c r="B760" s="296"/>
      <c r="C760" s="300"/>
      <c r="D760" s="300"/>
      <c r="E760" s="300"/>
      <c r="F760" s="300"/>
      <c r="G760" s="319"/>
      <c r="H760" s="319"/>
      <c r="I760" s="300"/>
      <c r="J760" s="300"/>
      <c r="K760" s="300"/>
      <c r="L760" s="300"/>
      <c r="M760" s="300"/>
      <c r="N760" s="300"/>
      <c r="O760" s="300"/>
      <c r="P760" s="300"/>
      <c r="Q760" s="300"/>
      <c r="R760" s="300"/>
      <c r="S760" s="300"/>
      <c r="T760" s="300"/>
      <c r="U760" s="300"/>
      <c r="V760" s="300"/>
      <c r="W760" s="300"/>
      <c r="X760" s="300"/>
      <c r="Y760" s="300"/>
      <c r="Z760" s="300"/>
    </row>
    <row r="761" spans="1:26" ht="14.25" customHeight="1">
      <c r="A761" s="296"/>
      <c r="B761" s="296"/>
      <c r="C761" s="300"/>
      <c r="D761" s="300"/>
      <c r="E761" s="300"/>
      <c r="F761" s="300"/>
      <c r="G761" s="319"/>
      <c r="H761" s="319"/>
      <c r="I761" s="300"/>
      <c r="J761" s="300"/>
      <c r="K761" s="300"/>
      <c r="L761" s="300"/>
      <c r="M761" s="300"/>
      <c r="N761" s="300"/>
      <c r="O761" s="300"/>
      <c r="P761" s="300"/>
      <c r="Q761" s="300"/>
      <c r="R761" s="300"/>
      <c r="S761" s="300"/>
      <c r="T761" s="300"/>
      <c r="U761" s="300"/>
      <c r="V761" s="300"/>
      <c r="W761" s="300"/>
      <c r="X761" s="300"/>
      <c r="Y761" s="300"/>
      <c r="Z761" s="300"/>
    </row>
    <row r="762" spans="1:26" ht="14.25" customHeight="1">
      <c r="A762" s="296"/>
      <c r="B762" s="296"/>
      <c r="C762" s="300"/>
      <c r="D762" s="300"/>
      <c r="E762" s="300"/>
      <c r="F762" s="300"/>
      <c r="G762" s="319"/>
      <c r="H762" s="319"/>
      <c r="I762" s="300"/>
      <c r="J762" s="300"/>
      <c r="K762" s="300"/>
      <c r="L762" s="300"/>
      <c r="M762" s="300"/>
      <c r="N762" s="300"/>
      <c r="O762" s="300"/>
      <c r="P762" s="300"/>
      <c r="Q762" s="300"/>
      <c r="R762" s="300"/>
      <c r="S762" s="300"/>
      <c r="T762" s="300"/>
      <c r="U762" s="300"/>
      <c r="V762" s="300"/>
      <c r="W762" s="300"/>
      <c r="X762" s="300"/>
      <c r="Y762" s="300"/>
      <c r="Z762" s="300"/>
    </row>
    <row r="763" spans="1:26" ht="14.25" customHeight="1">
      <c r="A763" s="296"/>
      <c r="B763" s="296"/>
      <c r="C763" s="300"/>
      <c r="D763" s="300"/>
      <c r="E763" s="300"/>
      <c r="F763" s="300"/>
      <c r="G763" s="319"/>
      <c r="H763" s="319"/>
      <c r="I763" s="300"/>
      <c r="J763" s="300"/>
      <c r="K763" s="300"/>
      <c r="L763" s="300"/>
      <c r="M763" s="300"/>
      <c r="N763" s="300"/>
      <c r="O763" s="300"/>
      <c r="P763" s="300"/>
      <c r="Q763" s="300"/>
      <c r="R763" s="300"/>
      <c r="S763" s="300"/>
      <c r="T763" s="300"/>
      <c r="U763" s="300"/>
      <c r="V763" s="300"/>
      <c r="W763" s="300"/>
      <c r="X763" s="300"/>
      <c r="Y763" s="300"/>
      <c r="Z763" s="300"/>
    </row>
    <row r="764" spans="1:26" ht="14.25" customHeight="1">
      <c r="A764" s="296"/>
      <c r="B764" s="296"/>
      <c r="C764" s="300"/>
      <c r="D764" s="300"/>
      <c r="E764" s="300"/>
      <c r="F764" s="300"/>
      <c r="G764" s="319"/>
      <c r="H764" s="319"/>
      <c r="I764" s="300"/>
      <c r="J764" s="300"/>
      <c r="K764" s="300"/>
      <c r="L764" s="300"/>
      <c r="M764" s="300"/>
      <c r="N764" s="300"/>
      <c r="O764" s="300"/>
      <c r="P764" s="300"/>
      <c r="Q764" s="300"/>
      <c r="R764" s="300"/>
      <c r="S764" s="300"/>
      <c r="T764" s="300"/>
      <c r="U764" s="300"/>
      <c r="V764" s="300"/>
      <c r="W764" s="300"/>
      <c r="X764" s="300"/>
      <c r="Y764" s="300"/>
      <c r="Z764" s="300"/>
    </row>
    <row r="765" spans="1:26" ht="14.25" customHeight="1">
      <c r="A765" s="296"/>
      <c r="B765" s="296"/>
      <c r="C765" s="300"/>
      <c r="D765" s="300"/>
      <c r="E765" s="300"/>
      <c r="F765" s="300"/>
      <c r="G765" s="319"/>
      <c r="H765" s="319"/>
      <c r="I765" s="300"/>
      <c r="J765" s="300"/>
      <c r="K765" s="300"/>
      <c r="L765" s="300"/>
      <c r="M765" s="300"/>
      <c r="N765" s="300"/>
      <c r="O765" s="300"/>
      <c r="P765" s="300"/>
      <c r="Q765" s="300"/>
      <c r="R765" s="300"/>
      <c r="S765" s="300"/>
      <c r="T765" s="300"/>
      <c r="U765" s="300"/>
      <c r="V765" s="300"/>
      <c r="W765" s="300"/>
      <c r="X765" s="300"/>
      <c r="Y765" s="300"/>
      <c r="Z765" s="300"/>
    </row>
    <row r="766" spans="1:26" ht="14.25" customHeight="1">
      <c r="A766" s="296"/>
      <c r="B766" s="296"/>
      <c r="C766" s="300"/>
      <c r="D766" s="300"/>
      <c r="E766" s="300"/>
      <c r="F766" s="300"/>
      <c r="G766" s="319"/>
      <c r="H766" s="319"/>
      <c r="I766" s="300"/>
      <c r="J766" s="300"/>
      <c r="K766" s="300"/>
      <c r="L766" s="300"/>
      <c r="M766" s="300"/>
      <c r="N766" s="300"/>
      <c r="O766" s="300"/>
      <c r="P766" s="300"/>
      <c r="Q766" s="300"/>
      <c r="R766" s="300"/>
      <c r="S766" s="300"/>
      <c r="T766" s="300"/>
      <c r="U766" s="300"/>
      <c r="V766" s="300"/>
      <c r="W766" s="300"/>
      <c r="X766" s="300"/>
      <c r="Y766" s="300"/>
      <c r="Z766" s="300"/>
    </row>
    <row r="767" spans="1:26" ht="14.25" customHeight="1">
      <c r="A767" s="296"/>
      <c r="B767" s="296"/>
      <c r="C767" s="300"/>
      <c r="D767" s="300"/>
      <c r="E767" s="300"/>
      <c r="F767" s="300"/>
      <c r="G767" s="319"/>
      <c r="H767" s="319"/>
      <c r="I767" s="300"/>
      <c r="J767" s="300"/>
      <c r="K767" s="300"/>
      <c r="L767" s="300"/>
      <c r="M767" s="300"/>
      <c r="N767" s="300"/>
      <c r="O767" s="300"/>
      <c r="P767" s="300"/>
      <c r="Q767" s="300"/>
      <c r="R767" s="300"/>
      <c r="S767" s="300"/>
      <c r="T767" s="300"/>
      <c r="U767" s="300"/>
      <c r="V767" s="300"/>
      <c r="W767" s="300"/>
      <c r="X767" s="300"/>
      <c r="Y767" s="300"/>
      <c r="Z767" s="300"/>
    </row>
    <row r="768" spans="1:26" ht="14.25" customHeight="1">
      <c r="A768" s="296"/>
      <c r="B768" s="296"/>
      <c r="C768" s="300"/>
      <c r="D768" s="300"/>
      <c r="E768" s="300"/>
      <c r="F768" s="300"/>
      <c r="G768" s="319"/>
      <c r="H768" s="319"/>
      <c r="I768" s="300"/>
      <c r="J768" s="300"/>
      <c r="K768" s="300"/>
      <c r="L768" s="300"/>
      <c r="M768" s="300"/>
      <c r="N768" s="300"/>
      <c r="O768" s="300"/>
      <c r="P768" s="300"/>
      <c r="Q768" s="300"/>
      <c r="R768" s="300"/>
      <c r="S768" s="300"/>
      <c r="T768" s="300"/>
      <c r="U768" s="300"/>
      <c r="V768" s="300"/>
      <c r="W768" s="300"/>
      <c r="X768" s="300"/>
      <c r="Y768" s="300"/>
      <c r="Z768" s="300"/>
    </row>
    <row r="769" spans="1:26" ht="14.25" customHeight="1">
      <c r="A769" s="296"/>
      <c r="B769" s="296"/>
      <c r="C769" s="300"/>
      <c r="D769" s="300"/>
      <c r="E769" s="300"/>
      <c r="F769" s="300"/>
      <c r="G769" s="319"/>
      <c r="H769" s="319"/>
      <c r="I769" s="300"/>
      <c r="J769" s="300"/>
      <c r="K769" s="300"/>
      <c r="L769" s="300"/>
      <c r="M769" s="300"/>
      <c r="N769" s="300"/>
      <c r="O769" s="300"/>
      <c r="P769" s="300"/>
      <c r="Q769" s="300"/>
      <c r="R769" s="300"/>
      <c r="S769" s="300"/>
      <c r="T769" s="300"/>
      <c r="U769" s="300"/>
      <c r="V769" s="300"/>
      <c r="W769" s="300"/>
      <c r="X769" s="300"/>
      <c r="Y769" s="300"/>
      <c r="Z769" s="300"/>
    </row>
    <row r="770" spans="1:26" ht="14.25" customHeight="1">
      <c r="A770" s="296"/>
      <c r="B770" s="296"/>
      <c r="C770" s="300"/>
      <c r="D770" s="300"/>
      <c r="E770" s="300"/>
      <c r="F770" s="300"/>
      <c r="G770" s="319"/>
      <c r="H770" s="319"/>
      <c r="I770" s="300"/>
      <c r="J770" s="300"/>
      <c r="K770" s="300"/>
      <c r="L770" s="300"/>
      <c r="M770" s="300"/>
      <c r="N770" s="300"/>
      <c r="O770" s="300"/>
      <c r="P770" s="300"/>
      <c r="Q770" s="300"/>
      <c r="R770" s="300"/>
      <c r="S770" s="300"/>
      <c r="T770" s="300"/>
      <c r="U770" s="300"/>
      <c r="V770" s="300"/>
      <c r="W770" s="300"/>
      <c r="X770" s="300"/>
      <c r="Y770" s="300"/>
      <c r="Z770" s="300"/>
    </row>
    <row r="771" spans="1:26" ht="14.25" customHeight="1">
      <c r="A771" s="296"/>
      <c r="B771" s="296"/>
      <c r="C771" s="300"/>
      <c r="D771" s="300"/>
      <c r="E771" s="300"/>
      <c r="F771" s="300"/>
      <c r="G771" s="319"/>
      <c r="H771" s="319"/>
      <c r="I771" s="300"/>
      <c r="J771" s="300"/>
      <c r="K771" s="300"/>
      <c r="L771" s="300"/>
      <c r="M771" s="300"/>
      <c r="N771" s="300"/>
      <c r="O771" s="300"/>
      <c r="P771" s="300"/>
      <c r="Q771" s="300"/>
      <c r="R771" s="300"/>
      <c r="S771" s="300"/>
      <c r="T771" s="300"/>
      <c r="U771" s="300"/>
      <c r="V771" s="300"/>
      <c r="W771" s="300"/>
      <c r="X771" s="300"/>
      <c r="Y771" s="300"/>
      <c r="Z771" s="300"/>
    </row>
    <row r="772" spans="1:26" ht="14.25" customHeight="1">
      <c r="A772" s="296"/>
      <c r="B772" s="296"/>
      <c r="C772" s="300"/>
      <c r="D772" s="300"/>
      <c r="E772" s="300"/>
      <c r="F772" s="300"/>
      <c r="G772" s="319"/>
      <c r="H772" s="319"/>
      <c r="I772" s="300"/>
      <c r="J772" s="300"/>
      <c r="K772" s="300"/>
      <c r="L772" s="300"/>
      <c r="M772" s="300"/>
      <c r="N772" s="300"/>
      <c r="O772" s="300"/>
      <c r="P772" s="300"/>
      <c r="Q772" s="300"/>
      <c r="R772" s="300"/>
      <c r="S772" s="300"/>
      <c r="T772" s="300"/>
      <c r="U772" s="300"/>
      <c r="V772" s="300"/>
      <c r="W772" s="300"/>
      <c r="X772" s="300"/>
      <c r="Y772" s="300"/>
      <c r="Z772" s="300"/>
    </row>
    <row r="773" spans="1:26" ht="14.25" customHeight="1">
      <c r="A773" s="296"/>
      <c r="B773" s="296"/>
      <c r="C773" s="300"/>
      <c r="D773" s="300"/>
      <c r="E773" s="300"/>
      <c r="F773" s="300"/>
      <c r="G773" s="319"/>
      <c r="H773" s="319"/>
      <c r="I773" s="300"/>
      <c r="J773" s="300"/>
      <c r="K773" s="300"/>
      <c r="L773" s="300"/>
      <c r="M773" s="300"/>
      <c r="N773" s="300"/>
      <c r="O773" s="300"/>
      <c r="P773" s="300"/>
      <c r="Q773" s="300"/>
      <c r="R773" s="300"/>
      <c r="S773" s="300"/>
      <c r="T773" s="300"/>
      <c r="U773" s="300"/>
      <c r="V773" s="300"/>
      <c r="W773" s="300"/>
      <c r="X773" s="300"/>
      <c r="Y773" s="300"/>
      <c r="Z773" s="300"/>
    </row>
    <row r="774" spans="1:26" ht="14.25" customHeight="1">
      <c r="A774" s="296"/>
      <c r="B774" s="296"/>
      <c r="C774" s="300"/>
      <c r="D774" s="300"/>
      <c r="E774" s="300"/>
      <c r="F774" s="300"/>
      <c r="G774" s="319"/>
      <c r="H774" s="319"/>
      <c r="I774" s="300"/>
      <c r="J774" s="300"/>
      <c r="K774" s="300"/>
      <c r="L774" s="300"/>
      <c r="M774" s="300"/>
      <c r="N774" s="300"/>
      <c r="O774" s="300"/>
      <c r="P774" s="300"/>
      <c r="Q774" s="300"/>
      <c r="R774" s="300"/>
      <c r="S774" s="300"/>
      <c r="T774" s="300"/>
      <c r="U774" s="300"/>
      <c r="V774" s="300"/>
      <c r="W774" s="300"/>
      <c r="X774" s="300"/>
      <c r="Y774" s="300"/>
      <c r="Z774" s="300"/>
    </row>
    <row r="775" spans="1:26" ht="14.25" customHeight="1">
      <c r="A775" s="296"/>
      <c r="B775" s="296"/>
      <c r="C775" s="300"/>
      <c r="D775" s="300"/>
      <c r="E775" s="300"/>
      <c r="F775" s="300"/>
      <c r="G775" s="319"/>
      <c r="H775" s="319"/>
      <c r="I775" s="300"/>
      <c r="J775" s="300"/>
      <c r="K775" s="300"/>
      <c r="L775" s="300"/>
      <c r="M775" s="300"/>
      <c r="N775" s="300"/>
      <c r="O775" s="300"/>
      <c r="P775" s="300"/>
      <c r="Q775" s="300"/>
      <c r="R775" s="300"/>
      <c r="S775" s="300"/>
      <c r="T775" s="300"/>
      <c r="U775" s="300"/>
      <c r="V775" s="300"/>
      <c r="W775" s="300"/>
      <c r="X775" s="300"/>
      <c r="Y775" s="300"/>
      <c r="Z775" s="300"/>
    </row>
    <row r="776" spans="1:26" ht="14.25" customHeight="1">
      <c r="A776" s="296"/>
      <c r="B776" s="296"/>
      <c r="C776" s="300"/>
      <c r="D776" s="300"/>
      <c r="E776" s="300"/>
      <c r="F776" s="300"/>
      <c r="G776" s="319"/>
      <c r="H776" s="319"/>
      <c r="I776" s="300"/>
      <c r="J776" s="300"/>
      <c r="K776" s="300"/>
      <c r="L776" s="300"/>
      <c r="M776" s="300"/>
      <c r="N776" s="300"/>
      <c r="O776" s="300"/>
      <c r="P776" s="300"/>
      <c r="Q776" s="300"/>
      <c r="R776" s="300"/>
      <c r="S776" s="300"/>
      <c r="T776" s="300"/>
      <c r="U776" s="300"/>
      <c r="V776" s="300"/>
      <c r="W776" s="300"/>
      <c r="X776" s="300"/>
      <c r="Y776" s="300"/>
      <c r="Z776" s="300"/>
    </row>
    <row r="777" spans="1:26" ht="14.25" customHeight="1">
      <c r="A777" s="296"/>
      <c r="B777" s="296"/>
      <c r="C777" s="300"/>
      <c r="D777" s="300"/>
      <c r="E777" s="300"/>
      <c r="F777" s="300"/>
      <c r="G777" s="319"/>
      <c r="H777" s="319"/>
      <c r="I777" s="300"/>
      <c r="J777" s="300"/>
      <c r="K777" s="300"/>
      <c r="L777" s="300"/>
      <c r="M777" s="300"/>
      <c r="N777" s="300"/>
      <c r="O777" s="300"/>
      <c r="P777" s="300"/>
      <c r="Q777" s="300"/>
      <c r="R777" s="300"/>
      <c r="S777" s="300"/>
      <c r="T777" s="300"/>
      <c r="U777" s="300"/>
      <c r="V777" s="300"/>
      <c r="W777" s="300"/>
      <c r="X777" s="300"/>
      <c r="Y777" s="300"/>
      <c r="Z777" s="300"/>
    </row>
    <row r="778" spans="1:26" ht="14.25" customHeight="1">
      <c r="A778" s="296"/>
      <c r="B778" s="296"/>
      <c r="C778" s="300"/>
      <c r="D778" s="300"/>
      <c r="E778" s="300"/>
      <c r="F778" s="300"/>
      <c r="G778" s="319"/>
      <c r="H778" s="319"/>
      <c r="I778" s="300"/>
      <c r="J778" s="300"/>
      <c r="K778" s="300"/>
      <c r="L778" s="300"/>
      <c r="M778" s="300"/>
      <c r="N778" s="300"/>
      <c r="O778" s="300"/>
      <c r="P778" s="300"/>
      <c r="Q778" s="300"/>
      <c r="R778" s="300"/>
      <c r="S778" s="300"/>
      <c r="T778" s="300"/>
      <c r="U778" s="300"/>
      <c r="V778" s="300"/>
      <c r="W778" s="300"/>
      <c r="X778" s="300"/>
      <c r="Y778" s="300"/>
      <c r="Z778" s="300"/>
    </row>
    <row r="779" spans="1:26" ht="14.25" customHeight="1">
      <c r="A779" s="296"/>
      <c r="B779" s="296"/>
      <c r="C779" s="300"/>
      <c r="D779" s="300"/>
      <c r="E779" s="300"/>
      <c r="F779" s="300"/>
      <c r="G779" s="319"/>
      <c r="H779" s="319"/>
      <c r="I779" s="300"/>
      <c r="J779" s="300"/>
      <c r="K779" s="300"/>
      <c r="L779" s="300"/>
      <c r="M779" s="300"/>
      <c r="N779" s="300"/>
      <c r="O779" s="300"/>
      <c r="P779" s="300"/>
      <c r="Q779" s="300"/>
      <c r="R779" s="300"/>
      <c r="S779" s="300"/>
      <c r="T779" s="300"/>
      <c r="U779" s="300"/>
      <c r="V779" s="300"/>
      <c r="W779" s="300"/>
      <c r="X779" s="300"/>
      <c r="Y779" s="300"/>
      <c r="Z779" s="300"/>
    </row>
    <row r="780" spans="1:26" ht="14.25" customHeight="1">
      <c r="A780" s="296"/>
      <c r="B780" s="296"/>
      <c r="C780" s="300"/>
      <c r="D780" s="300"/>
      <c r="E780" s="300"/>
      <c r="F780" s="300"/>
      <c r="G780" s="319"/>
      <c r="H780" s="319"/>
      <c r="I780" s="300"/>
      <c r="J780" s="300"/>
      <c r="K780" s="300"/>
      <c r="L780" s="300"/>
      <c r="M780" s="300"/>
      <c r="N780" s="300"/>
      <c r="O780" s="300"/>
      <c r="P780" s="300"/>
      <c r="Q780" s="300"/>
      <c r="R780" s="300"/>
      <c r="S780" s="300"/>
      <c r="T780" s="300"/>
      <c r="U780" s="300"/>
      <c r="V780" s="300"/>
      <c r="W780" s="300"/>
      <c r="X780" s="300"/>
      <c r="Y780" s="300"/>
      <c r="Z780" s="300"/>
    </row>
    <row r="781" spans="1:26" ht="14.25" customHeight="1">
      <c r="A781" s="296"/>
      <c r="B781" s="296"/>
      <c r="C781" s="300"/>
      <c r="D781" s="300"/>
      <c r="E781" s="300"/>
      <c r="F781" s="300"/>
      <c r="G781" s="319"/>
      <c r="H781" s="319"/>
      <c r="I781" s="300"/>
      <c r="J781" s="300"/>
      <c r="K781" s="300"/>
      <c r="L781" s="300"/>
      <c r="M781" s="300"/>
      <c r="N781" s="300"/>
      <c r="O781" s="300"/>
      <c r="P781" s="300"/>
      <c r="Q781" s="300"/>
      <c r="R781" s="300"/>
      <c r="S781" s="300"/>
      <c r="T781" s="300"/>
      <c r="U781" s="300"/>
      <c r="V781" s="300"/>
      <c r="W781" s="300"/>
      <c r="X781" s="300"/>
      <c r="Y781" s="300"/>
      <c r="Z781" s="300"/>
    </row>
    <row r="782" spans="1:26" ht="14.25" customHeight="1">
      <c r="A782" s="296"/>
      <c r="B782" s="296"/>
      <c r="C782" s="300"/>
      <c r="D782" s="300"/>
      <c r="E782" s="300"/>
      <c r="F782" s="300"/>
      <c r="G782" s="319"/>
      <c r="H782" s="319"/>
      <c r="I782" s="300"/>
      <c r="J782" s="300"/>
      <c r="K782" s="300"/>
      <c r="L782" s="300"/>
      <c r="M782" s="300"/>
      <c r="N782" s="300"/>
      <c r="O782" s="300"/>
      <c r="P782" s="300"/>
      <c r="Q782" s="300"/>
      <c r="R782" s="300"/>
      <c r="S782" s="300"/>
      <c r="T782" s="300"/>
      <c r="U782" s="300"/>
      <c r="V782" s="300"/>
      <c r="W782" s="300"/>
      <c r="X782" s="300"/>
      <c r="Y782" s="300"/>
      <c r="Z782" s="300"/>
    </row>
    <row r="783" spans="1:26" ht="14.25" customHeight="1">
      <c r="A783" s="296"/>
      <c r="B783" s="296"/>
      <c r="C783" s="300"/>
      <c r="D783" s="300"/>
      <c r="E783" s="300"/>
      <c r="F783" s="300"/>
      <c r="G783" s="319"/>
      <c r="H783" s="319"/>
      <c r="I783" s="300"/>
      <c r="J783" s="300"/>
      <c r="K783" s="300"/>
      <c r="L783" s="300"/>
      <c r="M783" s="300"/>
      <c r="N783" s="300"/>
      <c r="O783" s="300"/>
      <c r="P783" s="300"/>
      <c r="Q783" s="300"/>
      <c r="R783" s="300"/>
      <c r="S783" s="300"/>
      <c r="T783" s="300"/>
      <c r="U783" s="300"/>
      <c r="V783" s="300"/>
      <c r="W783" s="300"/>
      <c r="X783" s="300"/>
      <c r="Y783" s="300"/>
      <c r="Z783" s="300"/>
    </row>
    <row r="784" spans="1:26" ht="14.25" customHeight="1">
      <c r="A784" s="296"/>
      <c r="B784" s="296"/>
      <c r="C784" s="300"/>
      <c r="D784" s="300"/>
      <c r="E784" s="300"/>
      <c r="F784" s="300"/>
      <c r="G784" s="319"/>
      <c r="H784" s="319"/>
      <c r="I784" s="300"/>
      <c r="J784" s="300"/>
      <c r="K784" s="300"/>
      <c r="L784" s="300"/>
      <c r="M784" s="300"/>
      <c r="N784" s="300"/>
      <c r="O784" s="300"/>
      <c r="P784" s="300"/>
      <c r="Q784" s="300"/>
      <c r="R784" s="300"/>
      <c r="S784" s="300"/>
      <c r="T784" s="300"/>
      <c r="U784" s="300"/>
      <c r="V784" s="300"/>
      <c r="W784" s="300"/>
      <c r="X784" s="300"/>
      <c r="Y784" s="300"/>
      <c r="Z784" s="300"/>
    </row>
    <row r="785" spans="1:26" ht="14.25" customHeight="1">
      <c r="A785" s="296"/>
      <c r="B785" s="296"/>
      <c r="C785" s="300"/>
      <c r="D785" s="300"/>
      <c r="E785" s="300"/>
      <c r="F785" s="300"/>
      <c r="G785" s="319"/>
      <c r="H785" s="319"/>
      <c r="I785" s="300"/>
      <c r="J785" s="300"/>
      <c r="K785" s="300"/>
      <c r="L785" s="300"/>
      <c r="M785" s="300"/>
      <c r="N785" s="300"/>
      <c r="O785" s="300"/>
      <c r="P785" s="300"/>
      <c r="Q785" s="300"/>
      <c r="R785" s="300"/>
      <c r="S785" s="300"/>
      <c r="T785" s="300"/>
      <c r="U785" s="300"/>
      <c r="V785" s="300"/>
      <c r="W785" s="300"/>
      <c r="X785" s="300"/>
      <c r="Y785" s="300"/>
      <c r="Z785" s="300"/>
    </row>
    <row r="786" spans="1:26" ht="14.25" customHeight="1">
      <c r="A786" s="296"/>
      <c r="B786" s="296"/>
      <c r="C786" s="300"/>
      <c r="D786" s="300"/>
      <c r="E786" s="300"/>
      <c r="F786" s="300"/>
      <c r="G786" s="319"/>
      <c r="H786" s="319"/>
      <c r="I786" s="300"/>
      <c r="J786" s="300"/>
      <c r="K786" s="300"/>
      <c r="L786" s="300"/>
      <c r="M786" s="300"/>
      <c r="N786" s="300"/>
      <c r="O786" s="300"/>
      <c r="P786" s="300"/>
      <c r="Q786" s="300"/>
      <c r="R786" s="300"/>
      <c r="S786" s="300"/>
      <c r="T786" s="300"/>
      <c r="U786" s="300"/>
      <c r="V786" s="300"/>
      <c r="W786" s="300"/>
      <c r="X786" s="300"/>
      <c r="Y786" s="300"/>
      <c r="Z786" s="300"/>
    </row>
    <row r="787" spans="1:26" ht="14.25" customHeight="1">
      <c r="A787" s="296"/>
      <c r="B787" s="296"/>
      <c r="C787" s="300"/>
      <c r="D787" s="300"/>
      <c r="E787" s="300"/>
      <c r="F787" s="300"/>
      <c r="G787" s="319"/>
      <c r="H787" s="319"/>
      <c r="I787" s="300"/>
      <c r="J787" s="300"/>
      <c r="K787" s="300"/>
      <c r="L787" s="300"/>
      <c r="M787" s="300"/>
      <c r="N787" s="300"/>
      <c r="O787" s="300"/>
      <c r="P787" s="300"/>
      <c r="Q787" s="300"/>
      <c r="R787" s="300"/>
      <c r="S787" s="300"/>
      <c r="T787" s="300"/>
      <c r="U787" s="300"/>
      <c r="V787" s="300"/>
      <c r="W787" s="300"/>
      <c r="X787" s="300"/>
      <c r="Y787" s="300"/>
      <c r="Z787" s="300"/>
    </row>
    <row r="788" spans="1:26" ht="14.25" customHeight="1">
      <c r="A788" s="296"/>
      <c r="B788" s="296"/>
      <c r="C788" s="300"/>
      <c r="D788" s="300"/>
      <c r="E788" s="300"/>
      <c r="F788" s="300"/>
      <c r="G788" s="319"/>
      <c r="H788" s="319"/>
      <c r="I788" s="300"/>
      <c r="J788" s="300"/>
      <c r="K788" s="300"/>
      <c r="L788" s="300"/>
      <c r="M788" s="300"/>
      <c r="N788" s="300"/>
      <c r="O788" s="300"/>
      <c r="P788" s="300"/>
      <c r="Q788" s="300"/>
      <c r="R788" s="300"/>
      <c r="S788" s="300"/>
      <c r="T788" s="300"/>
      <c r="U788" s="300"/>
      <c r="V788" s="300"/>
      <c r="W788" s="300"/>
      <c r="X788" s="300"/>
      <c r="Y788" s="300"/>
      <c r="Z788" s="300"/>
    </row>
    <row r="789" spans="1:26" ht="14.25" customHeight="1">
      <c r="A789" s="296"/>
      <c r="B789" s="296"/>
      <c r="C789" s="300"/>
      <c r="D789" s="300"/>
      <c r="E789" s="300"/>
      <c r="F789" s="300"/>
      <c r="G789" s="319"/>
      <c r="H789" s="319"/>
      <c r="I789" s="300"/>
      <c r="J789" s="300"/>
      <c r="K789" s="300"/>
      <c r="L789" s="300"/>
      <c r="M789" s="300"/>
      <c r="N789" s="300"/>
      <c r="O789" s="300"/>
      <c r="P789" s="300"/>
      <c r="Q789" s="300"/>
      <c r="R789" s="300"/>
      <c r="S789" s="300"/>
      <c r="T789" s="300"/>
      <c r="U789" s="300"/>
      <c r="V789" s="300"/>
      <c r="W789" s="300"/>
      <c r="X789" s="300"/>
      <c r="Y789" s="300"/>
      <c r="Z789" s="300"/>
    </row>
    <row r="790" spans="1:26" ht="14.25" customHeight="1">
      <c r="A790" s="296"/>
      <c r="B790" s="296"/>
      <c r="C790" s="300"/>
      <c r="D790" s="300"/>
      <c r="E790" s="300"/>
      <c r="F790" s="300"/>
      <c r="G790" s="319"/>
      <c r="H790" s="319"/>
      <c r="I790" s="300"/>
      <c r="J790" s="300"/>
      <c r="K790" s="300"/>
      <c r="L790" s="300"/>
      <c r="M790" s="300"/>
      <c r="N790" s="300"/>
      <c r="O790" s="300"/>
      <c r="P790" s="300"/>
      <c r="Q790" s="300"/>
      <c r="R790" s="300"/>
      <c r="S790" s="300"/>
      <c r="T790" s="300"/>
      <c r="U790" s="300"/>
      <c r="V790" s="300"/>
      <c r="W790" s="300"/>
      <c r="X790" s="300"/>
      <c r="Y790" s="300"/>
      <c r="Z790" s="300"/>
    </row>
    <row r="791" spans="1:26" ht="14.25" customHeight="1">
      <c r="A791" s="296"/>
      <c r="B791" s="296"/>
      <c r="C791" s="300"/>
      <c r="D791" s="300"/>
      <c r="E791" s="300"/>
      <c r="F791" s="300"/>
      <c r="G791" s="319"/>
      <c r="H791" s="319"/>
      <c r="I791" s="300"/>
      <c r="J791" s="300"/>
      <c r="K791" s="300"/>
      <c r="L791" s="300"/>
      <c r="M791" s="300"/>
      <c r="N791" s="300"/>
      <c r="O791" s="300"/>
      <c r="P791" s="300"/>
      <c r="Q791" s="300"/>
      <c r="R791" s="300"/>
      <c r="S791" s="300"/>
      <c r="T791" s="300"/>
      <c r="U791" s="300"/>
      <c r="V791" s="300"/>
      <c r="W791" s="300"/>
      <c r="X791" s="300"/>
      <c r="Y791" s="300"/>
      <c r="Z791" s="300"/>
    </row>
    <row r="792" spans="1:26" ht="14.25" customHeight="1">
      <c r="A792" s="296"/>
      <c r="B792" s="296"/>
      <c r="C792" s="300"/>
      <c r="D792" s="300"/>
      <c r="E792" s="300"/>
      <c r="F792" s="300"/>
      <c r="G792" s="319"/>
      <c r="H792" s="319"/>
      <c r="I792" s="300"/>
      <c r="J792" s="300"/>
      <c r="K792" s="300"/>
      <c r="L792" s="300"/>
      <c r="M792" s="300"/>
      <c r="N792" s="300"/>
      <c r="O792" s="300"/>
      <c r="P792" s="300"/>
      <c r="Q792" s="300"/>
      <c r="R792" s="300"/>
      <c r="S792" s="300"/>
      <c r="T792" s="300"/>
      <c r="U792" s="300"/>
      <c r="V792" s="300"/>
      <c r="W792" s="300"/>
      <c r="X792" s="300"/>
      <c r="Y792" s="300"/>
      <c r="Z792" s="300"/>
    </row>
    <row r="793" spans="1:26" ht="14.25" customHeight="1">
      <c r="A793" s="296"/>
      <c r="B793" s="296"/>
      <c r="C793" s="300"/>
      <c r="D793" s="300"/>
      <c r="E793" s="300"/>
      <c r="F793" s="300"/>
      <c r="G793" s="319"/>
      <c r="H793" s="319"/>
      <c r="I793" s="300"/>
      <c r="J793" s="300"/>
      <c r="K793" s="300"/>
      <c r="L793" s="300"/>
      <c r="M793" s="300"/>
      <c r="N793" s="300"/>
      <c r="O793" s="300"/>
      <c r="P793" s="300"/>
      <c r="Q793" s="300"/>
      <c r="R793" s="300"/>
      <c r="S793" s="300"/>
      <c r="T793" s="300"/>
      <c r="U793" s="300"/>
      <c r="V793" s="300"/>
      <c r="W793" s="300"/>
      <c r="X793" s="300"/>
      <c r="Y793" s="300"/>
      <c r="Z793" s="300"/>
    </row>
    <row r="794" spans="1:26" ht="14.25" customHeight="1">
      <c r="A794" s="296"/>
      <c r="B794" s="296"/>
      <c r="C794" s="300"/>
      <c r="D794" s="300"/>
      <c r="E794" s="300"/>
      <c r="F794" s="300"/>
      <c r="G794" s="319"/>
      <c r="H794" s="319"/>
      <c r="I794" s="300"/>
      <c r="J794" s="300"/>
      <c r="K794" s="300"/>
      <c r="L794" s="300"/>
      <c r="M794" s="300"/>
      <c r="N794" s="300"/>
      <c r="O794" s="300"/>
      <c r="P794" s="300"/>
      <c r="Q794" s="300"/>
      <c r="R794" s="300"/>
      <c r="S794" s="300"/>
      <c r="T794" s="300"/>
      <c r="U794" s="300"/>
      <c r="V794" s="300"/>
      <c r="W794" s="300"/>
      <c r="X794" s="300"/>
      <c r="Y794" s="300"/>
      <c r="Z794" s="300"/>
    </row>
    <row r="795" spans="1:26" ht="14.25" customHeight="1">
      <c r="A795" s="296"/>
      <c r="B795" s="296"/>
      <c r="C795" s="300"/>
      <c r="D795" s="300"/>
      <c r="E795" s="300"/>
      <c r="F795" s="300"/>
      <c r="G795" s="319"/>
      <c r="H795" s="319"/>
      <c r="I795" s="300"/>
      <c r="J795" s="300"/>
      <c r="K795" s="300"/>
      <c r="L795" s="300"/>
      <c r="M795" s="300"/>
      <c r="N795" s="300"/>
      <c r="O795" s="300"/>
      <c r="P795" s="300"/>
      <c r="Q795" s="300"/>
      <c r="R795" s="300"/>
      <c r="S795" s="300"/>
      <c r="T795" s="300"/>
      <c r="U795" s="300"/>
      <c r="V795" s="300"/>
      <c r="W795" s="300"/>
      <c r="X795" s="300"/>
      <c r="Y795" s="300"/>
      <c r="Z795" s="300"/>
    </row>
    <row r="796" spans="1:26" ht="14.25" customHeight="1">
      <c r="A796" s="296"/>
      <c r="B796" s="296"/>
      <c r="C796" s="300"/>
      <c r="D796" s="300"/>
      <c r="E796" s="300"/>
      <c r="F796" s="300"/>
      <c r="G796" s="319"/>
      <c r="H796" s="319"/>
      <c r="I796" s="300"/>
      <c r="J796" s="300"/>
      <c r="K796" s="300"/>
      <c r="L796" s="300"/>
      <c r="M796" s="300"/>
      <c r="N796" s="300"/>
      <c r="O796" s="300"/>
      <c r="P796" s="300"/>
      <c r="Q796" s="300"/>
      <c r="R796" s="300"/>
      <c r="S796" s="300"/>
      <c r="T796" s="300"/>
      <c r="U796" s="300"/>
      <c r="V796" s="300"/>
      <c r="W796" s="300"/>
      <c r="X796" s="300"/>
      <c r="Y796" s="300"/>
      <c r="Z796" s="300"/>
    </row>
    <row r="797" spans="1:26" ht="14.25" customHeight="1">
      <c r="A797" s="296"/>
      <c r="B797" s="296"/>
      <c r="C797" s="300"/>
      <c r="D797" s="300"/>
      <c r="E797" s="300"/>
      <c r="F797" s="300"/>
      <c r="G797" s="319"/>
      <c r="H797" s="319"/>
      <c r="I797" s="300"/>
      <c r="J797" s="300"/>
      <c r="K797" s="300"/>
      <c r="L797" s="300"/>
      <c r="M797" s="300"/>
      <c r="N797" s="300"/>
      <c r="O797" s="300"/>
      <c r="P797" s="300"/>
      <c r="Q797" s="300"/>
      <c r="R797" s="300"/>
      <c r="S797" s="300"/>
      <c r="T797" s="300"/>
      <c r="U797" s="300"/>
      <c r="V797" s="300"/>
      <c r="W797" s="300"/>
      <c r="X797" s="300"/>
      <c r="Y797" s="300"/>
      <c r="Z797" s="300"/>
    </row>
    <row r="798" spans="1:26" ht="14.25" customHeight="1">
      <c r="A798" s="296"/>
      <c r="B798" s="296"/>
      <c r="C798" s="300"/>
      <c r="D798" s="300"/>
      <c r="E798" s="300"/>
      <c r="F798" s="300"/>
      <c r="G798" s="319"/>
      <c r="H798" s="319"/>
      <c r="I798" s="300"/>
      <c r="J798" s="300"/>
      <c r="K798" s="300"/>
      <c r="L798" s="300"/>
      <c r="M798" s="300"/>
      <c r="N798" s="300"/>
      <c r="O798" s="300"/>
      <c r="P798" s="300"/>
      <c r="Q798" s="300"/>
      <c r="R798" s="300"/>
      <c r="S798" s="300"/>
      <c r="T798" s="300"/>
      <c r="U798" s="300"/>
      <c r="V798" s="300"/>
      <c r="W798" s="300"/>
      <c r="X798" s="300"/>
      <c r="Y798" s="300"/>
      <c r="Z798" s="300"/>
    </row>
    <row r="799" spans="1:26" ht="14.25" customHeight="1">
      <c r="A799" s="296"/>
      <c r="B799" s="296"/>
      <c r="C799" s="300"/>
      <c r="D799" s="300"/>
      <c r="E799" s="300"/>
      <c r="F799" s="300"/>
      <c r="G799" s="319"/>
      <c r="H799" s="319"/>
      <c r="I799" s="300"/>
      <c r="J799" s="300"/>
      <c r="K799" s="300"/>
      <c r="L799" s="300"/>
      <c r="M799" s="300"/>
      <c r="N799" s="300"/>
      <c r="O799" s="300"/>
      <c r="P799" s="300"/>
      <c r="Q799" s="300"/>
      <c r="R799" s="300"/>
      <c r="S799" s="300"/>
      <c r="T799" s="300"/>
      <c r="U799" s="300"/>
      <c r="V799" s="300"/>
      <c r="W799" s="300"/>
      <c r="X799" s="300"/>
      <c r="Y799" s="300"/>
      <c r="Z799" s="300"/>
    </row>
    <row r="800" spans="1:26" ht="14.25" customHeight="1">
      <c r="A800" s="296"/>
      <c r="B800" s="296"/>
      <c r="C800" s="300"/>
      <c r="D800" s="300"/>
      <c r="E800" s="300"/>
      <c r="F800" s="300"/>
      <c r="G800" s="319"/>
      <c r="H800" s="319"/>
      <c r="I800" s="300"/>
      <c r="J800" s="300"/>
      <c r="K800" s="300"/>
      <c r="L800" s="300"/>
      <c r="M800" s="300"/>
      <c r="N800" s="300"/>
      <c r="O800" s="300"/>
      <c r="P800" s="300"/>
      <c r="Q800" s="300"/>
      <c r="R800" s="300"/>
      <c r="S800" s="300"/>
      <c r="T800" s="300"/>
      <c r="U800" s="300"/>
      <c r="V800" s="300"/>
      <c r="W800" s="300"/>
      <c r="X800" s="300"/>
      <c r="Y800" s="300"/>
      <c r="Z800" s="300"/>
    </row>
    <row r="801" spans="1:26" ht="14.25" customHeight="1">
      <c r="A801" s="296"/>
      <c r="B801" s="296"/>
      <c r="C801" s="300"/>
      <c r="D801" s="300"/>
      <c r="E801" s="300"/>
      <c r="F801" s="300"/>
      <c r="G801" s="319"/>
      <c r="H801" s="319"/>
      <c r="I801" s="300"/>
      <c r="J801" s="300"/>
      <c r="K801" s="300"/>
      <c r="L801" s="300"/>
      <c r="M801" s="300"/>
      <c r="N801" s="300"/>
      <c r="O801" s="300"/>
      <c r="P801" s="300"/>
      <c r="Q801" s="300"/>
      <c r="R801" s="300"/>
      <c r="S801" s="300"/>
      <c r="T801" s="300"/>
      <c r="U801" s="300"/>
      <c r="V801" s="300"/>
      <c r="W801" s="300"/>
      <c r="X801" s="300"/>
      <c r="Y801" s="300"/>
      <c r="Z801" s="300"/>
    </row>
    <row r="802" spans="1:26" ht="14.25" customHeight="1">
      <c r="A802" s="296"/>
      <c r="B802" s="296"/>
      <c r="C802" s="300"/>
      <c r="D802" s="300"/>
      <c r="E802" s="300"/>
      <c r="F802" s="300"/>
      <c r="G802" s="319"/>
      <c r="H802" s="319"/>
      <c r="I802" s="300"/>
      <c r="J802" s="300"/>
      <c r="K802" s="300"/>
      <c r="L802" s="300"/>
      <c r="M802" s="300"/>
      <c r="N802" s="300"/>
      <c r="O802" s="300"/>
      <c r="P802" s="300"/>
      <c r="Q802" s="300"/>
      <c r="R802" s="300"/>
      <c r="S802" s="300"/>
      <c r="T802" s="300"/>
      <c r="U802" s="300"/>
      <c r="V802" s="300"/>
      <c r="W802" s="300"/>
      <c r="X802" s="300"/>
      <c r="Y802" s="300"/>
      <c r="Z802" s="300"/>
    </row>
    <row r="803" spans="1:26" ht="14.25" customHeight="1">
      <c r="A803" s="296"/>
      <c r="B803" s="296"/>
      <c r="C803" s="300"/>
      <c r="D803" s="300"/>
      <c r="E803" s="300"/>
      <c r="F803" s="300"/>
      <c r="G803" s="319"/>
      <c r="H803" s="319"/>
      <c r="I803" s="300"/>
      <c r="J803" s="300"/>
      <c r="K803" s="300"/>
      <c r="L803" s="300"/>
      <c r="M803" s="300"/>
      <c r="N803" s="300"/>
      <c r="O803" s="300"/>
      <c r="P803" s="300"/>
      <c r="Q803" s="300"/>
      <c r="R803" s="300"/>
      <c r="S803" s="300"/>
      <c r="T803" s="300"/>
      <c r="U803" s="300"/>
      <c r="V803" s="300"/>
      <c r="W803" s="300"/>
      <c r="X803" s="300"/>
      <c r="Y803" s="300"/>
      <c r="Z803" s="300"/>
    </row>
    <row r="804" spans="1:26" ht="14.25" customHeight="1">
      <c r="A804" s="296"/>
      <c r="B804" s="296"/>
      <c r="C804" s="300"/>
      <c r="D804" s="300"/>
      <c r="E804" s="300"/>
      <c r="F804" s="300"/>
      <c r="G804" s="319"/>
      <c r="H804" s="319"/>
      <c r="I804" s="300"/>
      <c r="J804" s="300"/>
      <c r="K804" s="300"/>
      <c r="L804" s="300"/>
      <c r="M804" s="300"/>
      <c r="N804" s="300"/>
      <c r="O804" s="300"/>
      <c r="P804" s="300"/>
      <c r="Q804" s="300"/>
      <c r="R804" s="300"/>
      <c r="S804" s="300"/>
      <c r="T804" s="300"/>
      <c r="U804" s="300"/>
      <c r="V804" s="300"/>
      <c r="W804" s="300"/>
      <c r="X804" s="300"/>
      <c r="Y804" s="300"/>
      <c r="Z804" s="300"/>
    </row>
    <row r="805" spans="1:26" ht="14.25" customHeight="1">
      <c r="A805" s="296"/>
      <c r="B805" s="296"/>
      <c r="C805" s="300"/>
      <c r="D805" s="300"/>
      <c r="E805" s="300"/>
      <c r="F805" s="300"/>
      <c r="G805" s="319"/>
      <c r="H805" s="319"/>
      <c r="I805" s="300"/>
      <c r="J805" s="300"/>
      <c r="K805" s="300"/>
      <c r="L805" s="300"/>
      <c r="M805" s="300"/>
      <c r="N805" s="300"/>
      <c r="O805" s="300"/>
      <c r="P805" s="300"/>
      <c r="Q805" s="300"/>
      <c r="R805" s="300"/>
      <c r="S805" s="300"/>
      <c r="T805" s="300"/>
      <c r="U805" s="300"/>
      <c r="V805" s="300"/>
      <c r="W805" s="300"/>
      <c r="X805" s="300"/>
      <c r="Y805" s="300"/>
      <c r="Z805" s="300"/>
    </row>
    <row r="806" spans="1:26" ht="14.25" customHeight="1">
      <c r="A806" s="296"/>
      <c r="B806" s="296"/>
      <c r="C806" s="300"/>
      <c r="D806" s="300"/>
      <c r="E806" s="300"/>
      <c r="F806" s="300"/>
      <c r="G806" s="319"/>
      <c r="H806" s="319"/>
      <c r="I806" s="300"/>
      <c r="J806" s="300"/>
      <c r="K806" s="300"/>
      <c r="L806" s="300"/>
      <c r="M806" s="300"/>
      <c r="N806" s="300"/>
      <c r="O806" s="300"/>
      <c r="P806" s="300"/>
      <c r="Q806" s="300"/>
      <c r="R806" s="300"/>
      <c r="S806" s="300"/>
      <c r="T806" s="300"/>
      <c r="U806" s="300"/>
      <c r="V806" s="300"/>
      <c r="W806" s="300"/>
      <c r="X806" s="300"/>
      <c r="Y806" s="300"/>
      <c r="Z806" s="300"/>
    </row>
    <row r="807" spans="1:26" ht="14.25" customHeight="1">
      <c r="A807" s="296"/>
      <c r="B807" s="296"/>
      <c r="C807" s="300"/>
      <c r="D807" s="300"/>
      <c r="E807" s="300"/>
      <c r="F807" s="300"/>
      <c r="G807" s="319"/>
      <c r="H807" s="319"/>
      <c r="I807" s="300"/>
      <c r="J807" s="300"/>
      <c r="K807" s="300"/>
      <c r="L807" s="300"/>
      <c r="M807" s="300"/>
      <c r="N807" s="300"/>
      <c r="O807" s="300"/>
      <c r="P807" s="300"/>
      <c r="Q807" s="300"/>
      <c r="R807" s="300"/>
      <c r="S807" s="300"/>
      <c r="T807" s="300"/>
      <c r="U807" s="300"/>
      <c r="V807" s="300"/>
      <c r="W807" s="300"/>
      <c r="X807" s="300"/>
      <c r="Y807" s="300"/>
      <c r="Z807" s="300"/>
    </row>
    <row r="808" spans="1:26" ht="14.25" customHeight="1">
      <c r="A808" s="296"/>
      <c r="B808" s="296"/>
      <c r="C808" s="300"/>
      <c r="D808" s="300"/>
      <c r="E808" s="300"/>
      <c r="F808" s="300"/>
      <c r="G808" s="319"/>
      <c r="H808" s="319"/>
      <c r="I808" s="300"/>
      <c r="J808" s="300"/>
      <c r="K808" s="300"/>
      <c r="L808" s="300"/>
      <c r="M808" s="300"/>
      <c r="N808" s="300"/>
      <c r="O808" s="300"/>
      <c r="P808" s="300"/>
      <c r="Q808" s="300"/>
      <c r="R808" s="300"/>
      <c r="S808" s="300"/>
      <c r="T808" s="300"/>
      <c r="U808" s="300"/>
      <c r="V808" s="300"/>
      <c r="W808" s="300"/>
      <c r="X808" s="300"/>
      <c r="Y808" s="300"/>
      <c r="Z808" s="300"/>
    </row>
    <row r="809" spans="1:26" ht="14.25" customHeight="1">
      <c r="A809" s="296"/>
      <c r="B809" s="296"/>
      <c r="C809" s="300"/>
      <c r="D809" s="300"/>
      <c r="E809" s="300"/>
      <c r="F809" s="300"/>
      <c r="G809" s="319"/>
      <c r="H809" s="319"/>
      <c r="I809" s="300"/>
      <c r="J809" s="300"/>
      <c r="K809" s="300"/>
      <c r="L809" s="300"/>
      <c r="M809" s="300"/>
      <c r="N809" s="300"/>
      <c r="O809" s="300"/>
      <c r="P809" s="300"/>
      <c r="Q809" s="300"/>
      <c r="R809" s="300"/>
      <c r="S809" s="300"/>
      <c r="T809" s="300"/>
      <c r="U809" s="300"/>
      <c r="V809" s="300"/>
      <c r="W809" s="300"/>
      <c r="X809" s="300"/>
      <c r="Y809" s="300"/>
      <c r="Z809" s="300"/>
    </row>
    <row r="810" spans="1:26" ht="14.25" customHeight="1">
      <c r="A810" s="296"/>
      <c r="B810" s="296"/>
      <c r="C810" s="300"/>
      <c r="D810" s="300"/>
      <c r="E810" s="300"/>
      <c r="F810" s="300"/>
      <c r="G810" s="319"/>
      <c r="H810" s="319"/>
      <c r="I810" s="300"/>
      <c r="J810" s="300"/>
      <c r="K810" s="300"/>
      <c r="L810" s="300"/>
      <c r="M810" s="300"/>
      <c r="N810" s="300"/>
      <c r="O810" s="300"/>
      <c r="P810" s="300"/>
      <c r="Q810" s="300"/>
      <c r="R810" s="300"/>
      <c r="S810" s="300"/>
      <c r="T810" s="300"/>
      <c r="U810" s="300"/>
      <c r="V810" s="300"/>
      <c r="W810" s="300"/>
      <c r="X810" s="300"/>
      <c r="Y810" s="300"/>
      <c r="Z810" s="300"/>
    </row>
    <row r="811" spans="1:26" ht="14.25" customHeight="1">
      <c r="A811" s="296"/>
      <c r="B811" s="296"/>
      <c r="C811" s="300"/>
      <c r="D811" s="300"/>
      <c r="E811" s="300"/>
      <c r="F811" s="300"/>
      <c r="G811" s="319"/>
      <c r="H811" s="319"/>
      <c r="I811" s="300"/>
      <c r="J811" s="300"/>
      <c r="K811" s="300"/>
      <c r="L811" s="300"/>
      <c r="M811" s="300"/>
      <c r="N811" s="300"/>
      <c r="O811" s="300"/>
      <c r="P811" s="300"/>
      <c r="Q811" s="300"/>
      <c r="R811" s="300"/>
      <c r="S811" s="300"/>
      <c r="T811" s="300"/>
      <c r="U811" s="300"/>
      <c r="V811" s="300"/>
      <c r="W811" s="300"/>
      <c r="X811" s="300"/>
      <c r="Y811" s="300"/>
      <c r="Z811" s="300"/>
    </row>
    <row r="812" spans="1:26" ht="14.25" customHeight="1">
      <c r="A812" s="296"/>
      <c r="B812" s="296"/>
      <c r="C812" s="300"/>
      <c r="D812" s="300"/>
      <c r="E812" s="300"/>
      <c r="F812" s="300"/>
      <c r="G812" s="319"/>
      <c r="H812" s="319"/>
      <c r="I812" s="300"/>
      <c r="J812" s="300"/>
      <c r="K812" s="300"/>
      <c r="L812" s="300"/>
      <c r="M812" s="300"/>
      <c r="N812" s="300"/>
      <c r="O812" s="300"/>
      <c r="P812" s="300"/>
      <c r="Q812" s="300"/>
      <c r="R812" s="300"/>
      <c r="S812" s="300"/>
      <c r="T812" s="300"/>
      <c r="U812" s="300"/>
      <c r="V812" s="300"/>
      <c r="W812" s="300"/>
      <c r="X812" s="300"/>
      <c r="Y812" s="300"/>
      <c r="Z812" s="300"/>
    </row>
    <row r="813" spans="1:26" ht="14.25" customHeight="1">
      <c r="A813" s="296"/>
      <c r="B813" s="296"/>
      <c r="C813" s="300"/>
      <c r="D813" s="300"/>
      <c r="E813" s="300"/>
      <c r="F813" s="300"/>
      <c r="G813" s="319"/>
      <c r="H813" s="319"/>
      <c r="I813" s="300"/>
      <c r="J813" s="300"/>
      <c r="K813" s="300"/>
      <c r="L813" s="300"/>
      <c r="M813" s="300"/>
      <c r="N813" s="300"/>
      <c r="O813" s="300"/>
      <c r="P813" s="300"/>
      <c r="Q813" s="300"/>
      <c r="R813" s="300"/>
      <c r="S813" s="300"/>
      <c r="T813" s="300"/>
      <c r="U813" s="300"/>
      <c r="V813" s="300"/>
      <c r="W813" s="300"/>
      <c r="X813" s="300"/>
      <c r="Y813" s="300"/>
      <c r="Z813" s="300"/>
    </row>
    <row r="814" spans="1:26" ht="14.25" customHeight="1">
      <c r="A814" s="296"/>
      <c r="B814" s="296"/>
      <c r="C814" s="300"/>
      <c r="D814" s="300"/>
      <c r="E814" s="300"/>
      <c r="F814" s="300"/>
      <c r="G814" s="319"/>
      <c r="H814" s="319"/>
      <c r="I814" s="300"/>
      <c r="J814" s="300"/>
      <c r="K814" s="300"/>
      <c r="L814" s="300"/>
      <c r="M814" s="300"/>
      <c r="N814" s="300"/>
      <c r="O814" s="300"/>
      <c r="P814" s="300"/>
      <c r="Q814" s="300"/>
      <c r="R814" s="300"/>
      <c r="S814" s="300"/>
      <c r="T814" s="300"/>
      <c r="U814" s="300"/>
      <c r="V814" s="300"/>
      <c r="W814" s="300"/>
      <c r="X814" s="300"/>
      <c r="Y814" s="300"/>
      <c r="Z814" s="300"/>
    </row>
    <row r="815" spans="1:26" ht="14.25" customHeight="1">
      <c r="A815" s="296"/>
      <c r="B815" s="296"/>
      <c r="C815" s="300"/>
      <c r="D815" s="300"/>
      <c r="E815" s="300"/>
      <c r="F815" s="300"/>
      <c r="G815" s="319"/>
      <c r="H815" s="319"/>
      <c r="I815" s="300"/>
      <c r="J815" s="300"/>
      <c r="K815" s="300"/>
      <c r="L815" s="300"/>
      <c r="M815" s="300"/>
      <c r="N815" s="300"/>
      <c r="O815" s="300"/>
      <c r="P815" s="300"/>
      <c r="Q815" s="300"/>
      <c r="R815" s="300"/>
      <c r="S815" s="300"/>
      <c r="T815" s="300"/>
      <c r="U815" s="300"/>
      <c r="V815" s="300"/>
      <c r="W815" s="300"/>
      <c r="X815" s="300"/>
      <c r="Y815" s="300"/>
      <c r="Z815" s="300"/>
    </row>
    <row r="816" spans="1:26" ht="14.25" customHeight="1">
      <c r="A816" s="296"/>
      <c r="B816" s="296"/>
      <c r="C816" s="300"/>
      <c r="D816" s="300"/>
      <c r="E816" s="300"/>
      <c r="F816" s="300"/>
      <c r="G816" s="319"/>
      <c r="H816" s="319"/>
      <c r="I816" s="300"/>
      <c r="J816" s="300"/>
      <c r="K816" s="300"/>
      <c r="L816" s="300"/>
      <c r="M816" s="300"/>
      <c r="N816" s="300"/>
      <c r="O816" s="300"/>
      <c r="P816" s="300"/>
      <c r="Q816" s="300"/>
      <c r="R816" s="300"/>
      <c r="S816" s="300"/>
      <c r="T816" s="300"/>
      <c r="U816" s="300"/>
      <c r="V816" s="300"/>
      <c r="W816" s="300"/>
      <c r="X816" s="300"/>
      <c r="Y816" s="300"/>
      <c r="Z816" s="300"/>
    </row>
    <row r="817" spans="1:26" ht="14.25" customHeight="1">
      <c r="A817" s="296"/>
      <c r="B817" s="296"/>
      <c r="C817" s="300"/>
      <c r="D817" s="300"/>
      <c r="E817" s="300"/>
      <c r="F817" s="300"/>
      <c r="G817" s="319"/>
      <c r="H817" s="319"/>
      <c r="I817" s="300"/>
      <c r="J817" s="300"/>
      <c r="K817" s="300"/>
      <c r="L817" s="300"/>
      <c r="M817" s="300"/>
      <c r="N817" s="300"/>
      <c r="O817" s="300"/>
      <c r="P817" s="300"/>
      <c r="Q817" s="300"/>
      <c r="R817" s="300"/>
      <c r="S817" s="300"/>
      <c r="T817" s="300"/>
      <c r="U817" s="300"/>
      <c r="V817" s="300"/>
      <c r="W817" s="300"/>
      <c r="X817" s="300"/>
      <c r="Y817" s="300"/>
      <c r="Z817" s="300"/>
    </row>
    <row r="818" spans="1:26" ht="14.25" customHeight="1">
      <c r="A818" s="296"/>
      <c r="B818" s="296"/>
      <c r="C818" s="300"/>
      <c r="D818" s="300"/>
      <c r="E818" s="300"/>
      <c r="F818" s="300"/>
      <c r="G818" s="319"/>
      <c r="H818" s="319"/>
      <c r="I818" s="300"/>
      <c r="J818" s="300"/>
      <c r="K818" s="300"/>
      <c r="L818" s="300"/>
      <c r="M818" s="300"/>
      <c r="N818" s="300"/>
      <c r="O818" s="300"/>
      <c r="P818" s="300"/>
      <c r="Q818" s="300"/>
      <c r="R818" s="300"/>
      <c r="S818" s="300"/>
      <c r="T818" s="300"/>
      <c r="U818" s="300"/>
      <c r="V818" s="300"/>
      <c r="W818" s="300"/>
      <c r="X818" s="300"/>
      <c r="Y818" s="300"/>
      <c r="Z818" s="300"/>
    </row>
    <row r="819" spans="1:26" ht="14.25" customHeight="1">
      <c r="A819" s="296"/>
      <c r="B819" s="296"/>
      <c r="C819" s="300"/>
      <c r="D819" s="300"/>
      <c r="E819" s="300"/>
      <c r="F819" s="300"/>
      <c r="G819" s="319"/>
      <c r="H819" s="319"/>
      <c r="I819" s="300"/>
      <c r="J819" s="300"/>
      <c r="K819" s="300"/>
      <c r="L819" s="300"/>
      <c r="M819" s="300"/>
      <c r="N819" s="300"/>
      <c r="O819" s="300"/>
      <c r="P819" s="300"/>
      <c r="Q819" s="300"/>
      <c r="R819" s="300"/>
      <c r="S819" s="300"/>
      <c r="T819" s="300"/>
      <c r="U819" s="300"/>
      <c r="V819" s="300"/>
      <c r="W819" s="300"/>
      <c r="X819" s="300"/>
      <c r="Y819" s="300"/>
      <c r="Z819" s="300"/>
    </row>
    <row r="820" spans="1:26" ht="14.25" customHeight="1">
      <c r="A820" s="296"/>
      <c r="B820" s="296"/>
      <c r="C820" s="300"/>
      <c r="D820" s="300"/>
      <c r="E820" s="300"/>
      <c r="F820" s="300"/>
      <c r="G820" s="319"/>
      <c r="H820" s="319"/>
      <c r="I820" s="300"/>
      <c r="J820" s="300"/>
      <c r="K820" s="300"/>
      <c r="L820" s="300"/>
      <c r="M820" s="300"/>
      <c r="N820" s="300"/>
      <c r="O820" s="300"/>
      <c r="P820" s="300"/>
      <c r="Q820" s="300"/>
      <c r="R820" s="300"/>
      <c r="S820" s="300"/>
      <c r="T820" s="300"/>
      <c r="U820" s="300"/>
      <c r="V820" s="300"/>
      <c r="W820" s="300"/>
      <c r="X820" s="300"/>
      <c r="Y820" s="300"/>
      <c r="Z820" s="300"/>
    </row>
    <row r="821" spans="1:26" ht="14.25" customHeight="1">
      <c r="A821" s="296"/>
      <c r="B821" s="296"/>
      <c r="C821" s="300"/>
      <c r="D821" s="300"/>
      <c r="E821" s="300"/>
      <c r="F821" s="300"/>
      <c r="G821" s="319"/>
      <c r="H821" s="319"/>
      <c r="I821" s="300"/>
      <c r="J821" s="300"/>
      <c r="K821" s="300"/>
      <c r="L821" s="300"/>
      <c r="M821" s="300"/>
      <c r="N821" s="300"/>
      <c r="O821" s="300"/>
      <c r="P821" s="300"/>
      <c r="Q821" s="300"/>
      <c r="R821" s="300"/>
      <c r="S821" s="300"/>
      <c r="T821" s="300"/>
      <c r="U821" s="300"/>
      <c r="V821" s="300"/>
      <c r="W821" s="300"/>
      <c r="X821" s="300"/>
      <c r="Y821" s="300"/>
      <c r="Z821" s="300"/>
    </row>
    <row r="822" spans="1:26" ht="14.25" customHeight="1">
      <c r="A822" s="296"/>
      <c r="B822" s="296"/>
      <c r="C822" s="300"/>
      <c r="D822" s="300"/>
      <c r="E822" s="300"/>
      <c r="F822" s="300"/>
      <c r="G822" s="319"/>
      <c r="H822" s="319"/>
      <c r="I822" s="300"/>
      <c r="J822" s="300"/>
      <c r="K822" s="300"/>
      <c r="L822" s="300"/>
      <c r="M822" s="300"/>
      <c r="N822" s="300"/>
      <c r="O822" s="300"/>
      <c r="P822" s="300"/>
      <c r="Q822" s="300"/>
      <c r="R822" s="300"/>
      <c r="S822" s="300"/>
      <c r="T822" s="300"/>
      <c r="U822" s="300"/>
      <c r="V822" s="300"/>
      <c r="W822" s="300"/>
      <c r="X822" s="300"/>
      <c r="Y822" s="300"/>
      <c r="Z822" s="300"/>
    </row>
    <row r="823" spans="1:26" ht="14.25" customHeight="1">
      <c r="A823" s="296"/>
      <c r="B823" s="296"/>
      <c r="C823" s="300"/>
      <c r="D823" s="300"/>
      <c r="E823" s="300"/>
      <c r="F823" s="300"/>
      <c r="G823" s="319"/>
      <c r="H823" s="319"/>
      <c r="I823" s="300"/>
      <c r="J823" s="300"/>
      <c r="K823" s="300"/>
      <c r="L823" s="300"/>
      <c r="M823" s="300"/>
      <c r="N823" s="300"/>
      <c r="O823" s="300"/>
      <c r="P823" s="300"/>
      <c r="Q823" s="300"/>
      <c r="R823" s="300"/>
      <c r="S823" s="300"/>
      <c r="T823" s="300"/>
      <c r="U823" s="300"/>
      <c r="V823" s="300"/>
      <c r="W823" s="300"/>
      <c r="X823" s="300"/>
      <c r="Y823" s="300"/>
      <c r="Z823" s="300"/>
    </row>
    <row r="824" spans="1:26" ht="14.25" customHeight="1">
      <c r="A824" s="296"/>
      <c r="B824" s="296"/>
      <c r="C824" s="300"/>
      <c r="D824" s="300"/>
      <c r="E824" s="300"/>
      <c r="F824" s="300"/>
      <c r="G824" s="319"/>
      <c r="H824" s="319"/>
      <c r="I824" s="300"/>
      <c r="J824" s="300"/>
      <c r="K824" s="300"/>
      <c r="L824" s="300"/>
      <c r="M824" s="300"/>
      <c r="N824" s="300"/>
      <c r="O824" s="300"/>
      <c r="P824" s="300"/>
      <c r="Q824" s="300"/>
      <c r="R824" s="300"/>
      <c r="S824" s="300"/>
      <c r="T824" s="300"/>
      <c r="U824" s="300"/>
      <c r="V824" s="300"/>
      <c r="W824" s="300"/>
      <c r="X824" s="300"/>
      <c r="Y824" s="300"/>
      <c r="Z824" s="300"/>
    </row>
    <row r="825" spans="1:26" ht="14.25" customHeight="1">
      <c r="A825" s="296"/>
      <c r="B825" s="296"/>
      <c r="C825" s="300"/>
      <c r="D825" s="300"/>
      <c r="E825" s="300"/>
      <c r="F825" s="300"/>
      <c r="G825" s="319"/>
      <c r="H825" s="319"/>
      <c r="I825" s="300"/>
      <c r="J825" s="300"/>
      <c r="K825" s="300"/>
      <c r="L825" s="300"/>
      <c r="M825" s="300"/>
      <c r="N825" s="300"/>
      <c r="O825" s="300"/>
      <c r="P825" s="300"/>
      <c r="Q825" s="300"/>
      <c r="R825" s="300"/>
      <c r="S825" s="300"/>
      <c r="T825" s="300"/>
      <c r="U825" s="300"/>
      <c r="V825" s="300"/>
      <c r="W825" s="300"/>
      <c r="X825" s="300"/>
      <c r="Y825" s="300"/>
      <c r="Z825" s="300"/>
    </row>
    <row r="826" spans="1:26" ht="14.25" customHeight="1">
      <c r="A826" s="296"/>
      <c r="B826" s="296"/>
      <c r="C826" s="300"/>
      <c r="D826" s="300"/>
      <c r="E826" s="300"/>
      <c r="F826" s="300"/>
      <c r="G826" s="319"/>
      <c r="H826" s="319"/>
      <c r="I826" s="300"/>
      <c r="J826" s="300"/>
      <c r="K826" s="300"/>
      <c r="L826" s="300"/>
      <c r="M826" s="300"/>
      <c r="N826" s="300"/>
      <c r="O826" s="300"/>
      <c r="P826" s="300"/>
      <c r="Q826" s="300"/>
      <c r="R826" s="300"/>
      <c r="S826" s="300"/>
      <c r="T826" s="300"/>
      <c r="U826" s="300"/>
      <c r="V826" s="300"/>
      <c r="W826" s="300"/>
      <c r="X826" s="300"/>
      <c r="Y826" s="300"/>
      <c r="Z826" s="300"/>
    </row>
    <row r="827" spans="1:26" ht="14.25" customHeight="1">
      <c r="A827" s="296"/>
      <c r="B827" s="296"/>
      <c r="C827" s="300"/>
      <c r="D827" s="300"/>
      <c r="E827" s="300"/>
      <c r="F827" s="300"/>
      <c r="G827" s="319"/>
      <c r="H827" s="319"/>
      <c r="I827" s="300"/>
      <c r="J827" s="300"/>
      <c r="K827" s="300"/>
      <c r="L827" s="300"/>
      <c r="M827" s="300"/>
      <c r="N827" s="300"/>
      <c r="O827" s="300"/>
      <c r="P827" s="300"/>
      <c r="Q827" s="300"/>
      <c r="R827" s="300"/>
      <c r="S827" s="300"/>
      <c r="T827" s="300"/>
      <c r="U827" s="300"/>
      <c r="V827" s="300"/>
      <c r="W827" s="300"/>
      <c r="X827" s="300"/>
      <c r="Y827" s="300"/>
      <c r="Z827" s="300"/>
    </row>
    <row r="828" spans="1:26" ht="14.25" customHeight="1">
      <c r="A828" s="296"/>
      <c r="B828" s="296"/>
      <c r="C828" s="300"/>
      <c r="D828" s="300"/>
      <c r="E828" s="300"/>
      <c r="F828" s="300"/>
      <c r="G828" s="319"/>
      <c r="H828" s="319"/>
      <c r="I828" s="300"/>
      <c r="J828" s="300"/>
      <c r="K828" s="300"/>
      <c r="L828" s="300"/>
      <c r="M828" s="300"/>
      <c r="N828" s="300"/>
      <c r="O828" s="300"/>
      <c r="P828" s="300"/>
      <c r="Q828" s="300"/>
      <c r="R828" s="300"/>
      <c r="S828" s="300"/>
      <c r="T828" s="300"/>
      <c r="U828" s="300"/>
      <c r="V828" s="300"/>
      <c r="W828" s="300"/>
      <c r="X828" s="300"/>
      <c r="Y828" s="300"/>
      <c r="Z828" s="300"/>
    </row>
    <row r="829" spans="1:26" ht="14.25" customHeight="1">
      <c r="A829" s="296"/>
      <c r="B829" s="296"/>
      <c r="C829" s="300"/>
      <c r="D829" s="300"/>
      <c r="E829" s="300"/>
      <c r="F829" s="300"/>
      <c r="G829" s="319"/>
      <c r="H829" s="319"/>
      <c r="I829" s="300"/>
      <c r="J829" s="300"/>
      <c r="K829" s="300"/>
      <c r="L829" s="300"/>
      <c r="M829" s="300"/>
      <c r="N829" s="300"/>
      <c r="O829" s="300"/>
      <c r="P829" s="300"/>
      <c r="Q829" s="300"/>
      <c r="R829" s="300"/>
      <c r="S829" s="300"/>
      <c r="T829" s="300"/>
      <c r="U829" s="300"/>
      <c r="V829" s="300"/>
      <c r="W829" s="300"/>
      <c r="X829" s="300"/>
      <c r="Y829" s="300"/>
      <c r="Z829" s="300"/>
    </row>
    <row r="830" spans="1:26" ht="14.25" customHeight="1">
      <c r="A830" s="296"/>
      <c r="B830" s="296"/>
      <c r="C830" s="300"/>
      <c r="D830" s="300"/>
      <c r="E830" s="300"/>
      <c r="F830" s="300"/>
      <c r="G830" s="319"/>
      <c r="H830" s="319"/>
      <c r="I830" s="300"/>
      <c r="J830" s="300"/>
      <c r="K830" s="300"/>
      <c r="L830" s="300"/>
      <c r="M830" s="300"/>
      <c r="N830" s="300"/>
      <c r="O830" s="300"/>
      <c r="P830" s="300"/>
      <c r="Q830" s="300"/>
      <c r="R830" s="300"/>
      <c r="S830" s="300"/>
      <c r="T830" s="300"/>
      <c r="U830" s="300"/>
      <c r="V830" s="300"/>
      <c r="W830" s="300"/>
      <c r="X830" s="300"/>
      <c r="Y830" s="300"/>
      <c r="Z830" s="300"/>
    </row>
    <row r="831" spans="1:26" ht="14.25" customHeight="1">
      <c r="A831" s="296"/>
      <c r="B831" s="296"/>
      <c r="C831" s="300"/>
      <c r="D831" s="300"/>
      <c r="E831" s="300"/>
      <c r="F831" s="300"/>
      <c r="G831" s="319"/>
      <c r="H831" s="319"/>
      <c r="I831" s="300"/>
      <c r="J831" s="300"/>
      <c r="K831" s="300"/>
      <c r="L831" s="300"/>
      <c r="M831" s="300"/>
      <c r="N831" s="300"/>
      <c r="O831" s="300"/>
      <c r="P831" s="300"/>
      <c r="Q831" s="300"/>
      <c r="R831" s="300"/>
      <c r="S831" s="300"/>
      <c r="T831" s="300"/>
      <c r="U831" s="300"/>
      <c r="V831" s="300"/>
      <c r="W831" s="300"/>
      <c r="X831" s="300"/>
      <c r="Y831" s="300"/>
      <c r="Z831" s="300"/>
    </row>
    <row r="832" spans="1:26" ht="14.25" customHeight="1">
      <c r="A832" s="296"/>
      <c r="B832" s="296"/>
      <c r="C832" s="300"/>
      <c r="D832" s="300"/>
      <c r="E832" s="300"/>
      <c r="F832" s="300"/>
      <c r="G832" s="319"/>
      <c r="H832" s="319"/>
      <c r="I832" s="300"/>
      <c r="J832" s="300"/>
      <c r="K832" s="300"/>
      <c r="L832" s="300"/>
      <c r="M832" s="300"/>
      <c r="N832" s="300"/>
      <c r="O832" s="300"/>
      <c r="P832" s="300"/>
      <c r="Q832" s="300"/>
      <c r="R832" s="300"/>
      <c r="S832" s="300"/>
      <c r="T832" s="300"/>
      <c r="U832" s="300"/>
      <c r="V832" s="300"/>
      <c r="W832" s="300"/>
      <c r="X832" s="300"/>
      <c r="Y832" s="300"/>
      <c r="Z832" s="300"/>
    </row>
    <row r="833" spans="1:26" ht="14.25" customHeight="1">
      <c r="A833" s="296"/>
      <c r="B833" s="296"/>
      <c r="C833" s="300"/>
      <c r="D833" s="300"/>
      <c r="E833" s="300"/>
      <c r="F833" s="300"/>
      <c r="G833" s="319"/>
      <c r="H833" s="319"/>
      <c r="I833" s="300"/>
      <c r="J833" s="300"/>
      <c r="K833" s="300"/>
      <c r="L833" s="300"/>
      <c r="M833" s="300"/>
      <c r="N833" s="300"/>
      <c r="O833" s="300"/>
      <c r="P833" s="300"/>
      <c r="Q833" s="300"/>
      <c r="R833" s="300"/>
      <c r="S833" s="300"/>
      <c r="T833" s="300"/>
      <c r="U833" s="300"/>
      <c r="V833" s="300"/>
      <c r="W833" s="300"/>
      <c r="X833" s="300"/>
      <c r="Y833" s="300"/>
      <c r="Z833" s="300"/>
    </row>
    <row r="834" spans="1:26" ht="14.25" customHeight="1">
      <c r="A834" s="296"/>
      <c r="B834" s="296"/>
      <c r="C834" s="300"/>
      <c r="D834" s="300"/>
      <c r="E834" s="300"/>
      <c r="F834" s="300"/>
      <c r="G834" s="319"/>
      <c r="H834" s="319"/>
      <c r="I834" s="300"/>
      <c r="J834" s="300"/>
      <c r="K834" s="300"/>
      <c r="L834" s="300"/>
      <c r="M834" s="300"/>
      <c r="N834" s="300"/>
      <c r="O834" s="300"/>
      <c r="P834" s="300"/>
      <c r="Q834" s="300"/>
      <c r="R834" s="300"/>
      <c r="S834" s="300"/>
      <c r="T834" s="300"/>
      <c r="U834" s="300"/>
      <c r="V834" s="300"/>
      <c r="W834" s="300"/>
      <c r="X834" s="300"/>
      <c r="Y834" s="300"/>
      <c r="Z834" s="300"/>
    </row>
    <row r="835" spans="1:26" ht="14.25" customHeight="1">
      <c r="A835" s="296"/>
      <c r="B835" s="296"/>
      <c r="C835" s="300"/>
      <c r="D835" s="300"/>
      <c r="E835" s="300"/>
      <c r="F835" s="300"/>
      <c r="G835" s="319"/>
      <c r="H835" s="319"/>
      <c r="I835" s="300"/>
      <c r="J835" s="300"/>
      <c r="K835" s="300"/>
      <c r="L835" s="300"/>
      <c r="M835" s="300"/>
      <c r="N835" s="300"/>
      <c r="O835" s="300"/>
      <c r="P835" s="300"/>
      <c r="Q835" s="300"/>
      <c r="R835" s="300"/>
      <c r="S835" s="300"/>
      <c r="T835" s="300"/>
      <c r="U835" s="300"/>
      <c r="V835" s="300"/>
      <c r="W835" s="300"/>
      <c r="X835" s="300"/>
      <c r="Y835" s="300"/>
      <c r="Z835" s="300"/>
    </row>
    <row r="836" spans="1:26" ht="14.25" customHeight="1">
      <c r="A836" s="296"/>
      <c r="B836" s="296"/>
      <c r="C836" s="300"/>
      <c r="D836" s="300"/>
      <c r="E836" s="300"/>
      <c r="F836" s="300"/>
      <c r="G836" s="319"/>
      <c r="H836" s="319"/>
      <c r="I836" s="300"/>
      <c r="J836" s="300"/>
      <c r="K836" s="300"/>
      <c r="L836" s="300"/>
      <c r="M836" s="300"/>
      <c r="N836" s="300"/>
      <c r="O836" s="300"/>
      <c r="P836" s="300"/>
      <c r="Q836" s="300"/>
      <c r="R836" s="300"/>
      <c r="S836" s="300"/>
      <c r="T836" s="300"/>
      <c r="U836" s="300"/>
      <c r="V836" s="300"/>
      <c r="W836" s="300"/>
      <c r="X836" s="300"/>
      <c r="Y836" s="300"/>
      <c r="Z836" s="300"/>
    </row>
    <row r="837" spans="1:26" ht="14.25" customHeight="1">
      <c r="A837" s="296"/>
      <c r="B837" s="296"/>
      <c r="C837" s="300"/>
      <c r="D837" s="300"/>
      <c r="E837" s="300"/>
      <c r="F837" s="300"/>
      <c r="G837" s="319"/>
      <c r="H837" s="319"/>
      <c r="I837" s="300"/>
      <c r="J837" s="300"/>
      <c r="K837" s="300"/>
      <c r="L837" s="300"/>
      <c r="M837" s="300"/>
      <c r="N837" s="300"/>
      <c r="O837" s="300"/>
      <c r="P837" s="300"/>
      <c r="Q837" s="300"/>
      <c r="R837" s="300"/>
      <c r="S837" s="300"/>
      <c r="T837" s="300"/>
      <c r="U837" s="300"/>
      <c r="V837" s="300"/>
      <c r="W837" s="300"/>
      <c r="X837" s="300"/>
      <c r="Y837" s="300"/>
      <c r="Z837" s="300"/>
    </row>
    <row r="838" spans="1:26" ht="14.25" customHeight="1">
      <c r="A838" s="296"/>
      <c r="B838" s="296"/>
      <c r="C838" s="300"/>
      <c r="D838" s="300"/>
      <c r="E838" s="300"/>
      <c r="F838" s="300"/>
      <c r="G838" s="319"/>
      <c r="H838" s="319"/>
      <c r="I838" s="300"/>
      <c r="J838" s="300"/>
      <c r="K838" s="300"/>
      <c r="L838" s="300"/>
      <c r="M838" s="300"/>
      <c r="N838" s="300"/>
      <c r="O838" s="300"/>
      <c r="P838" s="300"/>
      <c r="Q838" s="300"/>
      <c r="R838" s="300"/>
      <c r="S838" s="300"/>
      <c r="T838" s="300"/>
      <c r="U838" s="300"/>
      <c r="V838" s="300"/>
      <c r="W838" s="300"/>
      <c r="X838" s="300"/>
      <c r="Y838" s="300"/>
      <c r="Z838" s="300"/>
    </row>
    <row r="839" spans="1:26" ht="14.25" customHeight="1">
      <c r="A839" s="296"/>
      <c r="B839" s="296"/>
      <c r="C839" s="300"/>
      <c r="D839" s="300"/>
      <c r="E839" s="300"/>
      <c r="F839" s="300"/>
      <c r="G839" s="319"/>
      <c r="H839" s="319"/>
      <c r="I839" s="300"/>
      <c r="J839" s="300"/>
      <c r="K839" s="300"/>
      <c r="L839" s="300"/>
      <c r="M839" s="300"/>
      <c r="N839" s="300"/>
      <c r="O839" s="300"/>
      <c r="P839" s="300"/>
      <c r="Q839" s="300"/>
      <c r="R839" s="300"/>
      <c r="S839" s="300"/>
      <c r="T839" s="300"/>
      <c r="U839" s="300"/>
      <c r="V839" s="300"/>
      <c r="W839" s="300"/>
      <c r="X839" s="300"/>
      <c r="Y839" s="300"/>
      <c r="Z839" s="300"/>
    </row>
    <row r="840" spans="1:26" ht="14.25" customHeight="1">
      <c r="A840" s="296"/>
      <c r="B840" s="296"/>
      <c r="C840" s="300"/>
      <c r="D840" s="300"/>
      <c r="E840" s="300"/>
      <c r="F840" s="300"/>
      <c r="G840" s="319"/>
      <c r="H840" s="319"/>
      <c r="I840" s="300"/>
      <c r="J840" s="300"/>
      <c r="K840" s="300"/>
      <c r="L840" s="300"/>
      <c r="M840" s="300"/>
      <c r="N840" s="300"/>
      <c r="O840" s="300"/>
      <c r="P840" s="300"/>
      <c r="Q840" s="300"/>
      <c r="R840" s="300"/>
      <c r="S840" s="300"/>
      <c r="T840" s="300"/>
      <c r="U840" s="300"/>
      <c r="V840" s="300"/>
      <c r="W840" s="300"/>
      <c r="X840" s="300"/>
      <c r="Y840" s="300"/>
      <c r="Z840" s="300"/>
    </row>
    <row r="841" spans="1:26" ht="14.25" customHeight="1">
      <c r="A841" s="296"/>
      <c r="B841" s="296"/>
      <c r="C841" s="300"/>
      <c r="D841" s="300"/>
      <c r="E841" s="300"/>
      <c r="F841" s="300"/>
      <c r="G841" s="319"/>
      <c r="H841" s="319"/>
      <c r="I841" s="300"/>
      <c r="J841" s="300"/>
      <c r="K841" s="300"/>
      <c r="L841" s="300"/>
      <c r="M841" s="300"/>
      <c r="N841" s="300"/>
      <c r="O841" s="300"/>
      <c r="P841" s="300"/>
      <c r="Q841" s="300"/>
      <c r="R841" s="300"/>
      <c r="S841" s="300"/>
      <c r="T841" s="300"/>
      <c r="U841" s="300"/>
      <c r="V841" s="300"/>
      <c r="W841" s="300"/>
      <c r="X841" s="300"/>
      <c r="Y841" s="300"/>
      <c r="Z841" s="300"/>
    </row>
    <row r="842" spans="1:26" ht="14.25" customHeight="1">
      <c r="A842" s="296"/>
      <c r="B842" s="296"/>
      <c r="C842" s="300"/>
      <c r="D842" s="300"/>
      <c r="E842" s="300"/>
      <c r="F842" s="300"/>
      <c r="G842" s="319"/>
      <c r="H842" s="319"/>
      <c r="I842" s="300"/>
      <c r="J842" s="300"/>
      <c r="K842" s="300"/>
      <c r="L842" s="300"/>
      <c r="M842" s="300"/>
      <c r="N842" s="300"/>
      <c r="O842" s="300"/>
      <c r="P842" s="300"/>
      <c r="Q842" s="300"/>
      <c r="R842" s="300"/>
      <c r="S842" s="300"/>
      <c r="T842" s="300"/>
      <c r="U842" s="300"/>
      <c r="V842" s="300"/>
      <c r="W842" s="300"/>
      <c r="X842" s="300"/>
      <c r="Y842" s="300"/>
      <c r="Z842" s="300"/>
    </row>
    <row r="843" spans="1:26" ht="14.25" customHeight="1">
      <c r="A843" s="296"/>
      <c r="B843" s="296"/>
      <c r="C843" s="300"/>
      <c r="D843" s="300"/>
      <c r="E843" s="300"/>
      <c r="F843" s="300"/>
      <c r="G843" s="319"/>
      <c r="H843" s="319"/>
      <c r="I843" s="300"/>
      <c r="J843" s="300"/>
      <c r="K843" s="300"/>
      <c r="L843" s="300"/>
      <c r="M843" s="300"/>
      <c r="N843" s="300"/>
      <c r="O843" s="300"/>
      <c r="P843" s="300"/>
      <c r="Q843" s="300"/>
      <c r="R843" s="300"/>
      <c r="S843" s="300"/>
      <c r="T843" s="300"/>
      <c r="U843" s="300"/>
      <c r="V843" s="300"/>
      <c r="W843" s="300"/>
      <c r="X843" s="300"/>
      <c r="Y843" s="300"/>
      <c r="Z843" s="300"/>
    </row>
    <row r="844" spans="1:26" ht="14.25" customHeight="1">
      <c r="A844" s="296"/>
      <c r="B844" s="296"/>
      <c r="C844" s="300"/>
      <c r="D844" s="300"/>
      <c r="E844" s="300"/>
      <c r="F844" s="300"/>
      <c r="G844" s="319"/>
      <c r="H844" s="319"/>
      <c r="I844" s="300"/>
      <c r="J844" s="300"/>
      <c r="K844" s="300"/>
      <c r="L844" s="300"/>
      <c r="M844" s="300"/>
      <c r="N844" s="300"/>
      <c r="O844" s="300"/>
      <c r="P844" s="300"/>
      <c r="Q844" s="300"/>
      <c r="R844" s="300"/>
      <c r="S844" s="300"/>
      <c r="T844" s="300"/>
      <c r="U844" s="300"/>
      <c r="V844" s="300"/>
      <c r="W844" s="300"/>
      <c r="X844" s="300"/>
      <c r="Y844" s="300"/>
      <c r="Z844" s="300"/>
    </row>
    <row r="845" spans="1:26" ht="14.25" customHeight="1">
      <c r="A845" s="296"/>
      <c r="B845" s="296"/>
      <c r="C845" s="300"/>
      <c r="D845" s="300"/>
      <c r="E845" s="300"/>
      <c r="F845" s="300"/>
      <c r="G845" s="319"/>
      <c r="H845" s="319"/>
      <c r="I845" s="300"/>
      <c r="J845" s="300"/>
      <c r="K845" s="300"/>
      <c r="L845" s="300"/>
      <c r="M845" s="300"/>
      <c r="N845" s="300"/>
      <c r="O845" s="300"/>
      <c r="P845" s="300"/>
      <c r="Q845" s="300"/>
      <c r="R845" s="300"/>
      <c r="S845" s="300"/>
      <c r="T845" s="300"/>
      <c r="U845" s="300"/>
      <c r="V845" s="300"/>
      <c r="W845" s="300"/>
      <c r="X845" s="300"/>
      <c r="Y845" s="300"/>
      <c r="Z845" s="300"/>
    </row>
    <row r="846" spans="1:26" ht="14.25" customHeight="1">
      <c r="A846" s="296"/>
      <c r="B846" s="296"/>
      <c r="C846" s="300"/>
      <c r="D846" s="300"/>
      <c r="E846" s="300"/>
      <c r="F846" s="300"/>
      <c r="G846" s="319"/>
      <c r="H846" s="319"/>
      <c r="I846" s="300"/>
      <c r="J846" s="300"/>
      <c r="K846" s="300"/>
      <c r="L846" s="300"/>
      <c r="M846" s="300"/>
      <c r="N846" s="300"/>
      <c r="O846" s="300"/>
      <c r="P846" s="300"/>
      <c r="Q846" s="300"/>
      <c r="R846" s="300"/>
      <c r="S846" s="300"/>
      <c r="T846" s="300"/>
      <c r="U846" s="300"/>
      <c r="V846" s="300"/>
      <c r="W846" s="300"/>
      <c r="X846" s="300"/>
      <c r="Y846" s="300"/>
      <c r="Z846" s="300"/>
    </row>
    <row r="847" spans="1:26" ht="14.25" customHeight="1">
      <c r="A847" s="296"/>
      <c r="B847" s="296"/>
      <c r="C847" s="300"/>
      <c r="D847" s="300"/>
      <c r="E847" s="300"/>
      <c r="F847" s="300"/>
      <c r="G847" s="319"/>
      <c r="H847" s="319"/>
      <c r="I847" s="300"/>
      <c r="J847" s="300"/>
      <c r="K847" s="300"/>
      <c r="L847" s="300"/>
      <c r="M847" s="300"/>
      <c r="N847" s="300"/>
      <c r="O847" s="300"/>
      <c r="P847" s="300"/>
      <c r="Q847" s="300"/>
      <c r="R847" s="300"/>
      <c r="S847" s="300"/>
      <c r="T847" s="300"/>
      <c r="U847" s="300"/>
      <c r="V847" s="300"/>
      <c r="W847" s="300"/>
      <c r="X847" s="300"/>
      <c r="Y847" s="300"/>
      <c r="Z847" s="300"/>
    </row>
    <row r="848" spans="1:26" ht="14.25" customHeight="1">
      <c r="A848" s="296"/>
      <c r="B848" s="296"/>
      <c r="C848" s="300"/>
      <c r="D848" s="300"/>
      <c r="E848" s="300"/>
      <c r="F848" s="300"/>
      <c r="G848" s="319"/>
      <c r="H848" s="319"/>
      <c r="I848" s="300"/>
      <c r="J848" s="300"/>
      <c r="K848" s="300"/>
      <c r="L848" s="300"/>
      <c r="M848" s="300"/>
      <c r="N848" s="300"/>
      <c r="O848" s="300"/>
      <c r="P848" s="300"/>
      <c r="Q848" s="300"/>
      <c r="R848" s="300"/>
      <c r="S848" s="300"/>
      <c r="T848" s="300"/>
      <c r="U848" s="300"/>
      <c r="V848" s="300"/>
      <c r="W848" s="300"/>
      <c r="X848" s="300"/>
      <c r="Y848" s="300"/>
      <c r="Z848" s="300"/>
    </row>
    <row r="849" spans="1:26" ht="14.25" customHeight="1">
      <c r="A849" s="296"/>
      <c r="B849" s="296"/>
      <c r="C849" s="300"/>
      <c r="D849" s="300"/>
      <c r="E849" s="300"/>
      <c r="F849" s="300"/>
      <c r="G849" s="319"/>
      <c r="H849" s="319"/>
      <c r="I849" s="300"/>
      <c r="J849" s="300"/>
      <c r="K849" s="300"/>
      <c r="L849" s="300"/>
      <c r="M849" s="300"/>
      <c r="N849" s="300"/>
      <c r="O849" s="300"/>
      <c r="P849" s="300"/>
      <c r="Q849" s="300"/>
      <c r="R849" s="300"/>
      <c r="S849" s="300"/>
      <c r="T849" s="300"/>
      <c r="U849" s="300"/>
      <c r="V849" s="300"/>
      <c r="W849" s="300"/>
      <c r="X849" s="300"/>
      <c r="Y849" s="300"/>
      <c r="Z849" s="300"/>
    </row>
    <row r="850" spans="1:26" ht="14.25" customHeight="1">
      <c r="A850" s="296"/>
      <c r="B850" s="296"/>
      <c r="C850" s="300"/>
      <c r="D850" s="300"/>
      <c r="E850" s="300"/>
      <c r="F850" s="300"/>
      <c r="G850" s="319"/>
      <c r="H850" s="319"/>
      <c r="I850" s="300"/>
      <c r="J850" s="300"/>
      <c r="K850" s="300"/>
      <c r="L850" s="300"/>
      <c r="M850" s="300"/>
      <c r="N850" s="300"/>
      <c r="O850" s="300"/>
      <c r="P850" s="300"/>
      <c r="Q850" s="300"/>
      <c r="R850" s="300"/>
      <c r="S850" s="300"/>
      <c r="T850" s="300"/>
      <c r="U850" s="300"/>
      <c r="V850" s="300"/>
      <c r="W850" s="300"/>
      <c r="X850" s="300"/>
      <c r="Y850" s="300"/>
      <c r="Z850" s="300"/>
    </row>
    <row r="851" spans="1:26" ht="14.25" customHeight="1">
      <c r="A851" s="296"/>
      <c r="B851" s="296"/>
      <c r="C851" s="300"/>
      <c r="D851" s="300"/>
      <c r="E851" s="300"/>
      <c r="F851" s="300"/>
      <c r="G851" s="319"/>
      <c r="H851" s="319"/>
      <c r="I851" s="300"/>
      <c r="J851" s="300"/>
      <c r="K851" s="300"/>
      <c r="L851" s="300"/>
      <c r="M851" s="300"/>
      <c r="N851" s="300"/>
      <c r="O851" s="300"/>
      <c r="P851" s="300"/>
      <c r="Q851" s="300"/>
      <c r="R851" s="300"/>
      <c r="S851" s="300"/>
      <c r="T851" s="300"/>
      <c r="U851" s="300"/>
      <c r="V851" s="300"/>
      <c r="W851" s="300"/>
      <c r="X851" s="300"/>
      <c r="Y851" s="300"/>
      <c r="Z851" s="300"/>
    </row>
    <row r="852" spans="1:26" ht="14.25" customHeight="1">
      <c r="A852" s="296"/>
      <c r="B852" s="296"/>
      <c r="C852" s="300"/>
      <c r="D852" s="300"/>
      <c r="E852" s="300"/>
      <c r="F852" s="300"/>
      <c r="G852" s="319"/>
      <c r="H852" s="319"/>
      <c r="I852" s="300"/>
      <c r="J852" s="300"/>
      <c r="K852" s="300"/>
      <c r="L852" s="300"/>
      <c r="M852" s="300"/>
      <c r="N852" s="300"/>
      <c r="O852" s="300"/>
      <c r="P852" s="300"/>
      <c r="Q852" s="300"/>
      <c r="R852" s="300"/>
      <c r="S852" s="300"/>
      <c r="T852" s="300"/>
      <c r="U852" s="300"/>
      <c r="V852" s="300"/>
      <c r="W852" s="300"/>
      <c r="X852" s="300"/>
      <c r="Y852" s="300"/>
      <c r="Z852" s="300"/>
    </row>
    <row r="853" spans="1:26" ht="14.25" customHeight="1">
      <c r="A853" s="296"/>
      <c r="B853" s="296"/>
      <c r="C853" s="300"/>
      <c r="D853" s="300"/>
      <c r="E853" s="300"/>
      <c r="F853" s="300"/>
      <c r="G853" s="319"/>
      <c r="H853" s="319"/>
      <c r="I853" s="300"/>
      <c r="J853" s="300"/>
      <c r="K853" s="300"/>
      <c r="L853" s="300"/>
      <c r="M853" s="300"/>
      <c r="N853" s="300"/>
      <c r="O853" s="300"/>
      <c r="P853" s="300"/>
      <c r="Q853" s="300"/>
      <c r="R853" s="300"/>
      <c r="S853" s="300"/>
      <c r="T853" s="300"/>
      <c r="U853" s="300"/>
      <c r="V853" s="300"/>
      <c r="W853" s="300"/>
      <c r="X853" s="300"/>
      <c r="Y853" s="300"/>
      <c r="Z853" s="300"/>
    </row>
    <row r="854" spans="1:26" ht="14.25" customHeight="1">
      <c r="A854" s="296"/>
      <c r="B854" s="296"/>
      <c r="C854" s="300"/>
      <c r="D854" s="300"/>
      <c r="E854" s="300"/>
      <c r="F854" s="300"/>
      <c r="G854" s="319"/>
      <c r="H854" s="319"/>
      <c r="I854" s="300"/>
      <c r="J854" s="300"/>
      <c r="K854" s="300"/>
      <c r="L854" s="300"/>
      <c r="M854" s="300"/>
      <c r="N854" s="300"/>
      <c r="O854" s="300"/>
      <c r="P854" s="300"/>
      <c r="Q854" s="300"/>
      <c r="R854" s="300"/>
      <c r="S854" s="300"/>
      <c r="T854" s="300"/>
      <c r="U854" s="300"/>
      <c r="V854" s="300"/>
      <c r="W854" s="300"/>
      <c r="X854" s="300"/>
      <c r="Y854" s="300"/>
      <c r="Z854" s="300"/>
    </row>
    <row r="855" spans="1:26" ht="14.25" customHeight="1">
      <c r="A855" s="296"/>
      <c r="B855" s="296"/>
      <c r="C855" s="300"/>
      <c r="D855" s="300"/>
      <c r="E855" s="300"/>
      <c r="F855" s="300"/>
      <c r="G855" s="319"/>
      <c r="H855" s="319"/>
      <c r="I855" s="300"/>
      <c r="J855" s="300"/>
      <c r="K855" s="300"/>
      <c r="L855" s="300"/>
      <c r="M855" s="300"/>
      <c r="N855" s="300"/>
      <c r="O855" s="300"/>
      <c r="P855" s="300"/>
      <c r="Q855" s="300"/>
      <c r="R855" s="300"/>
      <c r="S855" s="300"/>
      <c r="T855" s="300"/>
      <c r="U855" s="300"/>
      <c r="V855" s="300"/>
      <c r="W855" s="300"/>
      <c r="X855" s="300"/>
      <c r="Y855" s="300"/>
      <c r="Z855" s="300"/>
    </row>
    <row r="856" spans="1:26" ht="14.25" customHeight="1">
      <c r="A856" s="296"/>
      <c r="B856" s="296"/>
      <c r="C856" s="300"/>
      <c r="D856" s="300"/>
      <c r="E856" s="300"/>
      <c r="F856" s="300"/>
      <c r="G856" s="319"/>
      <c r="H856" s="319"/>
      <c r="I856" s="300"/>
      <c r="J856" s="300"/>
      <c r="K856" s="300"/>
      <c r="L856" s="300"/>
      <c r="M856" s="300"/>
      <c r="N856" s="300"/>
      <c r="O856" s="300"/>
      <c r="P856" s="300"/>
      <c r="Q856" s="300"/>
      <c r="R856" s="300"/>
      <c r="S856" s="300"/>
      <c r="T856" s="300"/>
      <c r="U856" s="300"/>
      <c r="V856" s="300"/>
      <c r="W856" s="300"/>
      <c r="X856" s="300"/>
      <c r="Y856" s="300"/>
      <c r="Z856" s="300"/>
    </row>
    <row r="857" spans="1:26" ht="14.25" customHeight="1">
      <c r="A857" s="296"/>
      <c r="B857" s="296"/>
      <c r="C857" s="300"/>
      <c r="D857" s="300"/>
      <c r="E857" s="300"/>
      <c r="F857" s="300"/>
      <c r="G857" s="319"/>
      <c r="H857" s="319"/>
      <c r="I857" s="300"/>
      <c r="J857" s="300"/>
      <c r="K857" s="300"/>
      <c r="L857" s="300"/>
      <c r="M857" s="300"/>
      <c r="N857" s="300"/>
      <c r="O857" s="300"/>
      <c r="P857" s="300"/>
      <c r="Q857" s="300"/>
      <c r="R857" s="300"/>
      <c r="S857" s="300"/>
      <c r="T857" s="300"/>
      <c r="U857" s="300"/>
      <c r="V857" s="300"/>
      <c r="W857" s="300"/>
      <c r="X857" s="300"/>
      <c r="Y857" s="300"/>
      <c r="Z857" s="300"/>
    </row>
    <row r="858" spans="1:26" ht="14.25" customHeight="1">
      <c r="A858" s="296"/>
      <c r="B858" s="296"/>
      <c r="C858" s="300"/>
      <c r="D858" s="300"/>
      <c r="E858" s="300"/>
      <c r="F858" s="300"/>
      <c r="G858" s="319"/>
      <c r="H858" s="319"/>
      <c r="I858" s="300"/>
      <c r="J858" s="300"/>
      <c r="K858" s="300"/>
      <c r="L858" s="300"/>
      <c r="M858" s="300"/>
      <c r="N858" s="300"/>
      <c r="O858" s="300"/>
      <c r="P858" s="300"/>
      <c r="Q858" s="300"/>
      <c r="R858" s="300"/>
      <c r="S858" s="300"/>
      <c r="T858" s="300"/>
      <c r="U858" s="300"/>
      <c r="V858" s="300"/>
      <c r="W858" s="300"/>
      <c r="X858" s="300"/>
      <c r="Y858" s="300"/>
      <c r="Z858" s="300"/>
    </row>
    <row r="859" spans="1:26" ht="14.25" customHeight="1">
      <c r="A859" s="296"/>
      <c r="B859" s="296"/>
      <c r="C859" s="300"/>
      <c r="D859" s="300"/>
      <c r="E859" s="300"/>
      <c r="F859" s="300"/>
      <c r="G859" s="319"/>
      <c r="H859" s="319"/>
      <c r="I859" s="300"/>
      <c r="J859" s="300"/>
      <c r="K859" s="300"/>
      <c r="L859" s="300"/>
      <c r="M859" s="300"/>
      <c r="N859" s="300"/>
      <c r="O859" s="300"/>
      <c r="P859" s="300"/>
      <c r="Q859" s="300"/>
      <c r="R859" s="300"/>
      <c r="S859" s="300"/>
      <c r="T859" s="300"/>
      <c r="U859" s="300"/>
      <c r="V859" s="300"/>
      <c r="W859" s="300"/>
      <c r="X859" s="300"/>
      <c r="Y859" s="300"/>
      <c r="Z859" s="300"/>
    </row>
    <row r="860" spans="1:26" ht="14.25" customHeight="1">
      <c r="A860" s="296"/>
      <c r="B860" s="296"/>
      <c r="C860" s="300"/>
      <c r="D860" s="300"/>
      <c r="E860" s="300"/>
      <c r="F860" s="300"/>
      <c r="G860" s="319"/>
      <c r="H860" s="319"/>
      <c r="I860" s="300"/>
      <c r="J860" s="300"/>
      <c r="K860" s="300"/>
      <c r="L860" s="300"/>
      <c r="M860" s="300"/>
      <c r="N860" s="300"/>
      <c r="O860" s="300"/>
      <c r="P860" s="300"/>
      <c r="Q860" s="300"/>
      <c r="R860" s="300"/>
      <c r="S860" s="300"/>
      <c r="T860" s="300"/>
      <c r="U860" s="300"/>
      <c r="V860" s="300"/>
      <c r="W860" s="300"/>
      <c r="X860" s="300"/>
      <c r="Y860" s="300"/>
      <c r="Z860" s="300"/>
    </row>
    <row r="861" spans="1:26" ht="14.25" customHeight="1">
      <c r="A861" s="296"/>
      <c r="B861" s="296"/>
      <c r="C861" s="300"/>
      <c r="D861" s="300"/>
      <c r="E861" s="300"/>
      <c r="F861" s="300"/>
      <c r="G861" s="319"/>
      <c r="H861" s="319"/>
      <c r="I861" s="300"/>
      <c r="J861" s="300"/>
      <c r="K861" s="300"/>
      <c r="L861" s="300"/>
      <c r="M861" s="300"/>
      <c r="N861" s="300"/>
      <c r="O861" s="300"/>
      <c r="P861" s="300"/>
      <c r="Q861" s="300"/>
      <c r="R861" s="300"/>
      <c r="S861" s="300"/>
      <c r="T861" s="300"/>
      <c r="U861" s="300"/>
      <c r="V861" s="300"/>
      <c r="W861" s="300"/>
      <c r="X861" s="300"/>
      <c r="Y861" s="300"/>
      <c r="Z861" s="300"/>
    </row>
    <row r="862" spans="1:26" ht="14.25" customHeight="1">
      <c r="A862" s="296"/>
      <c r="B862" s="296"/>
      <c r="C862" s="300"/>
      <c r="D862" s="300"/>
      <c r="E862" s="300"/>
      <c r="F862" s="300"/>
      <c r="G862" s="319"/>
      <c r="H862" s="319"/>
      <c r="I862" s="300"/>
      <c r="J862" s="300"/>
      <c r="K862" s="300"/>
      <c r="L862" s="300"/>
      <c r="M862" s="300"/>
      <c r="N862" s="300"/>
      <c r="O862" s="300"/>
      <c r="P862" s="300"/>
      <c r="Q862" s="300"/>
      <c r="R862" s="300"/>
      <c r="S862" s="300"/>
      <c r="T862" s="300"/>
      <c r="U862" s="300"/>
      <c r="V862" s="300"/>
      <c r="W862" s="300"/>
      <c r="X862" s="300"/>
      <c r="Y862" s="300"/>
      <c r="Z862" s="300"/>
    </row>
    <row r="863" spans="1:26" ht="14.25" customHeight="1">
      <c r="A863" s="296"/>
      <c r="B863" s="296"/>
      <c r="C863" s="300"/>
      <c r="D863" s="300"/>
      <c r="E863" s="300"/>
      <c r="F863" s="300"/>
      <c r="G863" s="319"/>
      <c r="H863" s="319"/>
      <c r="I863" s="300"/>
      <c r="J863" s="300"/>
      <c r="K863" s="300"/>
      <c r="L863" s="300"/>
      <c r="M863" s="300"/>
      <c r="N863" s="300"/>
      <c r="O863" s="300"/>
      <c r="P863" s="300"/>
      <c r="Q863" s="300"/>
      <c r="R863" s="300"/>
      <c r="S863" s="300"/>
      <c r="T863" s="300"/>
      <c r="U863" s="300"/>
      <c r="V863" s="300"/>
      <c r="W863" s="300"/>
      <c r="X863" s="300"/>
      <c r="Y863" s="300"/>
      <c r="Z863" s="300"/>
    </row>
    <row r="864" spans="1:26" ht="14.25" customHeight="1">
      <c r="A864" s="296"/>
      <c r="B864" s="296"/>
      <c r="C864" s="300"/>
      <c r="D864" s="300"/>
      <c r="E864" s="300"/>
      <c r="F864" s="300"/>
      <c r="G864" s="319"/>
      <c r="H864" s="319"/>
      <c r="I864" s="300"/>
      <c r="J864" s="300"/>
      <c r="K864" s="300"/>
      <c r="L864" s="300"/>
      <c r="M864" s="300"/>
      <c r="N864" s="300"/>
      <c r="O864" s="300"/>
      <c r="P864" s="300"/>
      <c r="Q864" s="300"/>
      <c r="R864" s="300"/>
      <c r="S864" s="300"/>
      <c r="T864" s="300"/>
      <c r="U864" s="300"/>
      <c r="V864" s="300"/>
      <c r="W864" s="300"/>
      <c r="X864" s="300"/>
      <c r="Y864" s="300"/>
      <c r="Z864" s="300"/>
    </row>
    <row r="865" spans="1:26" ht="14.25" customHeight="1">
      <c r="A865" s="296"/>
      <c r="B865" s="296"/>
      <c r="C865" s="300"/>
      <c r="D865" s="300"/>
      <c r="E865" s="300"/>
      <c r="F865" s="300"/>
      <c r="G865" s="319"/>
      <c r="H865" s="319"/>
      <c r="I865" s="300"/>
      <c r="J865" s="300"/>
      <c r="K865" s="300"/>
      <c r="L865" s="300"/>
      <c r="M865" s="300"/>
      <c r="N865" s="300"/>
      <c r="O865" s="300"/>
      <c r="P865" s="300"/>
      <c r="Q865" s="300"/>
      <c r="R865" s="300"/>
      <c r="S865" s="300"/>
      <c r="T865" s="300"/>
      <c r="U865" s="300"/>
      <c r="V865" s="300"/>
      <c r="W865" s="300"/>
      <c r="X865" s="300"/>
      <c r="Y865" s="300"/>
      <c r="Z865" s="300"/>
    </row>
    <row r="866" spans="1:26" ht="14.25" customHeight="1">
      <c r="A866" s="296"/>
      <c r="B866" s="296"/>
      <c r="C866" s="300"/>
      <c r="D866" s="300"/>
      <c r="E866" s="300"/>
      <c r="F866" s="300"/>
      <c r="G866" s="319"/>
      <c r="H866" s="319"/>
      <c r="I866" s="300"/>
      <c r="J866" s="300"/>
      <c r="K866" s="300"/>
      <c r="L866" s="300"/>
      <c r="M866" s="300"/>
      <c r="N866" s="300"/>
      <c r="O866" s="300"/>
      <c r="P866" s="300"/>
      <c r="Q866" s="300"/>
      <c r="R866" s="300"/>
      <c r="S866" s="300"/>
      <c r="T866" s="300"/>
      <c r="U866" s="300"/>
      <c r="V866" s="300"/>
      <c r="W866" s="300"/>
      <c r="X866" s="300"/>
      <c r="Y866" s="300"/>
      <c r="Z866" s="300"/>
    </row>
    <row r="867" spans="1:26" ht="14.25" customHeight="1">
      <c r="A867" s="296"/>
      <c r="B867" s="296"/>
      <c r="C867" s="300"/>
      <c r="D867" s="300"/>
      <c r="E867" s="300"/>
      <c r="F867" s="300"/>
      <c r="G867" s="319"/>
      <c r="H867" s="319"/>
      <c r="I867" s="300"/>
      <c r="J867" s="300"/>
      <c r="K867" s="300"/>
      <c r="L867" s="300"/>
      <c r="M867" s="300"/>
      <c r="N867" s="300"/>
      <c r="O867" s="300"/>
      <c r="P867" s="300"/>
      <c r="Q867" s="300"/>
      <c r="R867" s="300"/>
      <c r="S867" s="300"/>
      <c r="T867" s="300"/>
      <c r="U867" s="300"/>
      <c r="V867" s="300"/>
      <c r="W867" s="300"/>
      <c r="X867" s="300"/>
      <c r="Y867" s="300"/>
      <c r="Z867" s="300"/>
    </row>
    <row r="868" spans="1:26" ht="14.25" customHeight="1">
      <c r="A868" s="296"/>
      <c r="B868" s="296"/>
      <c r="C868" s="300"/>
      <c r="D868" s="300"/>
      <c r="E868" s="300"/>
      <c r="F868" s="300"/>
      <c r="G868" s="319"/>
      <c r="H868" s="319"/>
      <c r="I868" s="300"/>
      <c r="J868" s="300"/>
      <c r="K868" s="300"/>
      <c r="L868" s="300"/>
      <c r="M868" s="300"/>
      <c r="N868" s="300"/>
      <c r="O868" s="300"/>
      <c r="P868" s="300"/>
      <c r="Q868" s="300"/>
      <c r="R868" s="300"/>
      <c r="S868" s="300"/>
      <c r="T868" s="300"/>
      <c r="U868" s="300"/>
      <c r="V868" s="300"/>
      <c r="W868" s="300"/>
      <c r="X868" s="300"/>
      <c r="Y868" s="300"/>
      <c r="Z868" s="300"/>
    </row>
    <row r="869" spans="1:26" ht="14.25" customHeight="1">
      <c r="A869" s="296"/>
      <c r="B869" s="296"/>
      <c r="C869" s="300"/>
      <c r="D869" s="300"/>
      <c r="E869" s="300"/>
      <c r="F869" s="300"/>
      <c r="G869" s="319"/>
      <c r="H869" s="319"/>
      <c r="I869" s="300"/>
      <c r="J869" s="300"/>
      <c r="K869" s="300"/>
      <c r="L869" s="300"/>
      <c r="M869" s="300"/>
      <c r="N869" s="300"/>
      <c r="O869" s="300"/>
      <c r="P869" s="300"/>
      <c r="Q869" s="300"/>
      <c r="R869" s="300"/>
      <c r="S869" s="300"/>
      <c r="T869" s="300"/>
      <c r="U869" s="300"/>
      <c r="V869" s="300"/>
      <c r="W869" s="300"/>
      <c r="X869" s="300"/>
      <c r="Y869" s="300"/>
      <c r="Z869" s="300"/>
    </row>
    <row r="870" spans="1:26" ht="14.25" customHeight="1">
      <c r="A870" s="296"/>
      <c r="B870" s="296"/>
      <c r="C870" s="300"/>
      <c r="D870" s="300"/>
      <c r="E870" s="300"/>
      <c r="F870" s="300"/>
      <c r="G870" s="319"/>
      <c r="H870" s="319"/>
      <c r="I870" s="300"/>
      <c r="J870" s="300"/>
      <c r="K870" s="300"/>
      <c r="L870" s="300"/>
      <c r="M870" s="300"/>
      <c r="N870" s="300"/>
      <c r="O870" s="300"/>
      <c r="P870" s="300"/>
      <c r="Q870" s="300"/>
      <c r="R870" s="300"/>
      <c r="S870" s="300"/>
      <c r="T870" s="300"/>
      <c r="U870" s="300"/>
      <c r="V870" s="300"/>
      <c r="W870" s="300"/>
      <c r="X870" s="300"/>
      <c r="Y870" s="300"/>
      <c r="Z870" s="300"/>
    </row>
    <row r="871" spans="1:26" ht="14.25" customHeight="1">
      <c r="A871" s="296"/>
      <c r="B871" s="296"/>
      <c r="C871" s="300"/>
      <c r="D871" s="300"/>
      <c r="E871" s="300"/>
      <c r="F871" s="300"/>
      <c r="G871" s="319"/>
      <c r="H871" s="319"/>
      <c r="I871" s="300"/>
      <c r="J871" s="300"/>
      <c r="K871" s="300"/>
      <c r="L871" s="300"/>
      <c r="M871" s="300"/>
      <c r="N871" s="300"/>
      <c r="O871" s="300"/>
      <c r="P871" s="300"/>
      <c r="Q871" s="300"/>
      <c r="R871" s="300"/>
      <c r="S871" s="300"/>
      <c r="T871" s="300"/>
      <c r="U871" s="300"/>
      <c r="V871" s="300"/>
      <c r="W871" s="300"/>
      <c r="X871" s="300"/>
      <c r="Y871" s="300"/>
      <c r="Z871" s="300"/>
    </row>
    <row r="872" spans="1:26" ht="14.25" customHeight="1">
      <c r="A872" s="296"/>
      <c r="B872" s="296"/>
      <c r="C872" s="300"/>
      <c r="D872" s="300"/>
      <c r="E872" s="300"/>
      <c r="F872" s="300"/>
      <c r="G872" s="319"/>
      <c r="H872" s="319"/>
      <c r="I872" s="300"/>
      <c r="J872" s="300"/>
      <c r="K872" s="300"/>
      <c r="L872" s="300"/>
      <c r="M872" s="300"/>
      <c r="N872" s="300"/>
      <c r="O872" s="300"/>
      <c r="P872" s="300"/>
      <c r="Q872" s="300"/>
      <c r="R872" s="300"/>
      <c r="S872" s="300"/>
      <c r="T872" s="300"/>
      <c r="U872" s="300"/>
      <c r="V872" s="300"/>
      <c r="W872" s="300"/>
      <c r="X872" s="300"/>
      <c r="Y872" s="300"/>
      <c r="Z872" s="300"/>
    </row>
    <row r="873" spans="1:26" ht="14.25" customHeight="1">
      <c r="A873" s="296"/>
      <c r="B873" s="296"/>
      <c r="C873" s="300"/>
      <c r="D873" s="300"/>
      <c r="E873" s="300"/>
      <c r="F873" s="300"/>
      <c r="G873" s="319"/>
      <c r="H873" s="319"/>
      <c r="I873" s="300"/>
      <c r="J873" s="300"/>
      <c r="K873" s="300"/>
      <c r="L873" s="300"/>
      <c r="M873" s="300"/>
      <c r="N873" s="300"/>
      <c r="O873" s="300"/>
      <c r="P873" s="300"/>
      <c r="Q873" s="300"/>
      <c r="R873" s="300"/>
      <c r="S873" s="300"/>
      <c r="T873" s="300"/>
      <c r="U873" s="300"/>
      <c r="V873" s="300"/>
      <c r="W873" s="300"/>
      <c r="X873" s="300"/>
      <c r="Y873" s="300"/>
      <c r="Z873" s="300"/>
    </row>
    <row r="874" spans="1:26" ht="14.25" customHeight="1">
      <c r="A874" s="296"/>
      <c r="B874" s="296"/>
      <c r="C874" s="300"/>
      <c r="D874" s="300"/>
      <c r="E874" s="300"/>
      <c r="F874" s="300"/>
      <c r="G874" s="319"/>
      <c r="H874" s="319"/>
      <c r="I874" s="300"/>
      <c r="J874" s="300"/>
      <c r="K874" s="300"/>
      <c r="L874" s="300"/>
      <c r="M874" s="300"/>
      <c r="N874" s="300"/>
      <c r="O874" s="300"/>
      <c r="P874" s="300"/>
      <c r="Q874" s="300"/>
      <c r="R874" s="300"/>
      <c r="S874" s="300"/>
      <c r="T874" s="300"/>
      <c r="U874" s="300"/>
      <c r="V874" s="300"/>
      <c r="W874" s="300"/>
      <c r="X874" s="300"/>
      <c r="Y874" s="300"/>
      <c r="Z874" s="300"/>
    </row>
    <row r="875" spans="1:26" ht="14.25" customHeight="1">
      <c r="A875" s="296"/>
      <c r="B875" s="296"/>
      <c r="C875" s="300"/>
      <c r="D875" s="300"/>
      <c r="E875" s="300"/>
      <c r="F875" s="300"/>
      <c r="G875" s="319"/>
      <c r="H875" s="319"/>
      <c r="I875" s="300"/>
      <c r="J875" s="300"/>
      <c r="K875" s="300"/>
      <c r="L875" s="300"/>
      <c r="M875" s="300"/>
      <c r="N875" s="300"/>
      <c r="O875" s="300"/>
      <c r="P875" s="300"/>
      <c r="Q875" s="300"/>
      <c r="R875" s="300"/>
      <c r="S875" s="300"/>
      <c r="T875" s="300"/>
      <c r="U875" s="300"/>
      <c r="V875" s="300"/>
      <c r="W875" s="300"/>
      <c r="X875" s="300"/>
      <c r="Y875" s="300"/>
      <c r="Z875" s="300"/>
    </row>
    <row r="876" spans="1:26" ht="14.25" customHeight="1">
      <c r="A876" s="296"/>
      <c r="B876" s="296"/>
      <c r="C876" s="300"/>
      <c r="D876" s="300"/>
      <c r="E876" s="300"/>
      <c r="F876" s="300"/>
      <c r="G876" s="319"/>
      <c r="H876" s="319"/>
      <c r="I876" s="300"/>
      <c r="J876" s="300"/>
      <c r="K876" s="300"/>
      <c r="L876" s="300"/>
      <c r="M876" s="300"/>
      <c r="N876" s="300"/>
      <c r="O876" s="300"/>
      <c r="P876" s="300"/>
      <c r="Q876" s="300"/>
      <c r="R876" s="300"/>
      <c r="S876" s="300"/>
      <c r="T876" s="300"/>
      <c r="U876" s="300"/>
      <c r="V876" s="300"/>
      <c r="W876" s="300"/>
      <c r="X876" s="300"/>
      <c r="Y876" s="300"/>
      <c r="Z876" s="300"/>
    </row>
    <row r="877" spans="1:26" ht="14.25" customHeight="1">
      <c r="A877" s="296"/>
      <c r="B877" s="296"/>
      <c r="C877" s="300"/>
      <c r="D877" s="300"/>
      <c r="E877" s="300"/>
      <c r="F877" s="300"/>
      <c r="G877" s="319"/>
      <c r="H877" s="319"/>
      <c r="I877" s="300"/>
      <c r="J877" s="300"/>
      <c r="K877" s="300"/>
      <c r="L877" s="300"/>
      <c r="M877" s="300"/>
      <c r="N877" s="300"/>
      <c r="O877" s="300"/>
      <c r="P877" s="300"/>
      <c r="Q877" s="300"/>
      <c r="R877" s="300"/>
      <c r="S877" s="300"/>
      <c r="T877" s="300"/>
      <c r="U877" s="300"/>
      <c r="V877" s="300"/>
      <c r="W877" s="300"/>
      <c r="X877" s="300"/>
      <c r="Y877" s="300"/>
      <c r="Z877" s="300"/>
    </row>
    <row r="878" spans="1:26" ht="14.25" customHeight="1">
      <c r="A878" s="296"/>
      <c r="B878" s="296"/>
      <c r="C878" s="300"/>
      <c r="D878" s="300"/>
      <c r="E878" s="300"/>
      <c r="F878" s="300"/>
      <c r="G878" s="319"/>
      <c r="H878" s="319"/>
      <c r="I878" s="300"/>
      <c r="J878" s="300"/>
      <c r="K878" s="300"/>
      <c r="L878" s="300"/>
      <c r="M878" s="300"/>
      <c r="N878" s="300"/>
      <c r="O878" s="300"/>
      <c r="P878" s="300"/>
      <c r="Q878" s="300"/>
      <c r="R878" s="300"/>
      <c r="S878" s="300"/>
      <c r="T878" s="300"/>
      <c r="U878" s="300"/>
      <c r="V878" s="300"/>
      <c r="W878" s="300"/>
      <c r="X878" s="300"/>
      <c r="Y878" s="300"/>
      <c r="Z878" s="300"/>
    </row>
    <row r="879" spans="1:26" ht="14.25" customHeight="1">
      <c r="A879" s="296"/>
      <c r="B879" s="296"/>
      <c r="C879" s="300"/>
      <c r="D879" s="300"/>
      <c r="E879" s="300"/>
      <c r="F879" s="300"/>
      <c r="G879" s="319"/>
      <c r="H879" s="319"/>
      <c r="I879" s="300"/>
      <c r="J879" s="300"/>
      <c r="K879" s="300"/>
      <c r="L879" s="300"/>
      <c r="M879" s="300"/>
      <c r="N879" s="300"/>
      <c r="O879" s="300"/>
      <c r="P879" s="300"/>
      <c r="Q879" s="300"/>
      <c r="R879" s="300"/>
      <c r="S879" s="300"/>
      <c r="T879" s="300"/>
      <c r="U879" s="300"/>
      <c r="V879" s="300"/>
      <c r="W879" s="300"/>
      <c r="X879" s="300"/>
      <c r="Y879" s="300"/>
      <c r="Z879" s="300"/>
    </row>
    <row r="880" spans="1:26" ht="14.25" customHeight="1">
      <c r="A880" s="296"/>
      <c r="B880" s="296"/>
      <c r="C880" s="300"/>
      <c r="D880" s="300"/>
      <c r="E880" s="300"/>
      <c r="F880" s="300"/>
      <c r="G880" s="319"/>
      <c r="H880" s="319"/>
      <c r="I880" s="300"/>
      <c r="J880" s="300"/>
      <c r="K880" s="300"/>
      <c r="L880" s="300"/>
      <c r="M880" s="300"/>
      <c r="N880" s="300"/>
      <c r="O880" s="300"/>
      <c r="P880" s="300"/>
      <c r="Q880" s="300"/>
      <c r="R880" s="300"/>
      <c r="S880" s="300"/>
      <c r="T880" s="300"/>
      <c r="U880" s="300"/>
      <c r="V880" s="300"/>
      <c r="W880" s="300"/>
      <c r="X880" s="300"/>
      <c r="Y880" s="300"/>
      <c r="Z880" s="300"/>
    </row>
    <row r="881" spans="1:26" ht="14.25" customHeight="1">
      <c r="A881" s="296"/>
      <c r="B881" s="296"/>
      <c r="C881" s="300"/>
      <c r="D881" s="300"/>
      <c r="E881" s="300"/>
      <c r="F881" s="300"/>
      <c r="G881" s="319"/>
      <c r="H881" s="319"/>
      <c r="I881" s="300"/>
      <c r="J881" s="300"/>
      <c r="K881" s="300"/>
      <c r="L881" s="300"/>
      <c r="M881" s="300"/>
      <c r="N881" s="300"/>
      <c r="O881" s="300"/>
      <c r="P881" s="300"/>
      <c r="Q881" s="300"/>
      <c r="R881" s="300"/>
      <c r="S881" s="300"/>
      <c r="T881" s="300"/>
      <c r="U881" s="300"/>
      <c r="V881" s="300"/>
      <c r="W881" s="300"/>
      <c r="X881" s="300"/>
      <c r="Y881" s="300"/>
      <c r="Z881" s="300"/>
    </row>
    <row r="882" spans="1:26" ht="14.25" customHeight="1">
      <c r="A882" s="296"/>
      <c r="B882" s="296"/>
      <c r="C882" s="300"/>
      <c r="D882" s="300"/>
      <c r="E882" s="300"/>
      <c r="F882" s="300"/>
      <c r="G882" s="319"/>
      <c r="H882" s="319"/>
      <c r="I882" s="300"/>
      <c r="J882" s="300"/>
      <c r="K882" s="300"/>
      <c r="L882" s="300"/>
      <c r="M882" s="300"/>
      <c r="N882" s="300"/>
      <c r="O882" s="300"/>
      <c r="P882" s="300"/>
      <c r="Q882" s="300"/>
      <c r="R882" s="300"/>
      <c r="S882" s="300"/>
      <c r="T882" s="300"/>
      <c r="U882" s="300"/>
      <c r="V882" s="300"/>
      <c r="W882" s="300"/>
      <c r="X882" s="300"/>
      <c r="Y882" s="300"/>
      <c r="Z882" s="300"/>
    </row>
    <row r="883" spans="1:26" ht="14.25" customHeight="1">
      <c r="A883" s="296"/>
      <c r="B883" s="296"/>
      <c r="C883" s="300"/>
      <c r="D883" s="300"/>
      <c r="E883" s="300"/>
      <c r="F883" s="300"/>
      <c r="G883" s="319"/>
      <c r="H883" s="319"/>
      <c r="I883" s="300"/>
      <c r="J883" s="300"/>
      <c r="K883" s="300"/>
      <c r="L883" s="300"/>
      <c r="M883" s="300"/>
      <c r="N883" s="300"/>
      <c r="O883" s="300"/>
      <c r="P883" s="300"/>
      <c r="Q883" s="300"/>
      <c r="R883" s="300"/>
      <c r="S883" s="300"/>
      <c r="T883" s="300"/>
      <c r="U883" s="300"/>
      <c r="V883" s="300"/>
      <c r="W883" s="300"/>
      <c r="X883" s="300"/>
      <c r="Y883" s="300"/>
      <c r="Z883" s="300"/>
    </row>
    <row r="884" spans="1:26" ht="14.25" customHeight="1">
      <c r="A884" s="296"/>
      <c r="B884" s="296"/>
      <c r="C884" s="300"/>
      <c r="D884" s="300"/>
      <c r="E884" s="300"/>
      <c r="F884" s="300"/>
      <c r="G884" s="319"/>
      <c r="H884" s="319"/>
      <c r="I884" s="300"/>
      <c r="J884" s="300"/>
      <c r="K884" s="300"/>
      <c r="L884" s="300"/>
      <c r="M884" s="300"/>
      <c r="N884" s="300"/>
      <c r="O884" s="300"/>
      <c r="P884" s="300"/>
      <c r="Q884" s="300"/>
      <c r="R884" s="300"/>
      <c r="S884" s="300"/>
      <c r="T884" s="300"/>
      <c r="U884" s="300"/>
      <c r="V884" s="300"/>
      <c r="W884" s="300"/>
      <c r="X884" s="300"/>
      <c r="Y884" s="300"/>
      <c r="Z884" s="300"/>
    </row>
    <row r="885" spans="1:26" ht="14.25" customHeight="1">
      <c r="A885" s="296"/>
      <c r="B885" s="296"/>
      <c r="C885" s="300"/>
      <c r="D885" s="300"/>
      <c r="E885" s="300"/>
      <c r="F885" s="300"/>
      <c r="G885" s="319"/>
      <c r="H885" s="319"/>
      <c r="I885" s="300"/>
      <c r="J885" s="300"/>
      <c r="K885" s="300"/>
      <c r="L885" s="300"/>
      <c r="M885" s="300"/>
      <c r="N885" s="300"/>
      <c r="O885" s="300"/>
      <c r="P885" s="300"/>
      <c r="Q885" s="300"/>
      <c r="R885" s="300"/>
      <c r="S885" s="300"/>
      <c r="T885" s="300"/>
      <c r="U885" s="300"/>
      <c r="V885" s="300"/>
      <c r="W885" s="300"/>
      <c r="X885" s="300"/>
      <c r="Y885" s="300"/>
      <c r="Z885" s="300"/>
    </row>
    <row r="886" spans="1:26" ht="14.25" customHeight="1">
      <c r="A886" s="296"/>
      <c r="B886" s="296"/>
      <c r="C886" s="300"/>
      <c r="D886" s="300"/>
      <c r="E886" s="300"/>
      <c r="F886" s="300"/>
      <c r="G886" s="319"/>
      <c r="H886" s="319"/>
      <c r="I886" s="300"/>
      <c r="J886" s="300"/>
      <c r="K886" s="300"/>
      <c r="L886" s="300"/>
      <c r="M886" s="300"/>
      <c r="N886" s="300"/>
      <c r="O886" s="300"/>
      <c r="P886" s="300"/>
      <c r="Q886" s="300"/>
      <c r="R886" s="300"/>
      <c r="S886" s="300"/>
      <c r="T886" s="300"/>
      <c r="U886" s="300"/>
      <c r="V886" s="300"/>
      <c r="W886" s="300"/>
      <c r="X886" s="300"/>
      <c r="Y886" s="300"/>
      <c r="Z886" s="300"/>
    </row>
    <row r="887" spans="1:26" ht="14.25" customHeight="1">
      <c r="A887" s="296"/>
      <c r="B887" s="296"/>
      <c r="C887" s="300"/>
      <c r="D887" s="300"/>
      <c r="E887" s="300"/>
      <c r="F887" s="300"/>
      <c r="G887" s="319"/>
      <c r="H887" s="319"/>
      <c r="I887" s="300"/>
      <c r="J887" s="300"/>
      <c r="K887" s="300"/>
      <c r="L887" s="300"/>
      <c r="M887" s="300"/>
      <c r="N887" s="300"/>
      <c r="O887" s="300"/>
      <c r="P887" s="300"/>
      <c r="Q887" s="300"/>
      <c r="R887" s="300"/>
      <c r="S887" s="300"/>
      <c r="T887" s="300"/>
      <c r="U887" s="300"/>
      <c r="V887" s="300"/>
      <c r="W887" s="300"/>
      <c r="X887" s="300"/>
      <c r="Y887" s="300"/>
      <c r="Z887" s="300"/>
    </row>
    <row r="888" spans="1:26" ht="14.25" customHeight="1">
      <c r="A888" s="296"/>
      <c r="B888" s="296"/>
      <c r="C888" s="300"/>
      <c r="D888" s="300"/>
      <c r="E888" s="300"/>
      <c r="F888" s="300"/>
      <c r="G888" s="319"/>
      <c r="H888" s="319"/>
      <c r="I888" s="300"/>
      <c r="J888" s="300"/>
      <c r="K888" s="300"/>
      <c r="L888" s="300"/>
      <c r="M888" s="300"/>
      <c r="N888" s="300"/>
      <c r="O888" s="300"/>
      <c r="P888" s="300"/>
      <c r="Q888" s="300"/>
      <c r="R888" s="300"/>
      <c r="S888" s="300"/>
      <c r="T888" s="300"/>
      <c r="U888" s="300"/>
      <c r="V888" s="300"/>
      <c r="W888" s="300"/>
      <c r="X888" s="300"/>
      <c r="Y888" s="300"/>
      <c r="Z888" s="300"/>
    </row>
    <row r="889" spans="1:26" ht="14.25" customHeight="1">
      <c r="A889" s="296"/>
      <c r="B889" s="296"/>
      <c r="C889" s="300"/>
      <c r="D889" s="300"/>
      <c r="E889" s="300"/>
      <c r="F889" s="300"/>
      <c r="G889" s="319"/>
      <c r="H889" s="319"/>
      <c r="I889" s="300"/>
      <c r="J889" s="300"/>
      <c r="K889" s="300"/>
      <c r="L889" s="300"/>
      <c r="M889" s="300"/>
      <c r="N889" s="300"/>
      <c r="O889" s="300"/>
      <c r="P889" s="300"/>
      <c r="Q889" s="300"/>
      <c r="R889" s="300"/>
      <c r="S889" s="300"/>
      <c r="T889" s="300"/>
      <c r="U889" s="300"/>
      <c r="V889" s="300"/>
      <c r="W889" s="300"/>
      <c r="X889" s="300"/>
      <c r="Y889" s="300"/>
      <c r="Z889" s="300"/>
    </row>
    <row r="890" spans="1:26" ht="14.25" customHeight="1">
      <c r="A890" s="296"/>
      <c r="B890" s="296"/>
      <c r="C890" s="300"/>
      <c r="D890" s="300"/>
      <c r="E890" s="300"/>
      <c r="F890" s="300"/>
      <c r="G890" s="319"/>
      <c r="H890" s="319"/>
      <c r="I890" s="300"/>
      <c r="J890" s="300"/>
      <c r="K890" s="300"/>
      <c r="L890" s="300"/>
      <c r="M890" s="300"/>
      <c r="N890" s="300"/>
      <c r="O890" s="300"/>
      <c r="P890" s="300"/>
      <c r="Q890" s="300"/>
      <c r="R890" s="300"/>
      <c r="S890" s="300"/>
      <c r="T890" s="300"/>
      <c r="U890" s="300"/>
      <c r="V890" s="300"/>
      <c r="W890" s="300"/>
      <c r="X890" s="300"/>
      <c r="Y890" s="300"/>
      <c r="Z890" s="300"/>
    </row>
    <row r="891" spans="1:26" ht="14.25" customHeight="1">
      <c r="A891" s="296"/>
      <c r="B891" s="296"/>
      <c r="C891" s="300"/>
      <c r="D891" s="300"/>
      <c r="E891" s="300"/>
      <c r="F891" s="300"/>
      <c r="G891" s="319"/>
      <c r="H891" s="319"/>
      <c r="I891" s="300"/>
      <c r="J891" s="300"/>
      <c r="K891" s="300"/>
      <c r="L891" s="300"/>
      <c r="M891" s="300"/>
      <c r="N891" s="300"/>
      <c r="O891" s="300"/>
      <c r="P891" s="300"/>
      <c r="Q891" s="300"/>
      <c r="R891" s="300"/>
      <c r="S891" s="300"/>
      <c r="T891" s="300"/>
      <c r="U891" s="300"/>
      <c r="V891" s="300"/>
      <c r="W891" s="300"/>
      <c r="X891" s="300"/>
      <c r="Y891" s="300"/>
      <c r="Z891" s="300"/>
    </row>
    <row r="892" spans="1:26" ht="14.25" customHeight="1">
      <c r="A892" s="296"/>
      <c r="B892" s="296"/>
      <c r="C892" s="300"/>
      <c r="D892" s="300"/>
      <c r="E892" s="300"/>
      <c r="F892" s="300"/>
      <c r="G892" s="319"/>
      <c r="H892" s="319"/>
      <c r="I892" s="300"/>
      <c r="J892" s="300"/>
      <c r="K892" s="300"/>
      <c r="L892" s="300"/>
      <c r="M892" s="300"/>
      <c r="N892" s="300"/>
      <c r="O892" s="300"/>
      <c r="P892" s="300"/>
      <c r="Q892" s="300"/>
      <c r="R892" s="300"/>
      <c r="S892" s="300"/>
      <c r="T892" s="300"/>
      <c r="U892" s="300"/>
      <c r="V892" s="300"/>
      <c r="W892" s="300"/>
      <c r="X892" s="300"/>
      <c r="Y892" s="300"/>
      <c r="Z892" s="300"/>
    </row>
    <row r="893" spans="1:26" ht="14.25" customHeight="1">
      <c r="A893" s="296"/>
      <c r="B893" s="296"/>
      <c r="C893" s="300"/>
      <c r="D893" s="300"/>
      <c r="E893" s="300"/>
      <c r="F893" s="300"/>
      <c r="G893" s="319"/>
      <c r="H893" s="319"/>
      <c r="I893" s="300"/>
      <c r="J893" s="300"/>
      <c r="K893" s="300"/>
      <c r="L893" s="300"/>
      <c r="M893" s="300"/>
      <c r="N893" s="300"/>
      <c r="O893" s="300"/>
      <c r="P893" s="300"/>
      <c r="Q893" s="300"/>
      <c r="R893" s="300"/>
      <c r="S893" s="300"/>
      <c r="T893" s="300"/>
      <c r="U893" s="300"/>
      <c r="V893" s="300"/>
      <c r="W893" s="300"/>
      <c r="X893" s="300"/>
      <c r="Y893" s="300"/>
      <c r="Z893" s="300"/>
    </row>
    <row r="894" spans="1:26" ht="14.25" customHeight="1">
      <c r="A894" s="296"/>
      <c r="B894" s="296"/>
      <c r="C894" s="300"/>
      <c r="D894" s="300"/>
      <c r="E894" s="300"/>
      <c r="F894" s="300"/>
      <c r="G894" s="319"/>
      <c r="H894" s="319"/>
      <c r="I894" s="300"/>
      <c r="J894" s="300"/>
      <c r="K894" s="300"/>
      <c r="L894" s="300"/>
      <c r="M894" s="300"/>
      <c r="N894" s="300"/>
      <c r="O894" s="300"/>
      <c r="P894" s="300"/>
      <c r="Q894" s="300"/>
      <c r="R894" s="300"/>
      <c r="S894" s="300"/>
      <c r="T894" s="300"/>
      <c r="U894" s="300"/>
      <c r="V894" s="300"/>
      <c r="W894" s="300"/>
      <c r="X894" s="300"/>
      <c r="Y894" s="300"/>
      <c r="Z894" s="300"/>
    </row>
    <row r="895" spans="1:26" ht="14.25" customHeight="1">
      <c r="A895" s="296"/>
      <c r="B895" s="296"/>
      <c r="C895" s="300"/>
      <c r="D895" s="300"/>
      <c r="E895" s="300"/>
      <c r="F895" s="300"/>
      <c r="G895" s="319"/>
      <c r="H895" s="319"/>
      <c r="I895" s="300"/>
      <c r="J895" s="300"/>
      <c r="K895" s="300"/>
      <c r="L895" s="300"/>
      <c r="M895" s="300"/>
      <c r="N895" s="300"/>
      <c r="O895" s="300"/>
      <c r="P895" s="300"/>
      <c r="Q895" s="300"/>
      <c r="R895" s="300"/>
      <c r="S895" s="300"/>
      <c r="T895" s="300"/>
      <c r="U895" s="300"/>
      <c r="V895" s="300"/>
      <c r="W895" s="300"/>
      <c r="X895" s="300"/>
      <c r="Y895" s="300"/>
      <c r="Z895" s="300"/>
    </row>
    <row r="896" spans="1:26" ht="14.25" customHeight="1">
      <c r="A896" s="296"/>
      <c r="B896" s="296"/>
      <c r="C896" s="300"/>
      <c r="D896" s="300"/>
      <c r="E896" s="300"/>
      <c r="F896" s="300"/>
      <c r="G896" s="319"/>
      <c r="H896" s="319"/>
      <c r="I896" s="300"/>
      <c r="J896" s="300"/>
      <c r="K896" s="300"/>
      <c r="L896" s="300"/>
      <c r="M896" s="300"/>
      <c r="N896" s="300"/>
      <c r="O896" s="300"/>
      <c r="P896" s="300"/>
      <c r="Q896" s="300"/>
      <c r="R896" s="300"/>
      <c r="S896" s="300"/>
      <c r="T896" s="300"/>
      <c r="U896" s="300"/>
      <c r="V896" s="300"/>
      <c r="W896" s="300"/>
      <c r="X896" s="300"/>
      <c r="Y896" s="300"/>
      <c r="Z896" s="300"/>
    </row>
    <row r="897" spans="1:26" ht="14.25" customHeight="1">
      <c r="A897" s="296"/>
      <c r="B897" s="296"/>
      <c r="C897" s="300"/>
      <c r="D897" s="300"/>
      <c r="E897" s="300"/>
      <c r="F897" s="300"/>
      <c r="G897" s="319"/>
      <c r="H897" s="319"/>
      <c r="I897" s="300"/>
      <c r="J897" s="300"/>
      <c r="K897" s="300"/>
      <c r="L897" s="300"/>
      <c r="M897" s="300"/>
      <c r="N897" s="300"/>
      <c r="O897" s="300"/>
      <c r="P897" s="300"/>
      <c r="Q897" s="300"/>
      <c r="R897" s="300"/>
      <c r="S897" s="300"/>
      <c r="T897" s="300"/>
      <c r="U897" s="300"/>
      <c r="V897" s="300"/>
      <c r="W897" s="300"/>
      <c r="X897" s="300"/>
      <c r="Y897" s="300"/>
      <c r="Z897" s="300"/>
    </row>
    <row r="898" spans="1:26" ht="14.25" customHeight="1">
      <c r="A898" s="296"/>
      <c r="B898" s="296"/>
      <c r="C898" s="300"/>
      <c r="D898" s="300"/>
      <c r="E898" s="300"/>
      <c r="F898" s="300"/>
      <c r="G898" s="319"/>
      <c r="H898" s="319"/>
      <c r="I898" s="300"/>
      <c r="J898" s="300"/>
      <c r="K898" s="300"/>
      <c r="L898" s="300"/>
      <c r="M898" s="300"/>
      <c r="N898" s="300"/>
      <c r="O898" s="300"/>
      <c r="P898" s="300"/>
      <c r="Q898" s="300"/>
      <c r="R898" s="300"/>
      <c r="S898" s="300"/>
      <c r="T898" s="300"/>
      <c r="U898" s="300"/>
      <c r="V898" s="300"/>
      <c r="W898" s="300"/>
      <c r="X898" s="300"/>
      <c r="Y898" s="300"/>
      <c r="Z898" s="300"/>
    </row>
    <row r="899" spans="1:26" ht="14.25" customHeight="1">
      <c r="A899" s="296"/>
      <c r="B899" s="296"/>
      <c r="C899" s="300"/>
      <c r="D899" s="300"/>
      <c r="E899" s="300"/>
      <c r="F899" s="300"/>
      <c r="G899" s="319"/>
      <c r="H899" s="319"/>
      <c r="I899" s="300"/>
      <c r="J899" s="300"/>
      <c r="K899" s="300"/>
      <c r="L899" s="300"/>
      <c r="M899" s="300"/>
      <c r="N899" s="300"/>
      <c r="O899" s="300"/>
      <c r="P899" s="300"/>
      <c r="Q899" s="300"/>
      <c r="R899" s="300"/>
      <c r="S899" s="300"/>
      <c r="T899" s="300"/>
      <c r="U899" s="300"/>
      <c r="V899" s="300"/>
      <c r="W899" s="300"/>
      <c r="X899" s="300"/>
      <c r="Y899" s="300"/>
      <c r="Z899" s="300"/>
    </row>
    <row r="900" spans="1:26" ht="14.25" customHeight="1">
      <c r="A900" s="296"/>
      <c r="B900" s="296"/>
      <c r="C900" s="300"/>
      <c r="D900" s="300"/>
      <c r="E900" s="300"/>
      <c r="F900" s="300"/>
      <c r="G900" s="319"/>
      <c r="H900" s="319"/>
      <c r="I900" s="300"/>
      <c r="J900" s="300"/>
      <c r="K900" s="300"/>
      <c r="L900" s="300"/>
      <c r="M900" s="300"/>
      <c r="N900" s="300"/>
      <c r="O900" s="300"/>
      <c r="P900" s="300"/>
      <c r="Q900" s="300"/>
      <c r="R900" s="300"/>
      <c r="S900" s="300"/>
      <c r="T900" s="300"/>
      <c r="U900" s="300"/>
      <c r="V900" s="300"/>
      <c r="W900" s="300"/>
      <c r="X900" s="300"/>
      <c r="Y900" s="300"/>
      <c r="Z900" s="300"/>
    </row>
    <row r="901" spans="1:26" ht="14.25" customHeight="1">
      <c r="A901" s="296"/>
      <c r="B901" s="296"/>
      <c r="C901" s="300"/>
      <c r="D901" s="300"/>
      <c r="E901" s="300"/>
      <c r="F901" s="300"/>
      <c r="G901" s="319"/>
      <c r="H901" s="319"/>
      <c r="I901" s="300"/>
      <c r="J901" s="300"/>
      <c r="K901" s="300"/>
      <c r="L901" s="300"/>
      <c r="M901" s="300"/>
      <c r="N901" s="300"/>
      <c r="O901" s="300"/>
      <c r="P901" s="300"/>
      <c r="Q901" s="300"/>
      <c r="R901" s="300"/>
      <c r="S901" s="300"/>
      <c r="T901" s="300"/>
      <c r="U901" s="300"/>
      <c r="V901" s="300"/>
      <c r="W901" s="300"/>
      <c r="X901" s="300"/>
      <c r="Y901" s="300"/>
      <c r="Z901" s="300"/>
    </row>
    <row r="902" spans="1:26" ht="14.25" customHeight="1">
      <c r="A902" s="296"/>
      <c r="B902" s="296"/>
      <c r="C902" s="300"/>
      <c r="D902" s="300"/>
      <c r="E902" s="300"/>
      <c r="F902" s="300"/>
      <c r="G902" s="319"/>
      <c r="H902" s="319"/>
      <c r="I902" s="300"/>
      <c r="J902" s="300"/>
      <c r="K902" s="300"/>
      <c r="L902" s="300"/>
      <c r="M902" s="300"/>
      <c r="N902" s="300"/>
      <c r="O902" s="300"/>
      <c r="P902" s="300"/>
      <c r="Q902" s="300"/>
      <c r="R902" s="300"/>
      <c r="S902" s="300"/>
      <c r="T902" s="300"/>
      <c r="U902" s="300"/>
      <c r="V902" s="300"/>
      <c r="W902" s="300"/>
      <c r="X902" s="300"/>
      <c r="Y902" s="300"/>
      <c r="Z902" s="300"/>
    </row>
    <row r="903" spans="1:26" ht="14.25" customHeight="1">
      <c r="A903" s="296"/>
      <c r="B903" s="296"/>
      <c r="C903" s="300"/>
      <c r="D903" s="300"/>
      <c r="E903" s="300"/>
      <c r="F903" s="300"/>
      <c r="G903" s="319"/>
      <c r="H903" s="319"/>
      <c r="I903" s="300"/>
      <c r="J903" s="300"/>
      <c r="K903" s="300"/>
      <c r="L903" s="300"/>
      <c r="M903" s="300"/>
      <c r="N903" s="300"/>
      <c r="O903" s="300"/>
      <c r="P903" s="300"/>
      <c r="Q903" s="300"/>
      <c r="R903" s="300"/>
      <c r="S903" s="300"/>
      <c r="T903" s="300"/>
      <c r="U903" s="300"/>
      <c r="V903" s="300"/>
      <c r="W903" s="300"/>
      <c r="X903" s="300"/>
      <c r="Y903" s="300"/>
      <c r="Z903" s="300"/>
    </row>
    <row r="904" spans="1:26" ht="14.25" customHeight="1">
      <c r="A904" s="296"/>
      <c r="B904" s="296"/>
      <c r="C904" s="300"/>
      <c r="D904" s="300"/>
      <c r="E904" s="300"/>
      <c r="F904" s="300"/>
      <c r="G904" s="319"/>
      <c r="H904" s="319"/>
      <c r="I904" s="300"/>
      <c r="J904" s="300"/>
      <c r="K904" s="300"/>
      <c r="L904" s="300"/>
      <c r="M904" s="300"/>
      <c r="N904" s="300"/>
      <c r="O904" s="300"/>
      <c r="P904" s="300"/>
      <c r="Q904" s="300"/>
      <c r="R904" s="300"/>
      <c r="S904" s="300"/>
      <c r="T904" s="300"/>
      <c r="U904" s="300"/>
      <c r="V904" s="300"/>
      <c r="W904" s="300"/>
      <c r="X904" s="300"/>
      <c r="Y904" s="300"/>
      <c r="Z904" s="300"/>
    </row>
    <row r="905" spans="1:26" ht="14.25" customHeight="1">
      <c r="A905" s="296"/>
      <c r="B905" s="296"/>
      <c r="C905" s="300"/>
      <c r="D905" s="300"/>
      <c r="E905" s="300"/>
      <c r="F905" s="300"/>
      <c r="G905" s="319"/>
      <c r="H905" s="319"/>
      <c r="I905" s="300"/>
      <c r="J905" s="300"/>
      <c r="K905" s="300"/>
      <c r="L905" s="300"/>
      <c r="M905" s="300"/>
      <c r="N905" s="300"/>
      <c r="O905" s="300"/>
      <c r="P905" s="300"/>
      <c r="Q905" s="300"/>
      <c r="R905" s="300"/>
      <c r="S905" s="300"/>
      <c r="T905" s="300"/>
      <c r="U905" s="300"/>
      <c r="V905" s="300"/>
      <c r="W905" s="300"/>
      <c r="X905" s="300"/>
      <c r="Y905" s="300"/>
      <c r="Z905" s="300"/>
    </row>
    <row r="906" spans="1:26" ht="14.25" customHeight="1">
      <c r="A906" s="296"/>
      <c r="B906" s="296"/>
      <c r="C906" s="300"/>
      <c r="D906" s="300"/>
      <c r="E906" s="300"/>
      <c r="F906" s="300"/>
      <c r="G906" s="319"/>
      <c r="H906" s="319"/>
      <c r="I906" s="300"/>
      <c r="J906" s="300"/>
      <c r="K906" s="300"/>
      <c r="L906" s="300"/>
      <c r="M906" s="300"/>
      <c r="N906" s="300"/>
      <c r="O906" s="300"/>
      <c r="P906" s="300"/>
      <c r="Q906" s="300"/>
      <c r="R906" s="300"/>
      <c r="S906" s="300"/>
      <c r="T906" s="300"/>
      <c r="U906" s="300"/>
      <c r="V906" s="300"/>
      <c r="W906" s="300"/>
      <c r="X906" s="300"/>
      <c r="Y906" s="300"/>
      <c r="Z906" s="300"/>
    </row>
    <row r="907" spans="1:26" ht="14.25" customHeight="1">
      <c r="A907" s="296"/>
      <c r="B907" s="296"/>
      <c r="C907" s="300"/>
      <c r="D907" s="300"/>
      <c r="E907" s="300"/>
      <c r="F907" s="300"/>
      <c r="G907" s="319"/>
      <c r="H907" s="319"/>
      <c r="I907" s="300"/>
      <c r="J907" s="300"/>
      <c r="K907" s="300"/>
      <c r="L907" s="300"/>
      <c r="M907" s="300"/>
      <c r="N907" s="300"/>
      <c r="O907" s="300"/>
      <c r="P907" s="300"/>
      <c r="Q907" s="300"/>
      <c r="R907" s="300"/>
      <c r="S907" s="300"/>
      <c r="T907" s="300"/>
      <c r="U907" s="300"/>
      <c r="V907" s="300"/>
      <c r="W907" s="300"/>
      <c r="X907" s="300"/>
      <c r="Y907" s="300"/>
      <c r="Z907" s="300"/>
    </row>
    <row r="908" spans="1:26" ht="14.25" customHeight="1">
      <c r="A908" s="296"/>
      <c r="B908" s="296"/>
      <c r="C908" s="300"/>
      <c r="D908" s="300"/>
      <c r="E908" s="300"/>
      <c r="F908" s="300"/>
      <c r="G908" s="319"/>
      <c r="H908" s="319"/>
      <c r="I908" s="300"/>
      <c r="J908" s="300"/>
      <c r="K908" s="300"/>
      <c r="L908" s="300"/>
      <c r="M908" s="300"/>
      <c r="N908" s="300"/>
      <c r="O908" s="300"/>
      <c r="P908" s="300"/>
      <c r="Q908" s="300"/>
      <c r="R908" s="300"/>
      <c r="S908" s="300"/>
      <c r="T908" s="300"/>
      <c r="U908" s="300"/>
      <c r="V908" s="300"/>
      <c r="W908" s="300"/>
      <c r="X908" s="300"/>
      <c r="Y908" s="300"/>
      <c r="Z908" s="300"/>
    </row>
    <row r="909" spans="1:26" ht="14.25" customHeight="1">
      <c r="A909" s="296"/>
      <c r="B909" s="296"/>
      <c r="C909" s="300"/>
      <c r="D909" s="300"/>
      <c r="E909" s="300"/>
      <c r="F909" s="300"/>
      <c r="G909" s="319"/>
      <c r="H909" s="319"/>
      <c r="I909" s="300"/>
      <c r="J909" s="300"/>
      <c r="K909" s="300"/>
      <c r="L909" s="300"/>
      <c r="M909" s="300"/>
      <c r="N909" s="300"/>
      <c r="O909" s="300"/>
      <c r="P909" s="300"/>
      <c r="Q909" s="300"/>
      <c r="R909" s="300"/>
      <c r="S909" s="300"/>
      <c r="T909" s="300"/>
      <c r="U909" s="300"/>
      <c r="V909" s="300"/>
      <c r="W909" s="300"/>
      <c r="X909" s="300"/>
      <c r="Y909" s="300"/>
      <c r="Z909" s="300"/>
    </row>
    <row r="910" spans="1:26" ht="14.25" customHeight="1">
      <c r="A910" s="296"/>
      <c r="B910" s="296"/>
      <c r="C910" s="300"/>
      <c r="D910" s="300"/>
      <c r="E910" s="300"/>
      <c r="F910" s="300"/>
      <c r="G910" s="319"/>
      <c r="H910" s="319"/>
      <c r="I910" s="300"/>
      <c r="J910" s="300"/>
      <c r="K910" s="300"/>
      <c r="L910" s="300"/>
      <c r="M910" s="300"/>
      <c r="N910" s="300"/>
      <c r="O910" s="300"/>
      <c r="P910" s="300"/>
      <c r="Q910" s="300"/>
      <c r="R910" s="300"/>
      <c r="S910" s="300"/>
      <c r="T910" s="300"/>
      <c r="U910" s="300"/>
      <c r="V910" s="300"/>
      <c r="W910" s="300"/>
      <c r="X910" s="300"/>
      <c r="Y910" s="300"/>
      <c r="Z910" s="300"/>
    </row>
    <row r="911" spans="1:26" ht="14.25" customHeight="1">
      <c r="A911" s="296"/>
      <c r="B911" s="296"/>
      <c r="C911" s="300"/>
      <c r="D911" s="300"/>
      <c r="E911" s="300"/>
      <c r="F911" s="300"/>
      <c r="G911" s="319"/>
      <c r="H911" s="319"/>
      <c r="I911" s="300"/>
      <c r="J911" s="300"/>
      <c r="K911" s="300"/>
      <c r="L911" s="300"/>
      <c r="M911" s="300"/>
      <c r="N911" s="300"/>
      <c r="O911" s="300"/>
      <c r="P911" s="300"/>
      <c r="Q911" s="300"/>
      <c r="R911" s="300"/>
      <c r="S911" s="300"/>
      <c r="T911" s="300"/>
      <c r="U911" s="300"/>
      <c r="V911" s="300"/>
      <c r="W911" s="300"/>
      <c r="X911" s="300"/>
      <c r="Y911" s="300"/>
      <c r="Z911" s="300"/>
    </row>
    <row r="912" spans="1:26" ht="14.25" customHeight="1">
      <c r="A912" s="296"/>
      <c r="B912" s="296"/>
      <c r="C912" s="300"/>
      <c r="D912" s="300"/>
      <c r="E912" s="300"/>
      <c r="F912" s="300"/>
      <c r="G912" s="319"/>
      <c r="H912" s="319"/>
      <c r="I912" s="300"/>
      <c r="J912" s="300"/>
      <c r="K912" s="300"/>
      <c r="L912" s="300"/>
      <c r="M912" s="300"/>
      <c r="N912" s="300"/>
      <c r="O912" s="300"/>
      <c r="P912" s="300"/>
      <c r="Q912" s="300"/>
      <c r="R912" s="300"/>
      <c r="S912" s="300"/>
      <c r="T912" s="300"/>
      <c r="U912" s="300"/>
      <c r="V912" s="300"/>
      <c r="W912" s="300"/>
      <c r="X912" s="300"/>
      <c r="Y912" s="300"/>
      <c r="Z912" s="300"/>
    </row>
    <row r="913" spans="1:26" ht="14.25" customHeight="1">
      <c r="A913" s="296"/>
      <c r="B913" s="296"/>
      <c r="C913" s="300"/>
      <c r="D913" s="300"/>
      <c r="E913" s="300"/>
      <c r="F913" s="300"/>
      <c r="G913" s="319"/>
      <c r="H913" s="319"/>
      <c r="I913" s="300"/>
      <c r="J913" s="300"/>
      <c r="K913" s="300"/>
      <c r="L913" s="300"/>
      <c r="M913" s="300"/>
      <c r="N913" s="300"/>
      <c r="O913" s="300"/>
      <c r="P913" s="300"/>
      <c r="Q913" s="300"/>
      <c r="R913" s="300"/>
      <c r="S913" s="300"/>
      <c r="T913" s="300"/>
      <c r="U913" s="300"/>
      <c r="V913" s="300"/>
      <c r="W913" s="300"/>
      <c r="X913" s="300"/>
      <c r="Y913" s="300"/>
      <c r="Z913" s="300"/>
    </row>
    <row r="914" spans="1:26" ht="14.25" customHeight="1">
      <c r="A914" s="296"/>
      <c r="B914" s="296"/>
      <c r="C914" s="300"/>
      <c r="D914" s="300"/>
      <c r="E914" s="300"/>
      <c r="F914" s="300"/>
      <c r="G914" s="319"/>
      <c r="H914" s="319"/>
      <c r="I914" s="300"/>
      <c r="J914" s="300"/>
      <c r="K914" s="300"/>
      <c r="L914" s="300"/>
      <c r="M914" s="300"/>
      <c r="N914" s="300"/>
      <c r="O914" s="300"/>
      <c r="P914" s="300"/>
      <c r="Q914" s="300"/>
      <c r="R914" s="300"/>
      <c r="S914" s="300"/>
      <c r="T914" s="300"/>
      <c r="U914" s="300"/>
      <c r="V914" s="300"/>
      <c r="W914" s="300"/>
      <c r="X914" s="300"/>
      <c r="Y914" s="300"/>
      <c r="Z914" s="300"/>
    </row>
    <row r="915" spans="1:26" ht="14.25" customHeight="1">
      <c r="A915" s="296"/>
      <c r="B915" s="296"/>
      <c r="C915" s="300"/>
      <c r="D915" s="300"/>
      <c r="E915" s="300"/>
      <c r="F915" s="300"/>
      <c r="G915" s="319"/>
      <c r="H915" s="319"/>
      <c r="I915" s="300"/>
      <c r="J915" s="300"/>
      <c r="K915" s="300"/>
      <c r="L915" s="300"/>
      <c r="M915" s="300"/>
      <c r="N915" s="300"/>
      <c r="O915" s="300"/>
      <c r="P915" s="300"/>
      <c r="Q915" s="300"/>
      <c r="R915" s="300"/>
      <c r="S915" s="300"/>
      <c r="T915" s="300"/>
      <c r="U915" s="300"/>
      <c r="V915" s="300"/>
      <c r="W915" s="300"/>
      <c r="X915" s="300"/>
      <c r="Y915" s="300"/>
      <c r="Z915" s="300"/>
    </row>
    <row r="916" spans="1:26" ht="14.25" customHeight="1">
      <c r="A916" s="296"/>
      <c r="B916" s="296"/>
      <c r="C916" s="300"/>
      <c r="D916" s="300"/>
      <c r="E916" s="300"/>
      <c r="F916" s="300"/>
      <c r="G916" s="319"/>
      <c r="H916" s="319"/>
      <c r="I916" s="300"/>
      <c r="J916" s="300"/>
      <c r="K916" s="300"/>
      <c r="L916" s="300"/>
      <c r="M916" s="300"/>
      <c r="N916" s="300"/>
      <c r="O916" s="300"/>
      <c r="P916" s="300"/>
      <c r="Q916" s="300"/>
      <c r="R916" s="300"/>
      <c r="S916" s="300"/>
      <c r="T916" s="300"/>
      <c r="U916" s="300"/>
      <c r="V916" s="300"/>
      <c r="W916" s="300"/>
      <c r="X916" s="300"/>
      <c r="Y916" s="300"/>
      <c r="Z916" s="300"/>
    </row>
    <row r="917" spans="1:26" ht="14.25" customHeight="1">
      <c r="A917" s="296"/>
      <c r="B917" s="296"/>
      <c r="C917" s="300"/>
      <c r="D917" s="300"/>
      <c r="E917" s="300"/>
      <c r="F917" s="300"/>
      <c r="G917" s="319"/>
      <c r="H917" s="319"/>
      <c r="I917" s="300"/>
      <c r="J917" s="300"/>
      <c r="K917" s="300"/>
      <c r="L917" s="300"/>
      <c r="M917" s="300"/>
      <c r="N917" s="300"/>
      <c r="O917" s="300"/>
      <c r="P917" s="300"/>
      <c r="Q917" s="300"/>
      <c r="R917" s="300"/>
      <c r="S917" s="300"/>
      <c r="T917" s="300"/>
      <c r="U917" s="300"/>
      <c r="V917" s="300"/>
      <c r="W917" s="300"/>
      <c r="X917" s="300"/>
      <c r="Y917" s="300"/>
      <c r="Z917" s="300"/>
    </row>
    <row r="918" spans="1:26" ht="14.25" customHeight="1">
      <c r="A918" s="296"/>
      <c r="B918" s="296"/>
      <c r="C918" s="300"/>
      <c r="D918" s="300"/>
      <c r="E918" s="300"/>
      <c r="F918" s="300"/>
      <c r="G918" s="319"/>
      <c r="H918" s="319"/>
      <c r="I918" s="300"/>
      <c r="J918" s="300"/>
      <c r="K918" s="300"/>
      <c r="L918" s="300"/>
      <c r="M918" s="300"/>
      <c r="N918" s="300"/>
      <c r="O918" s="300"/>
      <c r="P918" s="300"/>
      <c r="Q918" s="300"/>
      <c r="R918" s="300"/>
      <c r="S918" s="300"/>
      <c r="T918" s="300"/>
      <c r="U918" s="300"/>
      <c r="V918" s="300"/>
      <c r="W918" s="300"/>
      <c r="X918" s="300"/>
      <c r="Y918" s="300"/>
      <c r="Z918" s="300"/>
    </row>
    <row r="919" spans="1:26" ht="14.25" customHeight="1">
      <c r="A919" s="296"/>
      <c r="B919" s="296"/>
      <c r="C919" s="300"/>
      <c r="D919" s="300"/>
      <c r="E919" s="300"/>
      <c r="F919" s="300"/>
      <c r="G919" s="319"/>
      <c r="H919" s="319"/>
      <c r="I919" s="300"/>
      <c r="J919" s="300"/>
      <c r="K919" s="300"/>
      <c r="L919" s="300"/>
      <c r="M919" s="300"/>
      <c r="N919" s="300"/>
      <c r="O919" s="300"/>
      <c r="P919" s="300"/>
      <c r="Q919" s="300"/>
      <c r="R919" s="300"/>
      <c r="S919" s="300"/>
      <c r="T919" s="300"/>
      <c r="U919" s="300"/>
      <c r="V919" s="300"/>
      <c r="W919" s="300"/>
      <c r="X919" s="300"/>
      <c r="Y919" s="300"/>
      <c r="Z919" s="300"/>
    </row>
    <row r="920" spans="1:26" ht="14.25" customHeight="1">
      <c r="A920" s="296"/>
      <c r="B920" s="296"/>
      <c r="C920" s="300"/>
      <c r="D920" s="300"/>
      <c r="E920" s="300"/>
      <c r="F920" s="300"/>
      <c r="G920" s="319"/>
      <c r="H920" s="319"/>
      <c r="I920" s="300"/>
      <c r="J920" s="300"/>
      <c r="K920" s="300"/>
      <c r="L920" s="300"/>
      <c r="M920" s="300"/>
      <c r="N920" s="300"/>
      <c r="O920" s="300"/>
      <c r="P920" s="300"/>
      <c r="Q920" s="300"/>
      <c r="R920" s="300"/>
      <c r="S920" s="300"/>
      <c r="T920" s="300"/>
      <c r="U920" s="300"/>
      <c r="V920" s="300"/>
      <c r="W920" s="300"/>
      <c r="X920" s="300"/>
      <c r="Y920" s="300"/>
      <c r="Z920" s="300"/>
    </row>
    <row r="921" spans="1:26" ht="14.25" customHeight="1">
      <c r="A921" s="296"/>
      <c r="B921" s="296"/>
      <c r="C921" s="300"/>
      <c r="D921" s="300"/>
      <c r="E921" s="300"/>
      <c r="F921" s="300"/>
      <c r="G921" s="319"/>
      <c r="H921" s="319"/>
      <c r="I921" s="300"/>
      <c r="J921" s="300"/>
      <c r="K921" s="300"/>
      <c r="L921" s="300"/>
      <c r="M921" s="300"/>
      <c r="N921" s="300"/>
      <c r="O921" s="300"/>
      <c r="P921" s="300"/>
      <c r="Q921" s="300"/>
      <c r="R921" s="300"/>
      <c r="S921" s="300"/>
      <c r="T921" s="300"/>
      <c r="U921" s="300"/>
      <c r="V921" s="300"/>
      <c r="W921" s="300"/>
      <c r="X921" s="300"/>
      <c r="Y921" s="300"/>
      <c r="Z921" s="300"/>
    </row>
    <row r="922" spans="1:26" ht="14.25" customHeight="1">
      <c r="A922" s="296"/>
      <c r="B922" s="296"/>
      <c r="C922" s="300"/>
      <c r="D922" s="300"/>
      <c r="E922" s="300"/>
      <c r="F922" s="300"/>
      <c r="G922" s="319"/>
      <c r="H922" s="319"/>
      <c r="I922" s="300"/>
      <c r="J922" s="300"/>
      <c r="K922" s="300"/>
      <c r="L922" s="300"/>
      <c r="M922" s="300"/>
      <c r="N922" s="300"/>
      <c r="O922" s="300"/>
      <c r="P922" s="300"/>
      <c r="Q922" s="300"/>
      <c r="R922" s="300"/>
      <c r="S922" s="300"/>
      <c r="T922" s="300"/>
      <c r="U922" s="300"/>
      <c r="V922" s="300"/>
      <c r="W922" s="300"/>
      <c r="X922" s="300"/>
      <c r="Y922" s="300"/>
      <c r="Z922" s="300"/>
    </row>
    <row r="923" spans="1:26" ht="14.25" customHeight="1">
      <c r="A923" s="296"/>
      <c r="B923" s="296"/>
      <c r="C923" s="300"/>
      <c r="D923" s="300"/>
      <c r="E923" s="300"/>
      <c r="F923" s="300"/>
      <c r="G923" s="319"/>
      <c r="H923" s="319"/>
      <c r="I923" s="300"/>
      <c r="J923" s="300"/>
      <c r="K923" s="300"/>
      <c r="L923" s="300"/>
      <c r="M923" s="300"/>
      <c r="N923" s="300"/>
      <c r="O923" s="300"/>
      <c r="P923" s="300"/>
      <c r="Q923" s="300"/>
      <c r="R923" s="300"/>
      <c r="S923" s="300"/>
      <c r="T923" s="300"/>
      <c r="U923" s="300"/>
      <c r="V923" s="300"/>
      <c r="W923" s="300"/>
      <c r="X923" s="300"/>
      <c r="Y923" s="300"/>
      <c r="Z923" s="300"/>
    </row>
    <row r="924" spans="1:26" ht="14.25" customHeight="1">
      <c r="A924" s="296"/>
      <c r="B924" s="296"/>
      <c r="C924" s="300"/>
      <c r="D924" s="300"/>
      <c r="E924" s="300"/>
      <c r="F924" s="300"/>
      <c r="G924" s="319"/>
      <c r="H924" s="319"/>
      <c r="I924" s="300"/>
      <c r="J924" s="300"/>
      <c r="K924" s="300"/>
      <c r="L924" s="300"/>
      <c r="M924" s="300"/>
      <c r="N924" s="300"/>
      <c r="O924" s="300"/>
      <c r="P924" s="300"/>
      <c r="Q924" s="300"/>
      <c r="R924" s="300"/>
      <c r="S924" s="300"/>
      <c r="T924" s="300"/>
      <c r="U924" s="300"/>
      <c r="V924" s="300"/>
      <c r="W924" s="300"/>
      <c r="X924" s="300"/>
      <c r="Y924" s="300"/>
      <c r="Z924" s="300"/>
    </row>
    <row r="925" spans="1:26" ht="14.25" customHeight="1">
      <c r="A925" s="296"/>
      <c r="B925" s="296"/>
      <c r="C925" s="300"/>
      <c r="D925" s="300"/>
      <c r="E925" s="300"/>
      <c r="F925" s="300"/>
      <c r="G925" s="319"/>
      <c r="H925" s="319"/>
      <c r="I925" s="300"/>
      <c r="J925" s="300"/>
      <c r="K925" s="300"/>
      <c r="L925" s="300"/>
      <c r="M925" s="300"/>
      <c r="N925" s="300"/>
      <c r="O925" s="300"/>
      <c r="P925" s="300"/>
      <c r="Q925" s="300"/>
      <c r="R925" s="300"/>
      <c r="S925" s="300"/>
      <c r="T925" s="300"/>
      <c r="U925" s="300"/>
      <c r="V925" s="300"/>
      <c r="W925" s="300"/>
      <c r="X925" s="300"/>
      <c r="Y925" s="300"/>
      <c r="Z925" s="300"/>
    </row>
    <row r="926" spans="1:26" ht="14.25" customHeight="1">
      <c r="A926" s="296"/>
      <c r="B926" s="296"/>
      <c r="C926" s="300"/>
      <c r="D926" s="300"/>
      <c r="E926" s="300"/>
      <c r="F926" s="300"/>
      <c r="G926" s="319"/>
      <c r="H926" s="319"/>
      <c r="I926" s="300"/>
      <c r="J926" s="300"/>
      <c r="K926" s="300"/>
      <c r="L926" s="300"/>
      <c r="M926" s="300"/>
      <c r="N926" s="300"/>
      <c r="O926" s="300"/>
      <c r="P926" s="300"/>
      <c r="Q926" s="300"/>
      <c r="R926" s="300"/>
      <c r="S926" s="300"/>
      <c r="T926" s="300"/>
      <c r="U926" s="300"/>
      <c r="V926" s="300"/>
      <c r="W926" s="300"/>
      <c r="X926" s="300"/>
      <c r="Y926" s="300"/>
      <c r="Z926" s="300"/>
    </row>
    <row r="927" spans="1:26" ht="14.25" customHeight="1">
      <c r="A927" s="296"/>
      <c r="B927" s="296"/>
      <c r="C927" s="300"/>
      <c r="D927" s="300"/>
      <c r="E927" s="300"/>
      <c r="F927" s="300"/>
      <c r="G927" s="319"/>
      <c r="H927" s="319"/>
      <c r="I927" s="300"/>
      <c r="J927" s="300"/>
      <c r="K927" s="300"/>
      <c r="L927" s="300"/>
      <c r="M927" s="300"/>
      <c r="N927" s="300"/>
      <c r="O927" s="300"/>
      <c r="P927" s="300"/>
      <c r="Q927" s="300"/>
      <c r="R927" s="300"/>
      <c r="S927" s="300"/>
      <c r="T927" s="300"/>
      <c r="U927" s="300"/>
      <c r="V927" s="300"/>
      <c r="W927" s="300"/>
      <c r="X927" s="300"/>
      <c r="Y927" s="300"/>
      <c r="Z927" s="300"/>
    </row>
    <row r="928" spans="1:26" ht="14.25" customHeight="1">
      <c r="A928" s="296"/>
      <c r="B928" s="296"/>
      <c r="C928" s="300"/>
      <c r="D928" s="300"/>
      <c r="E928" s="300"/>
      <c r="F928" s="300"/>
      <c r="G928" s="319"/>
      <c r="H928" s="319"/>
      <c r="I928" s="300"/>
      <c r="J928" s="300"/>
      <c r="K928" s="300"/>
      <c r="L928" s="300"/>
      <c r="M928" s="300"/>
      <c r="N928" s="300"/>
      <c r="O928" s="300"/>
      <c r="P928" s="300"/>
      <c r="Q928" s="300"/>
      <c r="R928" s="300"/>
      <c r="S928" s="300"/>
      <c r="T928" s="300"/>
      <c r="U928" s="300"/>
      <c r="V928" s="300"/>
      <c r="W928" s="300"/>
      <c r="X928" s="300"/>
      <c r="Y928" s="300"/>
      <c r="Z928" s="300"/>
    </row>
    <row r="929" spans="1:26" ht="14.25" customHeight="1">
      <c r="A929" s="296"/>
      <c r="B929" s="296"/>
      <c r="C929" s="300"/>
      <c r="D929" s="300"/>
      <c r="E929" s="300"/>
      <c r="F929" s="300"/>
      <c r="G929" s="319"/>
      <c r="H929" s="319"/>
      <c r="I929" s="300"/>
      <c r="J929" s="300"/>
      <c r="K929" s="300"/>
      <c r="L929" s="300"/>
      <c r="M929" s="300"/>
      <c r="N929" s="300"/>
      <c r="O929" s="300"/>
      <c r="P929" s="300"/>
      <c r="Q929" s="300"/>
      <c r="R929" s="300"/>
      <c r="S929" s="300"/>
      <c r="T929" s="300"/>
      <c r="U929" s="300"/>
      <c r="V929" s="300"/>
      <c r="W929" s="300"/>
      <c r="X929" s="300"/>
      <c r="Y929" s="300"/>
      <c r="Z929" s="300"/>
    </row>
    <row r="930" spans="1:26" ht="14.25" customHeight="1">
      <c r="A930" s="296"/>
      <c r="B930" s="296"/>
      <c r="C930" s="300"/>
      <c r="D930" s="300"/>
      <c r="E930" s="300"/>
      <c r="F930" s="300"/>
      <c r="G930" s="319"/>
      <c r="H930" s="319"/>
      <c r="I930" s="300"/>
      <c r="J930" s="300"/>
      <c r="K930" s="300"/>
      <c r="L930" s="300"/>
      <c r="M930" s="300"/>
      <c r="N930" s="300"/>
      <c r="O930" s="300"/>
      <c r="P930" s="300"/>
      <c r="Q930" s="300"/>
      <c r="R930" s="300"/>
      <c r="S930" s="300"/>
      <c r="T930" s="300"/>
      <c r="U930" s="300"/>
      <c r="V930" s="300"/>
      <c r="W930" s="300"/>
      <c r="X930" s="300"/>
      <c r="Y930" s="300"/>
      <c r="Z930" s="300"/>
    </row>
    <row r="931" spans="1:26" ht="14.25" customHeight="1">
      <c r="A931" s="296"/>
      <c r="B931" s="296"/>
      <c r="C931" s="300"/>
      <c r="D931" s="300"/>
      <c r="E931" s="300"/>
      <c r="F931" s="300"/>
      <c r="G931" s="319"/>
      <c r="H931" s="319"/>
      <c r="I931" s="300"/>
      <c r="J931" s="300"/>
      <c r="K931" s="300"/>
      <c r="L931" s="300"/>
      <c r="M931" s="300"/>
      <c r="N931" s="300"/>
      <c r="O931" s="300"/>
      <c r="P931" s="300"/>
      <c r="Q931" s="300"/>
      <c r="R931" s="300"/>
      <c r="S931" s="300"/>
      <c r="T931" s="300"/>
      <c r="U931" s="300"/>
      <c r="V931" s="300"/>
      <c r="W931" s="300"/>
      <c r="X931" s="300"/>
      <c r="Y931" s="300"/>
      <c r="Z931" s="300"/>
    </row>
    <row r="932" spans="1:26" ht="14.25" customHeight="1">
      <c r="A932" s="296"/>
      <c r="B932" s="296"/>
      <c r="C932" s="300"/>
      <c r="D932" s="300"/>
      <c r="E932" s="300"/>
      <c r="F932" s="300"/>
      <c r="G932" s="319"/>
      <c r="H932" s="319"/>
      <c r="I932" s="300"/>
      <c r="J932" s="300"/>
      <c r="K932" s="300"/>
      <c r="L932" s="300"/>
      <c r="M932" s="300"/>
      <c r="N932" s="300"/>
      <c r="O932" s="300"/>
      <c r="P932" s="300"/>
      <c r="Q932" s="300"/>
      <c r="R932" s="300"/>
      <c r="S932" s="300"/>
      <c r="T932" s="300"/>
      <c r="U932" s="300"/>
      <c r="V932" s="300"/>
      <c r="W932" s="300"/>
      <c r="X932" s="300"/>
      <c r="Y932" s="300"/>
      <c r="Z932" s="300"/>
    </row>
    <row r="933" spans="1:26" ht="14.25" customHeight="1">
      <c r="A933" s="296"/>
      <c r="B933" s="296"/>
      <c r="C933" s="300"/>
      <c r="D933" s="300"/>
      <c r="E933" s="300"/>
      <c r="F933" s="300"/>
      <c r="G933" s="319"/>
      <c r="H933" s="319"/>
      <c r="I933" s="300"/>
      <c r="J933" s="300"/>
      <c r="K933" s="300"/>
      <c r="L933" s="300"/>
      <c r="M933" s="300"/>
      <c r="N933" s="300"/>
      <c r="O933" s="300"/>
      <c r="P933" s="300"/>
      <c r="Q933" s="300"/>
      <c r="R933" s="300"/>
      <c r="S933" s="300"/>
      <c r="T933" s="300"/>
      <c r="U933" s="300"/>
      <c r="V933" s="300"/>
      <c r="W933" s="300"/>
      <c r="X933" s="300"/>
      <c r="Y933" s="300"/>
      <c r="Z933" s="300"/>
    </row>
    <row r="934" spans="1:26" ht="14.25" customHeight="1">
      <c r="A934" s="296"/>
      <c r="B934" s="296"/>
      <c r="C934" s="300"/>
      <c r="D934" s="300"/>
      <c r="E934" s="300"/>
      <c r="F934" s="300"/>
      <c r="G934" s="319"/>
      <c r="H934" s="319"/>
      <c r="I934" s="300"/>
      <c r="J934" s="300"/>
      <c r="K934" s="300"/>
      <c r="L934" s="300"/>
      <c r="M934" s="300"/>
      <c r="N934" s="300"/>
      <c r="O934" s="300"/>
      <c r="P934" s="300"/>
      <c r="Q934" s="300"/>
      <c r="R934" s="300"/>
      <c r="S934" s="300"/>
      <c r="T934" s="300"/>
      <c r="U934" s="300"/>
      <c r="V934" s="300"/>
      <c r="W934" s="300"/>
      <c r="X934" s="300"/>
      <c r="Y934" s="300"/>
      <c r="Z934" s="300"/>
    </row>
    <row r="935" spans="1:26" ht="14.25" customHeight="1">
      <c r="A935" s="296"/>
      <c r="B935" s="296"/>
      <c r="C935" s="300"/>
      <c r="D935" s="300"/>
      <c r="E935" s="300"/>
      <c r="F935" s="300"/>
      <c r="G935" s="319"/>
      <c r="H935" s="319"/>
      <c r="I935" s="300"/>
      <c r="J935" s="300"/>
      <c r="K935" s="300"/>
      <c r="L935" s="300"/>
      <c r="M935" s="300"/>
      <c r="N935" s="300"/>
      <c r="O935" s="300"/>
      <c r="P935" s="300"/>
      <c r="Q935" s="300"/>
      <c r="R935" s="300"/>
      <c r="S935" s="300"/>
      <c r="T935" s="300"/>
      <c r="U935" s="300"/>
      <c r="V935" s="300"/>
      <c r="W935" s="300"/>
      <c r="X935" s="300"/>
      <c r="Y935" s="300"/>
      <c r="Z935" s="300"/>
    </row>
    <row r="936" spans="1:26" ht="14.25" customHeight="1">
      <c r="A936" s="296"/>
      <c r="B936" s="296"/>
      <c r="C936" s="300"/>
      <c r="D936" s="300"/>
      <c r="E936" s="300"/>
      <c r="F936" s="300"/>
      <c r="G936" s="319"/>
      <c r="H936" s="319"/>
      <c r="I936" s="300"/>
      <c r="J936" s="300"/>
      <c r="K936" s="300"/>
      <c r="L936" s="300"/>
      <c r="M936" s="300"/>
      <c r="N936" s="300"/>
      <c r="O936" s="300"/>
      <c r="P936" s="300"/>
      <c r="Q936" s="300"/>
      <c r="R936" s="300"/>
      <c r="S936" s="300"/>
      <c r="T936" s="300"/>
      <c r="U936" s="300"/>
      <c r="V936" s="300"/>
      <c r="W936" s="300"/>
      <c r="X936" s="300"/>
      <c r="Y936" s="300"/>
      <c r="Z936" s="300"/>
    </row>
    <row r="937" spans="1:26" ht="14.25" customHeight="1">
      <c r="A937" s="296"/>
      <c r="B937" s="296"/>
      <c r="C937" s="300"/>
      <c r="D937" s="300"/>
      <c r="E937" s="300"/>
      <c r="F937" s="300"/>
      <c r="G937" s="319"/>
      <c r="H937" s="319"/>
      <c r="I937" s="300"/>
      <c r="J937" s="300"/>
      <c r="K937" s="300"/>
      <c r="L937" s="300"/>
      <c r="M937" s="300"/>
      <c r="N937" s="300"/>
      <c r="O937" s="300"/>
      <c r="P937" s="300"/>
      <c r="Q937" s="300"/>
      <c r="R937" s="300"/>
      <c r="S937" s="300"/>
      <c r="T937" s="300"/>
      <c r="U937" s="300"/>
      <c r="V937" s="300"/>
      <c r="W937" s="300"/>
      <c r="X937" s="300"/>
      <c r="Y937" s="300"/>
      <c r="Z937" s="300"/>
    </row>
    <row r="938" spans="1:26" ht="14.25" customHeight="1">
      <c r="A938" s="296"/>
      <c r="B938" s="296"/>
      <c r="C938" s="300"/>
      <c r="D938" s="300"/>
      <c r="E938" s="300"/>
      <c r="F938" s="300"/>
      <c r="G938" s="319"/>
      <c r="H938" s="319"/>
      <c r="I938" s="300"/>
      <c r="J938" s="300"/>
      <c r="K938" s="300"/>
      <c r="L938" s="300"/>
      <c r="M938" s="300"/>
      <c r="N938" s="300"/>
      <c r="O938" s="300"/>
      <c r="P938" s="300"/>
      <c r="Q938" s="300"/>
      <c r="R938" s="300"/>
      <c r="S938" s="300"/>
      <c r="T938" s="300"/>
      <c r="U938" s="300"/>
      <c r="V938" s="300"/>
      <c r="W938" s="300"/>
      <c r="X938" s="300"/>
      <c r="Y938" s="300"/>
      <c r="Z938" s="300"/>
    </row>
    <row r="939" spans="1:26" ht="14.25" customHeight="1">
      <c r="A939" s="296"/>
      <c r="B939" s="296"/>
      <c r="C939" s="300"/>
      <c r="D939" s="300"/>
      <c r="E939" s="300"/>
      <c r="F939" s="300"/>
      <c r="G939" s="319"/>
      <c r="H939" s="319"/>
      <c r="I939" s="300"/>
      <c r="J939" s="300"/>
      <c r="K939" s="300"/>
      <c r="L939" s="300"/>
      <c r="M939" s="300"/>
      <c r="N939" s="300"/>
      <c r="O939" s="300"/>
      <c r="P939" s="300"/>
      <c r="Q939" s="300"/>
      <c r="R939" s="300"/>
      <c r="S939" s="300"/>
      <c r="T939" s="300"/>
      <c r="U939" s="300"/>
      <c r="V939" s="300"/>
      <c r="W939" s="300"/>
      <c r="X939" s="300"/>
      <c r="Y939" s="300"/>
      <c r="Z939" s="300"/>
    </row>
    <row r="940" spans="1:26" ht="14.25" customHeight="1">
      <c r="A940" s="296"/>
      <c r="B940" s="296"/>
      <c r="C940" s="300"/>
      <c r="D940" s="300"/>
      <c r="E940" s="300"/>
      <c r="F940" s="300"/>
      <c r="G940" s="319"/>
      <c r="H940" s="319"/>
      <c r="I940" s="300"/>
      <c r="J940" s="300"/>
      <c r="K940" s="300"/>
      <c r="L940" s="300"/>
      <c r="M940" s="300"/>
      <c r="N940" s="300"/>
      <c r="O940" s="300"/>
      <c r="P940" s="300"/>
      <c r="Q940" s="300"/>
      <c r="R940" s="300"/>
      <c r="S940" s="300"/>
      <c r="T940" s="300"/>
      <c r="U940" s="300"/>
      <c r="V940" s="300"/>
      <c r="W940" s="300"/>
      <c r="X940" s="300"/>
      <c r="Y940" s="300"/>
      <c r="Z940" s="300"/>
    </row>
    <row r="941" spans="1:26" ht="14.25" customHeight="1">
      <c r="A941" s="296"/>
      <c r="B941" s="296"/>
      <c r="C941" s="300"/>
      <c r="D941" s="300"/>
      <c r="E941" s="300"/>
      <c r="F941" s="300"/>
      <c r="G941" s="319"/>
      <c r="H941" s="319"/>
      <c r="I941" s="300"/>
      <c r="J941" s="300"/>
      <c r="K941" s="300"/>
      <c r="L941" s="300"/>
      <c r="M941" s="300"/>
      <c r="N941" s="300"/>
      <c r="O941" s="300"/>
      <c r="P941" s="300"/>
      <c r="Q941" s="300"/>
      <c r="R941" s="300"/>
      <c r="S941" s="300"/>
      <c r="T941" s="300"/>
      <c r="U941" s="300"/>
      <c r="V941" s="300"/>
      <c r="W941" s="300"/>
      <c r="X941" s="300"/>
      <c r="Y941" s="300"/>
      <c r="Z941" s="300"/>
    </row>
    <row r="942" spans="1:26" ht="14.25" customHeight="1">
      <c r="A942" s="296"/>
      <c r="B942" s="296"/>
      <c r="C942" s="300"/>
      <c r="D942" s="300"/>
      <c r="E942" s="300"/>
      <c r="F942" s="300"/>
      <c r="G942" s="319"/>
      <c r="H942" s="319"/>
      <c r="I942" s="300"/>
      <c r="J942" s="300"/>
      <c r="K942" s="300"/>
      <c r="L942" s="300"/>
      <c r="M942" s="300"/>
      <c r="N942" s="300"/>
      <c r="O942" s="300"/>
      <c r="P942" s="300"/>
      <c r="Q942" s="300"/>
      <c r="R942" s="300"/>
      <c r="S942" s="300"/>
      <c r="T942" s="300"/>
      <c r="U942" s="300"/>
      <c r="V942" s="300"/>
      <c r="W942" s="300"/>
      <c r="X942" s="300"/>
      <c r="Y942" s="300"/>
      <c r="Z942" s="300"/>
    </row>
    <row r="943" spans="1:26" ht="14.25" customHeight="1">
      <c r="A943" s="296"/>
      <c r="B943" s="296"/>
      <c r="C943" s="300"/>
      <c r="D943" s="300"/>
      <c r="E943" s="300"/>
      <c r="F943" s="300"/>
      <c r="G943" s="319"/>
      <c r="H943" s="319"/>
      <c r="I943" s="300"/>
      <c r="J943" s="300"/>
      <c r="K943" s="300"/>
      <c r="L943" s="300"/>
      <c r="M943" s="300"/>
      <c r="N943" s="300"/>
      <c r="O943" s="300"/>
      <c r="P943" s="300"/>
      <c r="Q943" s="300"/>
      <c r="R943" s="300"/>
      <c r="S943" s="300"/>
      <c r="T943" s="300"/>
      <c r="U943" s="300"/>
      <c r="V943" s="300"/>
      <c r="W943" s="300"/>
      <c r="X943" s="300"/>
      <c r="Y943" s="300"/>
      <c r="Z943" s="300"/>
    </row>
    <row r="944" spans="1:26" ht="14.25" customHeight="1">
      <c r="A944" s="296"/>
      <c r="B944" s="296"/>
      <c r="C944" s="300"/>
      <c r="D944" s="300"/>
      <c r="E944" s="300"/>
      <c r="F944" s="300"/>
      <c r="G944" s="319"/>
      <c r="H944" s="319"/>
      <c r="I944" s="300"/>
      <c r="J944" s="300"/>
      <c r="K944" s="300"/>
      <c r="L944" s="300"/>
      <c r="M944" s="300"/>
      <c r="N944" s="300"/>
      <c r="O944" s="300"/>
      <c r="P944" s="300"/>
      <c r="Q944" s="300"/>
      <c r="R944" s="300"/>
      <c r="S944" s="300"/>
      <c r="T944" s="300"/>
      <c r="U944" s="300"/>
      <c r="V944" s="300"/>
      <c r="W944" s="300"/>
      <c r="X944" s="300"/>
      <c r="Y944" s="300"/>
      <c r="Z944" s="300"/>
    </row>
    <row r="945" spans="1:26" ht="14.25" customHeight="1">
      <c r="A945" s="296"/>
      <c r="B945" s="296"/>
      <c r="C945" s="300"/>
      <c r="D945" s="300"/>
      <c r="E945" s="300"/>
      <c r="F945" s="300"/>
      <c r="G945" s="319"/>
      <c r="H945" s="319"/>
      <c r="I945" s="300"/>
      <c r="J945" s="300"/>
      <c r="K945" s="300"/>
      <c r="L945" s="300"/>
      <c r="M945" s="300"/>
      <c r="N945" s="300"/>
      <c r="O945" s="300"/>
      <c r="P945" s="300"/>
      <c r="Q945" s="300"/>
      <c r="R945" s="300"/>
      <c r="S945" s="300"/>
      <c r="T945" s="300"/>
      <c r="U945" s="300"/>
      <c r="V945" s="300"/>
      <c r="W945" s="300"/>
      <c r="X945" s="300"/>
      <c r="Y945" s="300"/>
      <c r="Z945" s="300"/>
    </row>
    <row r="946" spans="1:26" ht="14.25" customHeight="1">
      <c r="A946" s="296"/>
      <c r="B946" s="296"/>
      <c r="C946" s="300"/>
      <c r="D946" s="300"/>
      <c r="E946" s="300"/>
      <c r="F946" s="300"/>
      <c r="G946" s="319"/>
      <c r="H946" s="319"/>
      <c r="I946" s="300"/>
      <c r="J946" s="300"/>
      <c r="K946" s="300"/>
      <c r="L946" s="300"/>
      <c r="M946" s="300"/>
      <c r="N946" s="300"/>
      <c r="O946" s="300"/>
      <c r="P946" s="300"/>
      <c r="Q946" s="300"/>
      <c r="R946" s="300"/>
      <c r="S946" s="300"/>
      <c r="T946" s="300"/>
      <c r="U946" s="300"/>
      <c r="V946" s="300"/>
      <c r="W946" s="300"/>
      <c r="X946" s="300"/>
      <c r="Y946" s="300"/>
      <c r="Z946" s="300"/>
    </row>
    <row r="947" spans="1:26" ht="14.25" customHeight="1">
      <c r="A947" s="296"/>
      <c r="B947" s="296"/>
      <c r="C947" s="300"/>
      <c r="D947" s="300"/>
      <c r="E947" s="300"/>
      <c r="F947" s="300"/>
      <c r="G947" s="319"/>
      <c r="H947" s="319"/>
      <c r="I947" s="300"/>
      <c r="J947" s="300"/>
      <c r="K947" s="300"/>
      <c r="L947" s="300"/>
      <c r="M947" s="300"/>
      <c r="N947" s="300"/>
      <c r="O947" s="300"/>
      <c r="P947" s="300"/>
      <c r="Q947" s="300"/>
      <c r="R947" s="300"/>
      <c r="S947" s="300"/>
      <c r="T947" s="300"/>
      <c r="U947" s="300"/>
      <c r="V947" s="300"/>
      <c r="W947" s="300"/>
      <c r="X947" s="300"/>
      <c r="Y947" s="300"/>
      <c r="Z947" s="300"/>
    </row>
    <row r="948" spans="1:26" ht="14.25" customHeight="1">
      <c r="A948" s="296"/>
      <c r="B948" s="296"/>
      <c r="C948" s="300"/>
      <c r="D948" s="300"/>
      <c r="E948" s="300"/>
      <c r="F948" s="300"/>
      <c r="G948" s="319"/>
      <c r="H948" s="319"/>
      <c r="I948" s="300"/>
      <c r="J948" s="300"/>
      <c r="K948" s="300"/>
      <c r="L948" s="300"/>
      <c r="M948" s="300"/>
      <c r="N948" s="300"/>
      <c r="O948" s="300"/>
      <c r="P948" s="300"/>
      <c r="Q948" s="300"/>
      <c r="R948" s="300"/>
      <c r="S948" s="300"/>
      <c r="T948" s="300"/>
      <c r="U948" s="300"/>
      <c r="V948" s="300"/>
      <c r="W948" s="300"/>
      <c r="X948" s="300"/>
      <c r="Y948" s="300"/>
      <c r="Z948" s="300"/>
    </row>
    <row r="949" spans="1:26" ht="14.25" customHeight="1">
      <c r="A949" s="296"/>
      <c r="B949" s="296"/>
      <c r="C949" s="300"/>
      <c r="D949" s="300"/>
      <c r="E949" s="300"/>
      <c r="F949" s="300"/>
      <c r="G949" s="319"/>
      <c r="H949" s="319"/>
      <c r="I949" s="300"/>
      <c r="J949" s="300"/>
      <c r="K949" s="300"/>
      <c r="L949" s="300"/>
      <c r="M949" s="300"/>
      <c r="N949" s="300"/>
      <c r="O949" s="300"/>
      <c r="P949" s="300"/>
      <c r="Q949" s="300"/>
      <c r="R949" s="300"/>
      <c r="S949" s="300"/>
      <c r="T949" s="300"/>
      <c r="U949" s="300"/>
      <c r="V949" s="300"/>
      <c r="W949" s="300"/>
      <c r="X949" s="300"/>
      <c r="Y949" s="300"/>
      <c r="Z949" s="300"/>
    </row>
    <row r="950" spans="1:26" ht="14.25" customHeight="1">
      <c r="A950" s="296"/>
      <c r="B950" s="296"/>
      <c r="C950" s="300"/>
      <c r="D950" s="300"/>
      <c r="E950" s="300"/>
      <c r="F950" s="300"/>
      <c r="G950" s="319"/>
      <c r="H950" s="319"/>
      <c r="I950" s="300"/>
      <c r="J950" s="300"/>
      <c r="K950" s="300"/>
      <c r="L950" s="300"/>
      <c r="M950" s="300"/>
      <c r="N950" s="300"/>
      <c r="O950" s="300"/>
      <c r="P950" s="300"/>
      <c r="Q950" s="300"/>
      <c r="R950" s="300"/>
      <c r="S950" s="300"/>
      <c r="T950" s="300"/>
      <c r="U950" s="300"/>
      <c r="V950" s="300"/>
      <c r="W950" s="300"/>
      <c r="X950" s="300"/>
      <c r="Y950" s="300"/>
      <c r="Z950" s="300"/>
    </row>
    <row r="951" spans="1:26" ht="14.25" customHeight="1">
      <c r="A951" s="296"/>
      <c r="B951" s="296"/>
      <c r="C951" s="300"/>
      <c r="D951" s="300"/>
      <c r="E951" s="300"/>
      <c r="F951" s="300"/>
      <c r="G951" s="319"/>
      <c r="H951" s="319"/>
      <c r="I951" s="300"/>
      <c r="J951" s="300"/>
      <c r="K951" s="300"/>
      <c r="L951" s="300"/>
      <c r="M951" s="300"/>
      <c r="N951" s="300"/>
      <c r="O951" s="300"/>
      <c r="P951" s="300"/>
      <c r="Q951" s="300"/>
      <c r="R951" s="300"/>
      <c r="S951" s="300"/>
      <c r="T951" s="300"/>
      <c r="U951" s="300"/>
      <c r="V951" s="300"/>
      <c r="W951" s="300"/>
      <c r="X951" s="300"/>
      <c r="Y951" s="300"/>
      <c r="Z951" s="300"/>
    </row>
    <row r="952" spans="1:26" ht="14.25" customHeight="1">
      <c r="A952" s="296"/>
      <c r="B952" s="296"/>
      <c r="C952" s="300"/>
      <c r="D952" s="300"/>
      <c r="E952" s="300"/>
      <c r="F952" s="300"/>
      <c r="G952" s="319"/>
      <c r="H952" s="319"/>
      <c r="I952" s="300"/>
      <c r="J952" s="300"/>
      <c r="K952" s="300"/>
      <c r="L952" s="300"/>
      <c r="M952" s="300"/>
      <c r="N952" s="300"/>
      <c r="O952" s="300"/>
      <c r="P952" s="300"/>
      <c r="Q952" s="300"/>
      <c r="R952" s="300"/>
      <c r="S952" s="300"/>
      <c r="T952" s="300"/>
      <c r="U952" s="300"/>
      <c r="V952" s="300"/>
      <c r="W952" s="300"/>
      <c r="X952" s="300"/>
      <c r="Y952" s="300"/>
      <c r="Z952" s="300"/>
    </row>
    <row r="953" spans="1:26" ht="14.25" customHeight="1">
      <c r="A953" s="296"/>
      <c r="B953" s="296"/>
      <c r="C953" s="300"/>
      <c r="D953" s="300"/>
      <c r="E953" s="300"/>
      <c r="F953" s="300"/>
      <c r="G953" s="319"/>
      <c r="H953" s="319"/>
      <c r="I953" s="300"/>
      <c r="J953" s="300"/>
      <c r="K953" s="300"/>
      <c r="L953" s="300"/>
      <c r="M953" s="300"/>
      <c r="N953" s="300"/>
      <c r="O953" s="300"/>
      <c r="P953" s="300"/>
      <c r="Q953" s="300"/>
      <c r="R953" s="300"/>
      <c r="S953" s="300"/>
      <c r="T953" s="300"/>
      <c r="U953" s="300"/>
      <c r="V953" s="300"/>
      <c r="W953" s="300"/>
      <c r="X953" s="300"/>
      <c r="Y953" s="300"/>
      <c r="Z953" s="300"/>
    </row>
    <row r="954" spans="1:26" ht="14.25" customHeight="1">
      <c r="A954" s="296"/>
      <c r="B954" s="296"/>
      <c r="C954" s="300"/>
      <c r="D954" s="300"/>
      <c r="E954" s="300"/>
      <c r="F954" s="300"/>
      <c r="G954" s="319"/>
      <c r="H954" s="319"/>
      <c r="I954" s="300"/>
      <c r="J954" s="300"/>
      <c r="K954" s="300"/>
      <c r="L954" s="300"/>
      <c r="M954" s="300"/>
      <c r="N954" s="300"/>
      <c r="O954" s="300"/>
      <c r="P954" s="300"/>
      <c r="Q954" s="300"/>
      <c r="R954" s="300"/>
      <c r="S954" s="300"/>
      <c r="T954" s="300"/>
      <c r="U954" s="300"/>
      <c r="V954" s="300"/>
      <c r="W954" s="300"/>
      <c r="X954" s="300"/>
      <c r="Y954" s="300"/>
      <c r="Z954" s="300"/>
    </row>
    <row r="955" spans="1:26" ht="14.25" customHeight="1">
      <c r="A955" s="296"/>
      <c r="B955" s="296"/>
      <c r="C955" s="300"/>
      <c r="D955" s="300"/>
      <c r="E955" s="300"/>
      <c r="F955" s="300"/>
      <c r="G955" s="319"/>
      <c r="H955" s="319"/>
      <c r="I955" s="300"/>
      <c r="J955" s="300"/>
      <c r="K955" s="300"/>
      <c r="L955" s="300"/>
      <c r="M955" s="300"/>
      <c r="N955" s="300"/>
      <c r="O955" s="300"/>
      <c r="P955" s="300"/>
      <c r="Q955" s="300"/>
      <c r="R955" s="300"/>
      <c r="S955" s="300"/>
      <c r="T955" s="300"/>
      <c r="U955" s="300"/>
      <c r="V955" s="300"/>
      <c r="W955" s="300"/>
      <c r="X955" s="300"/>
      <c r="Y955" s="300"/>
      <c r="Z955" s="300"/>
    </row>
    <row r="956" spans="1:26" ht="14.25" customHeight="1">
      <c r="A956" s="296"/>
      <c r="B956" s="296"/>
      <c r="C956" s="300"/>
      <c r="D956" s="300"/>
      <c r="E956" s="300"/>
      <c r="F956" s="300"/>
      <c r="G956" s="319"/>
      <c r="H956" s="319"/>
      <c r="I956" s="300"/>
      <c r="J956" s="300"/>
      <c r="K956" s="300"/>
      <c r="L956" s="300"/>
      <c r="M956" s="300"/>
      <c r="N956" s="300"/>
      <c r="O956" s="300"/>
      <c r="P956" s="300"/>
      <c r="Q956" s="300"/>
      <c r="R956" s="300"/>
      <c r="S956" s="300"/>
      <c r="T956" s="300"/>
      <c r="U956" s="300"/>
      <c r="V956" s="300"/>
      <c r="W956" s="300"/>
      <c r="X956" s="300"/>
      <c r="Y956" s="300"/>
      <c r="Z956" s="300"/>
    </row>
    <row r="957" spans="1:26" ht="14.25" customHeight="1">
      <c r="A957" s="296"/>
      <c r="B957" s="296"/>
      <c r="C957" s="300"/>
      <c r="D957" s="300"/>
      <c r="E957" s="300"/>
      <c r="F957" s="300"/>
      <c r="G957" s="319"/>
      <c r="H957" s="319"/>
      <c r="I957" s="300"/>
      <c r="J957" s="300"/>
      <c r="K957" s="300"/>
      <c r="L957" s="300"/>
      <c r="M957" s="300"/>
      <c r="N957" s="300"/>
      <c r="O957" s="300"/>
      <c r="P957" s="300"/>
      <c r="Q957" s="300"/>
      <c r="R957" s="300"/>
      <c r="S957" s="300"/>
      <c r="T957" s="300"/>
      <c r="U957" s="300"/>
      <c r="V957" s="300"/>
      <c r="W957" s="300"/>
      <c r="X957" s="300"/>
      <c r="Y957" s="300"/>
      <c r="Z957" s="300"/>
    </row>
    <row r="958" spans="1:26" ht="14.25" customHeight="1">
      <c r="A958" s="296"/>
      <c r="B958" s="296"/>
      <c r="C958" s="300"/>
      <c r="D958" s="300"/>
      <c r="E958" s="300"/>
      <c r="F958" s="300"/>
      <c r="G958" s="319"/>
      <c r="H958" s="319"/>
      <c r="I958" s="300"/>
      <c r="J958" s="300"/>
      <c r="K958" s="300"/>
      <c r="L958" s="300"/>
      <c r="M958" s="300"/>
      <c r="N958" s="300"/>
      <c r="O958" s="300"/>
      <c r="P958" s="300"/>
      <c r="Q958" s="300"/>
      <c r="R958" s="300"/>
      <c r="S958" s="300"/>
      <c r="T958" s="300"/>
      <c r="U958" s="300"/>
      <c r="V958" s="300"/>
      <c r="W958" s="300"/>
      <c r="X958" s="300"/>
      <c r="Y958" s="300"/>
      <c r="Z958" s="300"/>
    </row>
    <row r="959" spans="1:26" ht="14.25" customHeight="1">
      <c r="A959" s="296"/>
      <c r="B959" s="296"/>
      <c r="C959" s="300"/>
      <c r="D959" s="300"/>
      <c r="E959" s="300"/>
      <c r="F959" s="300"/>
      <c r="G959" s="319"/>
      <c r="H959" s="319"/>
      <c r="I959" s="300"/>
      <c r="J959" s="300"/>
      <c r="K959" s="300"/>
      <c r="L959" s="300"/>
      <c r="M959" s="300"/>
      <c r="N959" s="300"/>
      <c r="O959" s="300"/>
      <c r="P959" s="300"/>
      <c r="Q959" s="300"/>
      <c r="R959" s="300"/>
      <c r="S959" s="300"/>
      <c r="T959" s="300"/>
      <c r="U959" s="300"/>
      <c r="V959" s="300"/>
      <c r="W959" s="300"/>
      <c r="X959" s="300"/>
      <c r="Y959" s="300"/>
      <c r="Z959" s="300"/>
    </row>
    <row r="960" spans="1:26" ht="14.25" customHeight="1">
      <c r="A960" s="296"/>
      <c r="B960" s="296"/>
      <c r="C960" s="300"/>
      <c r="D960" s="300"/>
      <c r="E960" s="300"/>
      <c r="F960" s="300"/>
      <c r="G960" s="319"/>
      <c r="H960" s="319"/>
      <c r="I960" s="300"/>
      <c r="J960" s="300"/>
      <c r="K960" s="300"/>
      <c r="L960" s="300"/>
      <c r="M960" s="300"/>
      <c r="N960" s="300"/>
      <c r="O960" s="300"/>
      <c r="P960" s="300"/>
      <c r="Q960" s="300"/>
      <c r="R960" s="300"/>
      <c r="S960" s="300"/>
      <c r="T960" s="300"/>
      <c r="U960" s="300"/>
      <c r="V960" s="300"/>
      <c r="W960" s="300"/>
      <c r="X960" s="300"/>
      <c r="Y960" s="300"/>
      <c r="Z960" s="300"/>
    </row>
    <row r="961" spans="1:26" ht="14.25" customHeight="1">
      <c r="A961" s="296"/>
      <c r="B961" s="296"/>
      <c r="C961" s="300"/>
      <c r="D961" s="300"/>
      <c r="E961" s="300"/>
      <c r="F961" s="300"/>
      <c r="G961" s="319"/>
      <c r="H961" s="319"/>
      <c r="I961" s="300"/>
      <c r="J961" s="300"/>
      <c r="K961" s="300"/>
      <c r="L961" s="300"/>
      <c r="M961" s="300"/>
      <c r="N961" s="300"/>
      <c r="O961" s="300"/>
      <c r="P961" s="300"/>
      <c r="Q961" s="300"/>
      <c r="R961" s="300"/>
      <c r="S961" s="300"/>
      <c r="T961" s="300"/>
      <c r="U961" s="300"/>
      <c r="V961" s="300"/>
      <c r="W961" s="300"/>
      <c r="X961" s="300"/>
      <c r="Y961" s="300"/>
      <c r="Z961" s="300"/>
    </row>
    <row r="962" spans="1:26" ht="14.25" customHeight="1">
      <c r="A962" s="296"/>
      <c r="B962" s="296"/>
      <c r="C962" s="300"/>
      <c r="D962" s="300"/>
      <c r="E962" s="300"/>
      <c r="F962" s="300"/>
      <c r="G962" s="319"/>
      <c r="H962" s="319"/>
      <c r="I962" s="300"/>
      <c r="J962" s="300"/>
      <c r="K962" s="300"/>
      <c r="L962" s="300"/>
      <c r="M962" s="300"/>
      <c r="N962" s="300"/>
      <c r="O962" s="300"/>
      <c r="P962" s="300"/>
      <c r="Q962" s="300"/>
      <c r="R962" s="300"/>
      <c r="S962" s="300"/>
      <c r="T962" s="300"/>
      <c r="U962" s="300"/>
      <c r="V962" s="300"/>
      <c r="W962" s="300"/>
      <c r="X962" s="300"/>
      <c r="Y962" s="300"/>
      <c r="Z962" s="300"/>
    </row>
    <row r="963" spans="1:26" ht="14.25" customHeight="1">
      <c r="A963" s="296"/>
      <c r="B963" s="296"/>
      <c r="C963" s="300"/>
      <c r="D963" s="300"/>
      <c r="E963" s="300"/>
      <c r="F963" s="300"/>
      <c r="G963" s="319"/>
      <c r="H963" s="319"/>
      <c r="I963" s="300"/>
      <c r="J963" s="300"/>
      <c r="K963" s="300"/>
      <c r="L963" s="300"/>
      <c r="M963" s="300"/>
      <c r="N963" s="300"/>
      <c r="O963" s="300"/>
      <c r="P963" s="300"/>
      <c r="Q963" s="300"/>
      <c r="R963" s="300"/>
      <c r="S963" s="300"/>
      <c r="T963" s="300"/>
      <c r="U963" s="300"/>
      <c r="V963" s="300"/>
      <c r="W963" s="300"/>
      <c r="X963" s="300"/>
      <c r="Y963" s="300"/>
      <c r="Z963" s="300"/>
    </row>
    <row r="964" spans="1:26" ht="14.25" customHeight="1">
      <c r="A964" s="296"/>
      <c r="B964" s="296"/>
      <c r="C964" s="300"/>
      <c r="D964" s="300"/>
      <c r="E964" s="300"/>
      <c r="F964" s="300"/>
      <c r="G964" s="319"/>
      <c r="H964" s="319"/>
      <c r="I964" s="300"/>
      <c r="J964" s="300"/>
      <c r="K964" s="300"/>
      <c r="L964" s="300"/>
      <c r="M964" s="300"/>
      <c r="N964" s="300"/>
      <c r="O964" s="300"/>
      <c r="P964" s="300"/>
      <c r="Q964" s="300"/>
      <c r="R964" s="300"/>
      <c r="S964" s="300"/>
      <c r="T964" s="300"/>
      <c r="U964" s="300"/>
      <c r="V964" s="300"/>
      <c r="W964" s="300"/>
      <c r="X964" s="300"/>
      <c r="Y964" s="300"/>
      <c r="Z964" s="300"/>
    </row>
    <row r="965" spans="1:26" ht="14.25" customHeight="1">
      <c r="A965" s="296"/>
      <c r="B965" s="296"/>
      <c r="C965" s="300"/>
      <c r="D965" s="300"/>
      <c r="E965" s="300"/>
      <c r="F965" s="300"/>
      <c r="G965" s="319"/>
      <c r="H965" s="319"/>
      <c r="I965" s="300"/>
      <c r="J965" s="300"/>
      <c r="K965" s="300"/>
      <c r="L965" s="300"/>
      <c r="M965" s="300"/>
      <c r="N965" s="300"/>
      <c r="O965" s="300"/>
      <c r="P965" s="300"/>
      <c r="Q965" s="300"/>
      <c r="R965" s="300"/>
      <c r="S965" s="300"/>
      <c r="T965" s="300"/>
      <c r="U965" s="300"/>
      <c r="V965" s="300"/>
      <c r="W965" s="300"/>
      <c r="X965" s="300"/>
      <c r="Y965" s="300"/>
      <c r="Z965" s="300"/>
    </row>
    <row r="966" spans="1:26" ht="14.25" customHeight="1">
      <c r="A966" s="296"/>
      <c r="B966" s="296"/>
      <c r="C966" s="300"/>
      <c r="D966" s="300"/>
      <c r="E966" s="300"/>
      <c r="F966" s="300"/>
      <c r="G966" s="319"/>
      <c r="H966" s="319"/>
      <c r="I966" s="300"/>
      <c r="J966" s="300"/>
      <c r="K966" s="300"/>
      <c r="L966" s="300"/>
      <c r="M966" s="300"/>
      <c r="N966" s="300"/>
      <c r="O966" s="300"/>
      <c r="P966" s="300"/>
      <c r="Q966" s="300"/>
      <c r="R966" s="300"/>
      <c r="S966" s="300"/>
      <c r="T966" s="300"/>
      <c r="U966" s="300"/>
      <c r="V966" s="300"/>
      <c r="W966" s="300"/>
      <c r="X966" s="300"/>
      <c r="Y966" s="300"/>
      <c r="Z966" s="300"/>
    </row>
    <row r="967" spans="1:26" ht="14.25" customHeight="1">
      <c r="A967" s="296"/>
      <c r="B967" s="296"/>
      <c r="C967" s="300"/>
      <c r="D967" s="300"/>
      <c r="E967" s="300"/>
      <c r="F967" s="300"/>
      <c r="G967" s="319"/>
      <c r="H967" s="319"/>
      <c r="I967" s="300"/>
      <c r="J967" s="300"/>
      <c r="K967" s="300"/>
      <c r="L967" s="300"/>
      <c r="M967" s="300"/>
      <c r="N967" s="300"/>
      <c r="O967" s="300"/>
      <c r="P967" s="300"/>
      <c r="Q967" s="300"/>
      <c r="R967" s="300"/>
      <c r="S967" s="300"/>
      <c r="T967" s="300"/>
      <c r="U967" s="300"/>
      <c r="V967" s="300"/>
      <c r="W967" s="300"/>
      <c r="X967" s="300"/>
      <c r="Y967" s="300"/>
      <c r="Z967" s="300"/>
    </row>
    <row r="968" spans="1:26" ht="14.25" customHeight="1">
      <c r="A968" s="296"/>
      <c r="B968" s="296"/>
      <c r="C968" s="300"/>
      <c r="D968" s="300"/>
      <c r="E968" s="300"/>
      <c r="F968" s="300"/>
      <c r="G968" s="319"/>
      <c r="H968" s="319"/>
      <c r="I968" s="300"/>
      <c r="J968" s="300"/>
      <c r="K968" s="300"/>
      <c r="L968" s="300"/>
      <c r="M968" s="300"/>
      <c r="N968" s="300"/>
      <c r="O968" s="300"/>
      <c r="P968" s="300"/>
      <c r="Q968" s="300"/>
      <c r="R968" s="300"/>
      <c r="S968" s="300"/>
      <c r="T968" s="300"/>
      <c r="U968" s="300"/>
      <c r="V968" s="300"/>
      <c r="W968" s="300"/>
      <c r="X968" s="300"/>
      <c r="Y968" s="300"/>
      <c r="Z968" s="300"/>
    </row>
    <row r="969" spans="1:26" ht="14.25" customHeight="1">
      <c r="A969" s="296"/>
      <c r="B969" s="296"/>
      <c r="C969" s="300"/>
      <c r="D969" s="300"/>
      <c r="E969" s="300"/>
      <c r="F969" s="300"/>
      <c r="G969" s="319"/>
      <c r="H969" s="319"/>
      <c r="I969" s="300"/>
      <c r="J969" s="300"/>
      <c r="K969" s="300"/>
      <c r="L969" s="300"/>
      <c r="M969" s="300"/>
      <c r="N969" s="300"/>
      <c r="O969" s="300"/>
      <c r="P969" s="300"/>
      <c r="Q969" s="300"/>
      <c r="R969" s="300"/>
      <c r="S969" s="300"/>
      <c r="T969" s="300"/>
      <c r="U969" s="300"/>
      <c r="V969" s="300"/>
      <c r="W969" s="300"/>
      <c r="X969" s="300"/>
      <c r="Y969" s="300"/>
      <c r="Z969" s="300"/>
    </row>
    <row r="970" spans="1:26" ht="14.25" customHeight="1">
      <c r="A970" s="296"/>
      <c r="B970" s="296"/>
      <c r="C970" s="300"/>
      <c r="D970" s="300"/>
      <c r="E970" s="300"/>
      <c r="F970" s="300"/>
      <c r="G970" s="319"/>
      <c r="H970" s="319"/>
      <c r="I970" s="300"/>
      <c r="J970" s="300"/>
      <c r="K970" s="300"/>
      <c r="L970" s="300"/>
      <c r="M970" s="300"/>
      <c r="N970" s="300"/>
      <c r="O970" s="300"/>
      <c r="P970" s="300"/>
      <c r="Q970" s="300"/>
      <c r="R970" s="300"/>
      <c r="S970" s="300"/>
      <c r="T970" s="300"/>
      <c r="U970" s="300"/>
      <c r="V970" s="300"/>
      <c r="W970" s="300"/>
      <c r="X970" s="300"/>
      <c r="Y970" s="300"/>
      <c r="Z970" s="300"/>
    </row>
    <row r="971" spans="1:26" ht="14.25" customHeight="1">
      <c r="A971" s="296"/>
      <c r="B971" s="296"/>
      <c r="C971" s="300"/>
      <c r="D971" s="300"/>
      <c r="E971" s="300"/>
      <c r="F971" s="300"/>
      <c r="G971" s="319"/>
      <c r="H971" s="319"/>
      <c r="I971" s="300"/>
      <c r="J971" s="300"/>
      <c r="K971" s="300"/>
      <c r="L971" s="300"/>
      <c r="M971" s="300"/>
      <c r="N971" s="300"/>
      <c r="O971" s="300"/>
      <c r="P971" s="300"/>
      <c r="Q971" s="300"/>
      <c r="R971" s="300"/>
      <c r="S971" s="300"/>
      <c r="T971" s="300"/>
      <c r="U971" s="300"/>
      <c r="V971" s="300"/>
      <c r="W971" s="300"/>
      <c r="X971" s="300"/>
      <c r="Y971" s="300"/>
      <c r="Z971" s="300"/>
    </row>
    <row r="972" spans="1:26" ht="14.25" customHeight="1">
      <c r="A972" s="296"/>
      <c r="B972" s="296"/>
      <c r="C972" s="300"/>
      <c r="D972" s="300"/>
      <c r="E972" s="300"/>
      <c r="F972" s="300"/>
      <c r="G972" s="319"/>
      <c r="H972" s="319"/>
      <c r="I972" s="300"/>
      <c r="J972" s="300"/>
      <c r="K972" s="300"/>
      <c r="L972" s="300"/>
      <c r="M972" s="300"/>
      <c r="N972" s="300"/>
      <c r="O972" s="300"/>
      <c r="P972" s="300"/>
      <c r="Q972" s="300"/>
      <c r="R972" s="300"/>
      <c r="S972" s="300"/>
      <c r="T972" s="300"/>
      <c r="U972" s="300"/>
      <c r="V972" s="300"/>
      <c r="W972" s="300"/>
      <c r="X972" s="300"/>
      <c r="Y972" s="300"/>
      <c r="Z972" s="300"/>
    </row>
    <row r="973" spans="1:26" ht="14.25" customHeight="1">
      <c r="A973" s="296"/>
      <c r="B973" s="296"/>
      <c r="C973" s="300"/>
      <c r="D973" s="300"/>
      <c r="E973" s="300"/>
      <c r="F973" s="300"/>
      <c r="G973" s="319"/>
      <c r="H973" s="319"/>
      <c r="I973" s="300"/>
      <c r="J973" s="300"/>
      <c r="K973" s="300"/>
      <c r="L973" s="300"/>
      <c r="M973" s="300"/>
      <c r="N973" s="300"/>
      <c r="O973" s="300"/>
      <c r="P973" s="300"/>
      <c r="Q973" s="300"/>
      <c r="R973" s="300"/>
      <c r="S973" s="300"/>
      <c r="T973" s="300"/>
      <c r="U973" s="300"/>
      <c r="V973" s="300"/>
      <c r="W973" s="300"/>
      <c r="X973" s="300"/>
      <c r="Y973" s="300"/>
      <c r="Z973" s="300"/>
    </row>
    <row r="974" spans="1:26" ht="14.25" customHeight="1">
      <c r="A974" s="296"/>
      <c r="B974" s="296"/>
      <c r="C974" s="300"/>
      <c r="D974" s="300"/>
      <c r="E974" s="300"/>
      <c r="F974" s="300"/>
      <c r="G974" s="319"/>
      <c r="H974" s="319"/>
      <c r="I974" s="300"/>
      <c r="J974" s="300"/>
      <c r="K974" s="300"/>
      <c r="L974" s="300"/>
      <c r="M974" s="300"/>
      <c r="N974" s="300"/>
      <c r="O974" s="300"/>
      <c r="P974" s="300"/>
      <c r="Q974" s="300"/>
      <c r="R974" s="300"/>
      <c r="S974" s="300"/>
      <c r="T974" s="300"/>
      <c r="U974" s="300"/>
      <c r="V974" s="300"/>
      <c r="W974" s="300"/>
      <c r="X974" s="300"/>
      <c r="Y974" s="300"/>
      <c r="Z974" s="300"/>
    </row>
    <row r="975" spans="1:26" ht="14.25" customHeight="1">
      <c r="A975" s="296"/>
      <c r="B975" s="296"/>
      <c r="C975" s="300"/>
      <c r="D975" s="300"/>
      <c r="E975" s="300"/>
      <c r="F975" s="300"/>
      <c r="G975" s="319"/>
      <c r="H975" s="319"/>
      <c r="I975" s="300"/>
      <c r="J975" s="300"/>
      <c r="K975" s="300"/>
      <c r="L975" s="300"/>
      <c r="M975" s="300"/>
      <c r="N975" s="300"/>
      <c r="O975" s="300"/>
      <c r="P975" s="300"/>
      <c r="Q975" s="300"/>
      <c r="R975" s="300"/>
      <c r="S975" s="300"/>
      <c r="T975" s="300"/>
      <c r="U975" s="300"/>
      <c r="V975" s="300"/>
      <c r="W975" s="300"/>
      <c r="X975" s="300"/>
      <c r="Y975" s="300"/>
      <c r="Z975" s="300"/>
    </row>
    <row r="976" spans="1:26" ht="14.25" customHeight="1">
      <c r="A976" s="296"/>
      <c r="B976" s="296"/>
      <c r="C976" s="300"/>
      <c r="D976" s="300"/>
      <c r="E976" s="300"/>
      <c r="F976" s="300"/>
      <c r="G976" s="319"/>
      <c r="H976" s="319"/>
      <c r="I976" s="300"/>
      <c r="J976" s="300"/>
      <c r="K976" s="300"/>
      <c r="L976" s="300"/>
      <c r="M976" s="300"/>
      <c r="N976" s="300"/>
      <c r="O976" s="300"/>
      <c r="P976" s="300"/>
      <c r="Q976" s="300"/>
      <c r="R976" s="300"/>
      <c r="S976" s="300"/>
      <c r="T976" s="300"/>
      <c r="U976" s="300"/>
      <c r="V976" s="300"/>
      <c r="W976" s="300"/>
      <c r="X976" s="300"/>
      <c r="Y976" s="300"/>
      <c r="Z976" s="300"/>
    </row>
    <row r="977" spans="1:26" ht="14.25" customHeight="1">
      <c r="A977" s="296"/>
      <c r="B977" s="296"/>
      <c r="C977" s="300"/>
      <c r="D977" s="300"/>
      <c r="E977" s="300"/>
      <c r="F977" s="300"/>
      <c r="G977" s="319"/>
      <c r="H977" s="319"/>
      <c r="I977" s="300"/>
      <c r="J977" s="300"/>
      <c r="K977" s="300"/>
      <c r="L977" s="300"/>
      <c r="M977" s="300"/>
      <c r="N977" s="300"/>
      <c r="O977" s="300"/>
      <c r="P977" s="300"/>
      <c r="Q977" s="300"/>
      <c r="R977" s="300"/>
      <c r="S977" s="300"/>
      <c r="T977" s="300"/>
      <c r="U977" s="300"/>
      <c r="V977" s="300"/>
      <c r="W977" s="300"/>
      <c r="X977" s="300"/>
      <c r="Y977" s="300"/>
      <c r="Z977" s="300"/>
    </row>
    <row r="978" spans="1:26" ht="14.25" customHeight="1">
      <c r="A978" s="296"/>
      <c r="B978" s="296"/>
      <c r="C978" s="300"/>
      <c r="D978" s="300"/>
      <c r="E978" s="300"/>
      <c r="F978" s="300"/>
      <c r="G978" s="319"/>
      <c r="H978" s="319"/>
      <c r="I978" s="300"/>
      <c r="J978" s="300"/>
      <c r="K978" s="300"/>
      <c r="L978" s="300"/>
      <c r="M978" s="300"/>
      <c r="N978" s="300"/>
      <c r="O978" s="300"/>
      <c r="P978" s="300"/>
      <c r="Q978" s="300"/>
      <c r="R978" s="300"/>
      <c r="S978" s="300"/>
      <c r="T978" s="300"/>
      <c r="U978" s="300"/>
      <c r="V978" s="300"/>
      <c r="W978" s="300"/>
      <c r="X978" s="300"/>
      <c r="Y978" s="300"/>
      <c r="Z978" s="300"/>
    </row>
    <row r="979" spans="1:26" ht="14.25" customHeight="1">
      <c r="A979" s="296"/>
      <c r="B979" s="296"/>
      <c r="C979" s="300"/>
      <c r="D979" s="300"/>
      <c r="E979" s="300"/>
      <c r="F979" s="300"/>
      <c r="G979" s="319"/>
      <c r="H979" s="319"/>
      <c r="I979" s="300"/>
      <c r="J979" s="300"/>
      <c r="K979" s="300"/>
      <c r="L979" s="300"/>
      <c r="M979" s="300"/>
      <c r="N979" s="300"/>
      <c r="O979" s="300"/>
      <c r="P979" s="300"/>
      <c r="Q979" s="300"/>
      <c r="R979" s="300"/>
      <c r="S979" s="300"/>
      <c r="T979" s="300"/>
      <c r="U979" s="300"/>
      <c r="V979" s="300"/>
      <c r="W979" s="300"/>
      <c r="X979" s="300"/>
      <c r="Y979" s="300"/>
      <c r="Z979" s="300"/>
    </row>
    <row r="980" spans="1:26" ht="14.25" customHeight="1">
      <c r="A980" s="296"/>
      <c r="B980" s="296"/>
      <c r="C980" s="300"/>
      <c r="D980" s="300"/>
      <c r="E980" s="300"/>
      <c r="F980" s="300"/>
      <c r="G980" s="319"/>
      <c r="H980" s="319"/>
      <c r="I980" s="300"/>
      <c r="J980" s="300"/>
      <c r="K980" s="300"/>
      <c r="L980" s="300"/>
      <c r="M980" s="300"/>
      <c r="N980" s="300"/>
      <c r="O980" s="300"/>
      <c r="P980" s="300"/>
      <c r="Q980" s="300"/>
      <c r="R980" s="300"/>
      <c r="S980" s="300"/>
      <c r="T980" s="300"/>
      <c r="U980" s="300"/>
      <c r="V980" s="300"/>
      <c r="W980" s="300"/>
      <c r="X980" s="300"/>
      <c r="Y980" s="300"/>
      <c r="Z980" s="300"/>
    </row>
    <row r="981" spans="1:26" ht="14.25" customHeight="1">
      <c r="A981" s="296"/>
      <c r="B981" s="296"/>
      <c r="C981" s="300"/>
      <c r="D981" s="300"/>
      <c r="E981" s="300"/>
      <c r="F981" s="300"/>
      <c r="G981" s="319"/>
      <c r="H981" s="319"/>
      <c r="I981" s="300"/>
      <c r="J981" s="300"/>
      <c r="K981" s="300"/>
      <c r="L981" s="300"/>
      <c r="M981" s="300"/>
      <c r="N981" s="300"/>
      <c r="O981" s="300"/>
      <c r="P981" s="300"/>
      <c r="Q981" s="300"/>
      <c r="R981" s="300"/>
      <c r="S981" s="300"/>
      <c r="T981" s="300"/>
      <c r="U981" s="300"/>
      <c r="V981" s="300"/>
      <c r="W981" s="300"/>
      <c r="X981" s="300"/>
      <c r="Y981" s="300"/>
      <c r="Z981" s="300"/>
    </row>
    <row r="982" spans="1:26" ht="14.25" customHeight="1">
      <c r="A982" s="296"/>
      <c r="B982" s="296"/>
      <c r="C982" s="300"/>
      <c r="D982" s="300"/>
      <c r="E982" s="300"/>
      <c r="F982" s="300"/>
      <c r="G982" s="319"/>
      <c r="H982" s="319"/>
      <c r="I982" s="300"/>
      <c r="J982" s="300"/>
      <c r="K982" s="300"/>
      <c r="L982" s="300"/>
      <c r="M982" s="300"/>
      <c r="N982" s="300"/>
      <c r="O982" s="300"/>
      <c r="P982" s="300"/>
      <c r="Q982" s="300"/>
      <c r="R982" s="300"/>
      <c r="S982" s="300"/>
      <c r="T982" s="300"/>
      <c r="U982" s="300"/>
      <c r="V982" s="300"/>
      <c r="W982" s="300"/>
      <c r="X982" s="300"/>
      <c r="Y982" s="300"/>
      <c r="Z982" s="300"/>
    </row>
    <row r="983" spans="1:26" ht="14.25" customHeight="1">
      <c r="A983" s="296"/>
      <c r="B983" s="296"/>
      <c r="C983" s="300"/>
      <c r="D983" s="300"/>
      <c r="E983" s="300"/>
      <c r="F983" s="300"/>
      <c r="G983" s="319"/>
      <c r="H983" s="319"/>
      <c r="I983" s="300"/>
      <c r="J983" s="300"/>
      <c r="K983" s="300"/>
      <c r="L983" s="300"/>
      <c r="M983" s="300"/>
      <c r="N983" s="300"/>
      <c r="O983" s="300"/>
      <c r="P983" s="300"/>
      <c r="Q983" s="300"/>
      <c r="R983" s="300"/>
      <c r="S983" s="300"/>
      <c r="T983" s="300"/>
      <c r="U983" s="300"/>
      <c r="V983" s="300"/>
      <c r="W983" s="300"/>
      <c r="X983" s="300"/>
      <c r="Y983" s="300"/>
      <c r="Z983" s="300"/>
    </row>
    <row r="984" spans="1:26" ht="14.25" customHeight="1">
      <c r="A984" s="296"/>
      <c r="B984" s="296"/>
      <c r="C984" s="300"/>
      <c r="D984" s="300"/>
      <c r="E984" s="300"/>
      <c r="F984" s="300"/>
      <c r="G984" s="319"/>
      <c r="H984" s="319"/>
      <c r="I984" s="300"/>
      <c r="J984" s="300"/>
      <c r="K984" s="300"/>
      <c r="L984" s="300"/>
      <c r="M984" s="300"/>
      <c r="N984" s="300"/>
      <c r="O984" s="300"/>
      <c r="P984" s="300"/>
      <c r="Q984" s="300"/>
      <c r="R984" s="300"/>
      <c r="S984" s="300"/>
      <c r="T984" s="300"/>
      <c r="U984" s="300"/>
      <c r="V984" s="300"/>
      <c r="W984" s="300"/>
      <c r="X984" s="300"/>
      <c r="Y984" s="300"/>
      <c r="Z984" s="300"/>
    </row>
    <row r="985" spans="1:26" ht="14.25" customHeight="1">
      <c r="A985" s="296"/>
      <c r="B985" s="296"/>
      <c r="C985" s="300"/>
      <c r="D985" s="300"/>
      <c r="E985" s="300"/>
      <c r="F985" s="300"/>
      <c r="G985" s="319"/>
      <c r="H985" s="319"/>
      <c r="I985" s="300"/>
      <c r="J985" s="300"/>
      <c r="K985" s="300"/>
      <c r="L985" s="300"/>
      <c r="M985" s="300"/>
      <c r="N985" s="300"/>
      <c r="O985" s="300"/>
      <c r="P985" s="300"/>
      <c r="Q985" s="300"/>
      <c r="R985" s="300"/>
      <c r="S985" s="300"/>
      <c r="T985" s="300"/>
      <c r="U985" s="300"/>
      <c r="V985" s="300"/>
      <c r="W985" s="300"/>
      <c r="X985" s="300"/>
      <c r="Y985" s="300"/>
      <c r="Z985" s="300"/>
    </row>
    <row r="986" spans="1:26" ht="14.25" customHeight="1">
      <c r="A986" s="296"/>
      <c r="B986" s="296"/>
      <c r="C986" s="300"/>
      <c r="D986" s="300"/>
      <c r="E986" s="300"/>
      <c r="F986" s="300"/>
      <c r="G986" s="319"/>
      <c r="H986" s="319"/>
      <c r="I986" s="300"/>
      <c r="J986" s="300"/>
      <c r="K986" s="300"/>
      <c r="L986" s="300"/>
      <c r="M986" s="300"/>
      <c r="N986" s="300"/>
      <c r="O986" s="300"/>
      <c r="P986" s="300"/>
      <c r="Q986" s="300"/>
      <c r="R986" s="300"/>
      <c r="S986" s="300"/>
      <c r="T986" s="300"/>
      <c r="U986" s="300"/>
      <c r="V986" s="300"/>
      <c r="W986" s="300"/>
      <c r="X986" s="300"/>
      <c r="Y986" s="300"/>
      <c r="Z986" s="300"/>
    </row>
    <row r="987" spans="1:26" ht="14.25" customHeight="1">
      <c r="A987" s="296"/>
      <c r="B987" s="296"/>
      <c r="C987" s="300"/>
      <c r="D987" s="300"/>
      <c r="E987" s="300"/>
      <c r="F987" s="300"/>
      <c r="G987" s="319"/>
      <c r="H987" s="319"/>
      <c r="I987" s="300"/>
      <c r="J987" s="300"/>
      <c r="K987" s="300"/>
      <c r="L987" s="300"/>
      <c r="M987" s="300"/>
      <c r="N987" s="300"/>
      <c r="O987" s="300"/>
      <c r="P987" s="300"/>
      <c r="Q987" s="300"/>
      <c r="R987" s="300"/>
      <c r="S987" s="300"/>
      <c r="T987" s="300"/>
      <c r="U987" s="300"/>
      <c r="V987" s="300"/>
      <c r="W987" s="300"/>
      <c r="X987" s="300"/>
      <c r="Y987" s="300"/>
      <c r="Z987" s="300"/>
    </row>
    <row r="988" spans="1:26" ht="14.25" customHeight="1">
      <c r="A988" s="296"/>
      <c r="B988" s="296"/>
      <c r="C988" s="300"/>
      <c r="D988" s="300"/>
      <c r="E988" s="300"/>
      <c r="F988" s="300"/>
      <c r="G988" s="319"/>
      <c r="H988" s="319"/>
      <c r="I988" s="300"/>
      <c r="J988" s="300"/>
      <c r="K988" s="300"/>
      <c r="L988" s="300"/>
      <c r="M988" s="300"/>
      <c r="N988" s="300"/>
      <c r="O988" s="300"/>
      <c r="P988" s="300"/>
      <c r="Q988" s="300"/>
      <c r="R988" s="300"/>
      <c r="S988" s="300"/>
      <c r="T988" s="300"/>
      <c r="U988" s="300"/>
      <c r="V988" s="300"/>
      <c r="W988" s="300"/>
      <c r="X988" s="300"/>
      <c r="Y988" s="300"/>
      <c r="Z988" s="300"/>
    </row>
    <row r="989" spans="1:26" ht="14.25" customHeight="1">
      <c r="A989" s="296"/>
      <c r="B989" s="296"/>
      <c r="C989" s="300"/>
      <c r="D989" s="300"/>
      <c r="E989" s="300"/>
      <c r="F989" s="300"/>
      <c r="G989" s="319"/>
      <c r="H989" s="319"/>
      <c r="I989" s="300"/>
      <c r="J989" s="300"/>
      <c r="K989" s="300"/>
      <c r="L989" s="300"/>
      <c r="M989" s="300"/>
      <c r="N989" s="300"/>
      <c r="O989" s="300"/>
      <c r="P989" s="300"/>
      <c r="Q989" s="300"/>
      <c r="R989" s="300"/>
      <c r="S989" s="300"/>
      <c r="T989" s="300"/>
      <c r="U989" s="300"/>
      <c r="V989" s="300"/>
      <c r="W989" s="300"/>
      <c r="X989" s="300"/>
      <c r="Y989" s="300"/>
      <c r="Z989" s="300"/>
    </row>
    <row r="990" spans="1:26" ht="14.25" customHeight="1">
      <c r="A990" s="296"/>
      <c r="B990" s="296"/>
      <c r="C990" s="300"/>
      <c r="D990" s="300"/>
      <c r="E990" s="300"/>
      <c r="F990" s="300"/>
      <c r="G990" s="319"/>
      <c r="H990" s="319"/>
      <c r="I990" s="300"/>
      <c r="J990" s="300"/>
      <c r="K990" s="300"/>
      <c r="L990" s="300"/>
      <c r="M990" s="300"/>
      <c r="N990" s="300"/>
      <c r="O990" s="300"/>
      <c r="P990" s="300"/>
      <c r="Q990" s="300"/>
      <c r="R990" s="300"/>
      <c r="S990" s="300"/>
      <c r="T990" s="300"/>
      <c r="U990" s="300"/>
      <c r="V990" s="300"/>
      <c r="W990" s="300"/>
      <c r="X990" s="300"/>
      <c r="Y990" s="300"/>
      <c r="Z990" s="300"/>
    </row>
    <row r="991" spans="1:26" ht="14.25" customHeight="1">
      <c r="A991" s="296"/>
      <c r="B991" s="296"/>
      <c r="C991" s="300"/>
      <c r="D991" s="300"/>
      <c r="E991" s="300"/>
      <c r="F991" s="300"/>
      <c r="G991" s="319"/>
      <c r="H991" s="319"/>
      <c r="I991" s="300"/>
      <c r="J991" s="300"/>
      <c r="K991" s="300"/>
      <c r="L991" s="300"/>
      <c r="M991" s="300"/>
      <c r="N991" s="300"/>
      <c r="O991" s="300"/>
      <c r="P991" s="300"/>
      <c r="Q991" s="300"/>
      <c r="R991" s="300"/>
      <c r="S991" s="300"/>
      <c r="T991" s="300"/>
      <c r="U991" s="300"/>
      <c r="V991" s="300"/>
      <c r="W991" s="300"/>
      <c r="X991" s="300"/>
      <c r="Y991" s="300"/>
      <c r="Z991" s="300"/>
    </row>
    <row r="992" spans="1:26" ht="14.25" customHeight="1">
      <c r="A992" s="296"/>
      <c r="B992" s="296"/>
      <c r="C992" s="300"/>
      <c r="D992" s="300"/>
      <c r="E992" s="300"/>
      <c r="F992" s="300"/>
      <c r="G992" s="319"/>
      <c r="H992" s="319"/>
      <c r="I992" s="300"/>
      <c r="J992" s="300"/>
      <c r="K992" s="300"/>
      <c r="L992" s="300"/>
      <c r="M992" s="300"/>
      <c r="N992" s="300"/>
      <c r="O992" s="300"/>
      <c r="P992" s="300"/>
      <c r="Q992" s="300"/>
      <c r="R992" s="300"/>
      <c r="S992" s="300"/>
      <c r="T992" s="300"/>
      <c r="U992" s="300"/>
      <c r="V992" s="300"/>
      <c r="W992" s="300"/>
      <c r="X992" s="300"/>
      <c r="Y992" s="300"/>
      <c r="Z992" s="300"/>
    </row>
    <row r="993" spans="1:26" ht="14.25" customHeight="1">
      <c r="A993" s="296"/>
      <c r="B993" s="296"/>
      <c r="C993" s="300"/>
      <c r="D993" s="300"/>
      <c r="E993" s="300"/>
      <c r="F993" s="300"/>
      <c r="G993" s="319"/>
      <c r="H993" s="319"/>
      <c r="I993" s="300"/>
      <c r="J993" s="300"/>
      <c r="K993" s="300"/>
      <c r="L993" s="300"/>
      <c r="M993" s="300"/>
      <c r="N993" s="300"/>
      <c r="O993" s="300"/>
      <c r="P993" s="300"/>
      <c r="Q993" s="300"/>
      <c r="R993" s="300"/>
      <c r="S993" s="300"/>
      <c r="T993" s="300"/>
      <c r="U993" s="300"/>
      <c r="V993" s="300"/>
      <c r="W993" s="300"/>
      <c r="X993" s="300"/>
      <c r="Y993" s="300"/>
      <c r="Z993" s="300"/>
    </row>
    <row r="994" spans="1:26" ht="14.25" customHeight="1">
      <c r="A994" s="296"/>
      <c r="B994" s="296"/>
      <c r="C994" s="300"/>
      <c r="D994" s="300"/>
      <c r="E994" s="300"/>
      <c r="F994" s="300"/>
      <c r="G994" s="319"/>
      <c r="H994" s="319"/>
      <c r="I994" s="300"/>
      <c r="J994" s="300"/>
      <c r="K994" s="300"/>
      <c r="L994" s="300"/>
      <c r="M994" s="300"/>
      <c r="N994" s="300"/>
      <c r="O994" s="300"/>
      <c r="P994" s="300"/>
      <c r="Q994" s="300"/>
      <c r="R994" s="300"/>
      <c r="S994" s="300"/>
      <c r="T994" s="300"/>
      <c r="U994" s="300"/>
      <c r="V994" s="300"/>
      <c r="W994" s="300"/>
      <c r="X994" s="300"/>
      <c r="Y994" s="300"/>
      <c r="Z994" s="300"/>
    </row>
    <row r="995" spans="1:26" ht="14.25" customHeight="1">
      <c r="A995" s="296"/>
      <c r="B995" s="296"/>
      <c r="C995" s="300"/>
      <c r="D995" s="300"/>
      <c r="E995" s="300"/>
      <c r="F995" s="300"/>
      <c r="G995" s="319"/>
      <c r="H995" s="319"/>
      <c r="I995" s="300"/>
      <c r="J995" s="300"/>
      <c r="K995" s="300"/>
      <c r="L995" s="300"/>
      <c r="M995" s="300"/>
      <c r="N995" s="300"/>
      <c r="O995" s="300"/>
      <c r="P995" s="300"/>
      <c r="Q995" s="300"/>
      <c r="R995" s="300"/>
      <c r="S995" s="300"/>
      <c r="T995" s="300"/>
      <c r="U995" s="300"/>
      <c r="V995" s="300"/>
      <c r="W995" s="300"/>
      <c r="X995" s="300"/>
      <c r="Y995" s="300"/>
      <c r="Z995" s="300"/>
    </row>
    <row r="996" spans="1:26" ht="14.25" customHeight="1">
      <c r="A996" s="296"/>
      <c r="B996" s="296"/>
      <c r="C996" s="300"/>
      <c r="D996" s="300"/>
      <c r="E996" s="300"/>
      <c r="F996" s="300"/>
      <c r="G996" s="319"/>
      <c r="H996" s="319"/>
      <c r="I996" s="300"/>
      <c r="J996" s="300"/>
      <c r="K996" s="300"/>
      <c r="L996" s="300"/>
      <c r="M996" s="300"/>
      <c r="N996" s="300"/>
      <c r="O996" s="300"/>
      <c r="P996" s="300"/>
      <c r="Q996" s="300"/>
      <c r="R996" s="300"/>
      <c r="S996" s="300"/>
      <c r="T996" s="300"/>
      <c r="U996" s="300"/>
      <c r="V996" s="300"/>
      <c r="W996" s="300"/>
      <c r="X996" s="300"/>
      <c r="Y996" s="300"/>
      <c r="Z996" s="300"/>
    </row>
    <row r="997" spans="1:26" ht="14.25" customHeight="1">
      <c r="A997" s="296"/>
      <c r="B997" s="296"/>
      <c r="C997" s="300"/>
      <c r="D997" s="300"/>
      <c r="E997" s="300"/>
      <c r="F997" s="300"/>
      <c r="G997" s="319"/>
      <c r="H997" s="319"/>
      <c r="I997" s="300"/>
      <c r="J997" s="300"/>
      <c r="K997" s="300"/>
      <c r="L997" s="300"/>
      <c r="M997" s="300"/>
      <c r="N997" s="300"/>
      <c r="O997" s="300"/>
      <c r="P997" s="300"/>
      <c r="Q997" s="300"/>
      <c r="R997" s="300"/>
      <c r="S997" s="300"/>
      <c r="T997" s="300"/>
      <c r="U997" s="300"/>
      <c r="V997" s="300"/>
      <c r="W997" s="300"/>
      <c r="X997" s="300"/>
      <c r="Y997" s="300"/>
      <c r="Z997" s="300"/>
    </row>
    <row r="998" spans="1:26" ht="14.25" customHeight="1">
      <c r="A998" s="296"/>
      <c r="B998" s="296"/>
      <c r="C998" s="300"/>
      <c r="D998" s="300"/>
      <c r="E998" s="300"/>
      <c r="F998" s="300"/>
      <c r="G998" s="319"/>
      <c r="H998" s="319"/>
      <c r="I998" s="300"/>
      <c r="J998" s="300"/>
      <c r="K998" s="300"/>
      <c r="L998" s="300"/>
      <c r="M998" s="300"/>
      <c r="N998" s="300"/>
      <c r="O998" s="300"/>
      <c r="P998" s="300"/>
      <c r="Q998" s="300"/>
      <c r="R998" s="300"/>
      <c r="S998" s="300"/>
      <c r="T998" s="300"/>
      <c r="U998" s="300"/>
      <c r="V998" s="300"/>
      <c r="W998" s="300"/>
      <c r="X998" s="300"/>
      <c r="Y998" s="300"/>
      <c r="Z998" s="300"/>
    </row>
    <row r="999" spans="1:26" ht="14.25" customHeight="1">
      <c r="A999" s="296"/>
      <c r="B999" s="296"/>
      <c r="C999" s="300"/>
      <c r="D999" s="300"/>
      <c r="E999" s="300"/>
      <c r="F999" s="300"/>
      <c r="G999" s="319"/>
      <c r="H999" s="319"/>
      <c r="I999" s="300"/>
      <c r="J999" s="300"/>
      <c r="K999" s="300"/>
      <c r="L999" s="300"/>
      <c r="M999" s="300"/>
      <c r="N999" s="300"/>
      <c r="O999" s="300"/>
      <c r="P999" s="300"/>
      <c r="Q999" s="300"/>
      <c r="R999" s="300"/>
      <c r="S999" s="300"/>
      <c r="T999" s="300"/>
      <c r="U999" s="300"/>
      <c r="V999" s="300"/>
      <c r="W999" s="300"/>
      <c r="X999" s="300"/>
      <c r="Y999" s="300"/>
      <c r="Z999" s="300"/>
    </row>
    <row r="1000" spans="1:26" ht="14.25" customHeight="1">
      <c r="A1000" s="296"/>
      <c r="B1000" s="296"/>
      <c r="C1000" s="300"/>
      <c r="D1000" s="300"/>
      <c r="E1000" s="300"/>
      <c r="F1000" s="300"/>
      <c r="G1000" s="319"/>
      <c r="H1000" s="319"/>
      <c r="I1000" s="300"/>
      <c r="J1000" s="300"/>
      <c r="K1000" s="300"/>
      <c r="L1000" s="300"/>
      <c r="M1000" s="300"/>
      <c r="N1000" s="300"/>
      <c r="O1000" s="300"/>
      <c r="P1000" s="300"/>
      <c r="Q1000" s="300"/>
      <c r="R1000" s="300"/>
      <c r="S1000" s="300"/>
      <c r="T1000" s="300"/>
      <c r="U1000" s="300"/>
      <c r="V1000" s="300"/>
      <c r="W1000" s="300"/>
      <c r="X1000" s="300"/>
      <c r="Y1000" s="300"/>
      <c r="Z1000" s="300"/>
    </row>
  </sheetData>
  <mergeCells count="14">
    <mergeCell ref="A2:B2"/>
    <mergeCell ref="C2:G2"/>
    <mergeCell ref="A3:H3"/>
    <mergeCell ref="F68:G68"/>
    <mergeCell ref="F69:G69"/>
    <mergeCell ref="B68:D68"/>
    <mergeCell ref="A69:A70"/>
    <mergeCell ref="B69:D70"/>
    <mergeCell ref="F70:G70"/>
    <mergeCell ref="A65:A67"/>
    <mergeCell ref="B65:D67"/>
    <mergeCell ref="E65:E67"/>
    <mergeCell ref="F65:G67"/>
    <mergeCell ref="H65:I67"/>
  </mergeCells>
  <hyperlinks>
    <hyperlink ref="E6" r:id="rId1" display="https://www.funcionpublica.gov.co/eva/gestornormativo/norma.php?i=156590" xr:uid="{C740FF8E-7EAD-42E0-B58D-D8575B0CFFFC}"/>
    <hyperlink ref="E7" r:id="rId2" location=":~:text=en%20permanente%20actualizaci%C3%B3n.-,CIRCULAR%20017%20DE%202017,-(Marzo%2017)" display="https://sisjur.bogotajuridica.gov.co/sisjur/normas/Norma1.jsp?i=68682 - :~:text=en%20permanente%20actualizaci%C3%B3n.-,CIRCULAR%20017%20DE%202017,-(Marzo%2017)" xr:uid="{25EC8D22-4CBA-45A6-A284-78E14F112249}"/>
    <hyperlink ref="E8" r:id="rId3" display="https://www.habitatbogota.gov.co/sites/default/files/marco-legal/2022-05/CIRCULAR 025 DE 2022 LA FALTA DISCIPLINARIA%2C CONFLICTO DE INTERESES%2C INHABILIDADES E INCOMPATIBILIDADES.PDF" xr:uid="{4905B56E-E470-4E4B-A0A9-E054F62C475F}"/>
    <hyperlink ref="E9" r:id="rId4" location=":~:text=Circular%20031%20de%202023%20Secretar%C3%ADa%20Jur%C3%ADdica%20Distrital%20%2D%20Direcci%C3%B3n%20Distrital%20de%20Asuntos%20Disciplinarios" display="https://www.alcaldiabogota.gov.co/sisjur/normas/Norma1.jsp?i=146597&amp;dt=S - :~:text=Circular%20031%20de%202023%20Secretar%C3%ADa%20Jur%C3%ADdica%20Distrital%20%2D%20Direcci%C3%B3n%20Distrital%20de%20Asuntos%20Disciplinarios" xr:uid="{D121F388-5511-43D4-A652-F071167B2298}"/>
    <hyperlink ref="E10" r:id="rId5" location=":~:text=Circular%20024%20de%202023%20Secretar%C3%ADa%20Jur%C3%ADdica%20Distrital" display="https://www.alcaldiabogota.gov.co/sisjur/normas/Norma1.jsp?i=145902 - :~:text=Circular%20024%20de%202023%20Secretar%C3%ADa%20Jur%C3%ADdica%20Distrital" xr:uid="{FD81CBF1-E852-43BF-8AC1-BA5A2FE1696B}"/>
    <hyperlink ref="E11" r:id="rId6" location=":~:text=Circular%20021%20de%202023%20Secretar%C3%ADa%20Jur%C3%ADdica%20Distrital%20%2D%20Direcci%C3%B3n%20Distrital%20de%20Asuntos%20Disciplinarios" display="https://www.alcaldiabogota.gov.co/sisjur/normas/Norma1.jsp?i=145892 - :~:text=Circular%20021%20de%202023%20Secretar%C3%ADa%20Jur%C3%ADdica%20Distrital%20%2D%20Direcci%C3%B3n%20Distrital%20de%20Asuntos%20Disciplinarios" xr:uid="{74DA110E-2829-4265-8E78-103C841494FB}"/>
    <hyperlink ref="E12" r:id="rId7" location=":~:text=Circular%20015%20de%202023%20Secretar%C3%ADa%20Jur%C3%ADdica%20Distrital" display="https://www.alcaldiabogota.gov.co/sisjur/normas/Norma1.jsp?i=145883 - :~:text=Circular%20015%20de%202023%20Secretar%C3%ADa%20Jur%C3%ADdica%20Distrital" xr:uid="{B885BCCE-CA9A-4A50-876E-C542FE7AD0C8}"/>
    <hyperlink ref="E13" r:id="rId8" display="https://www.habitatbogota.gov.co/sites/default/files/marco-legal/2022-12/Circular 057-2022.pdf" xr:uid="{9EAD311D-7227-41E0-90FD-285D7466D113}"/>
    <hyperlink ref="E14" r:id="rId9" display="https://www.habitatbogota.gov.co/sites/default/files/marco-legal/2022-12/CIRCUALR 055 %28PRINCIPIO DE FAVORABILIDAD%29.pdf" xr:uid="{0E65C721-C3F6-4F85-989D-45ACC691FE44}"/>
    <hyperlink ref="E15" r:id="rId10" location=":~:text=Circular%20050%20de%202022%20Secretar%C3%ADa%20Jur%C3%ADdica%20Distrital%20%2D%20Direcci%C3%B3n%20Distrital%20de%20Asuntos%20Disciplinarios" display="https://www.alcaldiabogota.gov.co/sisjur/normas/Norma1.jsp?i=130437&amp;dt=S - :~:text=Circular%20050%20de%202022%20Secretar%C3%ADa%20Jur%C3%ADdica%20Distrital%20%2D%20Direcci%C3%B3n%20Distrital%20de%20Asuntos%20Disciplinarios" xr:uid="{7FC4B69D-5598-4E49-A032-EA2AAAF035E8}"/>
    <hyperlink ref="E16" r:id="rId11" display="https://www.habitatbogota.gov.co/sites/default/files/marco-legal/2022-10/CIRCULAR 049 DE 2022- NOTIFICACIONES Y COMUNICACIONES EN EL PROCESO DISCIPLINARIO.pdf" xr:uid="{CE3C1F46-5CE3-40FA-B002-FF87E81B6ADF}"/>
    <hyperlink ref="E17" r:id="rId12" display="https://www.habitatbogota.gov.co/sites/default/files/marco-legal/2022-11/CIRCULAR 045-2022 ALCANCE 044 DOBLE CONFORMIDAD 2022-5910 %281%29.pdf" xr:uid="{57B5C0BD-E3C4-4161-91CA-3BA25A5DE416}"/>
    <hyperlink ref="E18" r:id="rId13" display="https://www.habitatbogota.gov.co/sites/default/files/marco-legal/2022-09/2-2022-16390 CIRCULAR 044-2022 DOBLE INSTANCIA Y CONFORMIDAD.pdf" xr:uid="{0D9057DF-A625-49BD-B5C4-E45E6AB6793C}"/>
    <hyperlink ref="E19" r:id="rId14" display="https://www.habitatbogota.gov.co/sites/default/files/marco-legal/2022-09/CIRCULAR DDAD 043 DE 2022.pdf" xr:uid="{92E7ECDF-9169-4384-9210-5A58F723BC8B}"/>
    <hyperlink ref="E20" r:id="rId15" display="https://www.bogotajuridica.gov.co/sisjur/normas/Norma1.jsp?i=125305&amp;dt=S" xr:uid="{9936B68E-EE33-40F7-AF3B-C30F06EC2848}"/>
    <hyperlink ref="E21" r:id="rId16" display="https://www.alcaldiabogota.gov.co/sisjur/normas/Norma1.jsp?i=124363&amp;dt=S" xr:uid="{A3A0353C-6B83-4915-BB6B-D21CDF298B2F}"/>
    <hyperlink ref="E22" r:id="rId17" display="https://www.habitatbogota.gov.co/sites/default/files/marco-legal/2022-05/CIRCULAR 025 DE 2022 LA FALTA DISCIPLINARIA%2C CONFLICTO DE INTERESES%2C INHABILIDADES E INCOMPATIBILIDADES.PDF" xr:uid="{D48B5CE8-5BF8-4656-A25F-BB95658EF14E}"/>
    <hyperlink ref="E23" r:id="rId18" display="https://www.alcaldiabogota.gov.co/sisjur/normas/Norma1.jsp?i=122305&amp;dt=S" xr:uid="{575164AC-F296-49A1-B965-20FB6F317561}"/>
    <hyperlink ref="E24" r:id="rId19" display="https://www.habitatbogota.gov.co/sites/default/files/marco-legal/2022-04/Circular 017 de 2022. Derecho de Petici%C3%B3n. reglas Aplicables. DDAD- Secretaria juridica Distrital.PDF" xr:uid="{5C9B7ADF-7B37-421F-A692-E7730ADEF232}"/>
    <hyperlink ref="E25" r:id="rId20" location=":~:text=CIRCULAR%20100%2D002%20DE%202022" xr:uid="{3CCB090F-70C5-490E-8A29-64959F4872BA}"/>
    <hyperlink ref="E26" r:id="rId21" location=":~:text=en%20permanente%20actualizaci%C3%B3n.-,DIRECTIVA%20004%20DE%202022,-(Enero%2024)" display="https://www.alcaldiabogota.gov.co/sisjur/normas/Norma1.jsp?i=120223&amp;dt=S - :~:text=en%20permanente%20actualizaci%C3%B3n.-,DIRECTIVA%20004%20DE%202022,-(Enero%2024)" xr:uid="{89CE197A-07F0-4BB1-92A6-1267B0DBBD14}"/>
    <hyperlink ref="E27" r:id="rId22" display="https://www.funcionpublica.gov.co/eva/gestornormativo/norma.php?i=175606" xr:uid="{9CCEDAF2-24DF-4C05-AFAA-3EBF89A2A02E}"/>
    <hyperlink ref="E28" r:id="rId23" location=":~:text=en%20permanente%20actualizaci%C3%B3n.-,DIRECTIVA%20008%20DE%202021,-(Diciembre%2030)" display="https://www.alcaldiabogota.gov.co/sisjur/normas/Norma1.jsp?i=119740&amp;dt=S - :~:text=en%20permanente%20actualizaci%C3%B3n.-,DIRECTIVA%20008%20DE%202021,-(Diciembre%2030)" xr:uid="{6A9AC158-728C-46B3-8601-0C355955170E}"/>
    <hyperlink ref="E29" r:id="rId24" location="0:~:text=en%20permanente%20actualizaci%C3%B3n.-,DIRECTIVA%20008%20DE%202021,-(Diciembre%2030)" display="https://www.alcaldiabogota.gov.co/sisjur/normas/Norma1.jsp?dt=S&amp;i=119740 - 0:~:text=en%20permanente%20actualizaci%C3%B3n.-,DIRECTIVA%20008%20DE%202021,-(Diciembre%2030)" xr:uid="{F1C56382-632E-4E26-8444-349D18EB2646}"/>
    <hyperlink ref="E30" r:id="rId25" location=":~:text=de%20los%20contenidos.-,LEY%202094%20DE%202021,EL%20CONGRESO%20DE%20LA%20REP%C3%9ABLICA%20DECRETA,-ART%C3%8DCULO%201.%20Modificase" display="https://www.funcionpublica.gov.co/eva/gestornormativo/norma.php?i=165113 - :~:text=de%20los%20contenidos.-,LEY%202094%20DE%202021,EL%20CONGRESO%20DE%20LA%20REP%C3%9ABLICA%20DECRETA,-ART%C3%8DCULO%201.%20Modificase" xr:uid="{C4312DAF-631F-456E-A035-7FF932E089B9}"/>
    <hyperlink ref="E31" r:id="rId26" display="https://www.funcionpublica.gov.co/eva/gestornormativo/norma.php?i=156590" xr:uid="{926D92DC-B001-4FD3-9A0E-459D29830C4A}"/>
    <hyperlink ref="E32" r:id="rId27" display="http://www.gobiernobogota.gov.co/rendicion-de-cuentas/sites/default/files/documentos/Directiva 005 de 2020.pdf" xr:uid="{81467954-CB9C-4F95-BCC8-257D21FBA8FA}"/>
    <hyperlink ref="E33" r:id="rId28" display="http://desarrolloeconomico.gov.co/sites/default/files/marco-legal/directiva_010_de_2019-_adecuada_tipificacion_de_conductas_violatorias_del_regimen_de_inhabilidades.pdf" xr:uid="{1DE4FD06-E0B4-4944-8215-0111F857F3B6}"/>
    <hyperlink ref="E34" r:id="rId29" display="https://www.funcionpublica.gov.co/eva/gestornormativo/norma.php?i=93970" xr:uid="{FEF146ED-F4F1-4917-802B-0CE9EB55A557}"/>
    <hyperlink ref="E35" r:id="rId30" display="https://www.funcionpublica.gov.co/eva/gestornormativo/norma.php?i=90324" xr:uid="{81A6C51D-2453-4106-B9A3-F6CFBC6E0CEA}"/>
    <hyperlink ref="E36" r:id="rId31" display="https://intranet.secretariajuridica.gov.co/transparencia/marco-legal/normatividad/decreto-323-2016" xr:uid="{BD813FA3-6CC3-4F46-A8C1-0C4362C7FFD2}"/>
    <hyperlink ref="E37" r:id="rId32" xr:uid="{EF170B39-18C8-47F7-AF99-7F67D5FD1AF0}"/>
    <hyperlink ref="E38" r:id="rId33" display="https://www.alcaldiabogota.gov.co/sisjur/normas/Norma1.jsp?i=53327" xr:uid="{1CB9FBF2-B2B7-46AD-B0E3-9D71120DB34D}"/>
    <hyperlink ref="E39" r:id="rId34" display="https://www.funcionpublica.gov.co/eva/gestornormativo/norma.php?i=48425" xr:uid="{2C7E570C-228C-4FD3-87B3-AE277189B533}"/>
    <hyperlink ref="E40" r:id="rId35" display="http://www.bogotajuridica.gov.co/sisjur/normas/Norma1.jsp?i=43292" xr:uid="{2EBF8889-2CBC-486F-BFDC-812BCD9E9548}"/>
    <hyperlink ref="E41" r:id="rId36" display="http://www.secretariasenado.gov.co/senado/basedoc/ley_1437_2011.html" xr:uid="{8FF50B4B-A3F7-4744-BFE9-2359BE8F4AEB}"/>
    <hyperlink ref="E42" r:id="rId37"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72DCFC0B-4BE9-4BDA-A422-CBC42712A774}"/>
    <hyperlink ref="E43" r:id="rId38" display="https://www.alcaldiabogota.gov.co/sisjur/normas/Norma1.jsp?i=23343" xr:uid="{FEF567F8-C7CF-4926-A941-E12758B89495}"/>
    <hyperlink ref="E44" r:id="rId39" display="http://www.secretariasenado.gov.co/senado/basedoc/ley_1010_2006.html" xr:uid="{A4EFCA94-4C4B-4095-8FE9-A7C88624F75E}"/>
    <hyperlink ref="E45" r:id="rId40" display="https://www.funcionpublica.gov.co/eva/gestornormativo/norma.php?i=17079" xr:uid="{99F96743-AC83-4CEE-A14E-99E618E81FD5}"/>
    <hyperlink ref="E46" r:id="rId41" display="https://www.funcionpublica.gov.co/eva/gestornormativo/norma.php?i=14861" xr:uid="{13FB9016-B9B0-490D-B67B-2894D3BD4D8B}"/>
    <hyperlink ref="E47" r:id="rId42" display="https://www.bogotajuridica.gov.co/sisjur/normas/Norma1.jsp?i=14800" xr:uid="{FC14E2F1-E2D0-4F70-AEF5-7DD0B152FC6E}"/>
    <hyperlink ref="E48" r:id="rId43" display="http://www.secretariasenado.gov.co/senado/basedoc/ley_0906_2004.html" xr:uid="{7A62B8BC-F80B-488F-A153-9B5FD134140C}"/>
    <hyperlink ref="E49" r:id="rId44" display="http://recursos.ccb.org.co/ccb/pot/PC/files/acuerdo79.html" xr:uid="{7F7168AC-3225-47DE-93AC-FC824525B388}"/>
    <hyperlink ref="E50" r:id="rId45" xr:uid="{8E0E017E-107B-4A99-86F1-2C078D033C99}"/>
    <hyperlink ref="E51" r:id="rId46" display="https://www.alcaldiabogota.gov.co/sisjur/normas/Norma1.jsp?i=15057&amp;dt=S" xr:uid="{B10464E2-5A92-48BF-869B-0C86939A83DE}"/>
    <hyperlink ref="E52" r:id="rId47" display="https://www.alcaldiabogota.gov.co/sisjur/normas/Norma1.jsp?i=4589" xr:uid="{E99D6854-D8F0-4A63-8B35-63250C616CED}"/>
    <hyperlink ref="E53" r:id="rId48" display="http://www.secretariasenado.gov.co/senado/basedoc/ley_0600_2000.html" xr:uid="{ECFC01CF-54E1-438F-A040-54797DC9E316}"/>
    <hyperlink ref="E54" r:id="rId49" display="http://www.secretariasenado.gov.co/senado/basedoc/ley_0599_2000.html" xr:uid="{FF09AFD2-BD11-4E9F-832A-EF894C2729B1}"/>
    <hyperlink ref="E55" r:id="rId50" display="https://www.funcionpublica.gov.co/eva/gestornormativo/norma.php?i=6389" xr:uid="{EB161CC8-DB55-44D8-9938-E8864BF63DB3}"/>
    <hyperlink ref="E56" r:id="rId51" display="https://www.funcionpublica.gov.co/eva/gestornormativo/norma.php?i=186" xr:uid="{CE24BF59-3B2A-4964-B2F7-FE31D3EF7E7C}"/>
    <hyperlink ref="E57" r:id="rId52" display="https://www.funcionpublica.gov.co/eva/gestornormativo/norma.php?i=186" xr:uid="{C3E8EA10-5596-4C3D-A556-F81A025C9493}"/>
    <hyperlink ref="E58" r:id="rId53" display="http://www.bogotajuridica.gov.co/sisjur/normas/Norma1.jsp?i=321" xr:uid="{D8928D97-8A32-4ADB-8D8B-48A9C94846DC}"/>
    <hyperlink ref="E59" r:id="rId54" display="https://www.funcionpublica.gov.co/eva/gestornormativo/norma.php?i=321" xr:uid="{785F3DC0-E192-489A-9FA0-7BAFA979F098}"/>
    <hyperlink ref="E60" r:id="rId55" display="http://www.secretariasenado.gov.co/senado/basedoc/ley_0080_1993.html" xr:uid="{58823BD4-3012-4736-87CC-96FAE00D564E}"/>
    <hyperlink ref="E61" r:id="rId56" display="https://www.funcionpublica.gov.co/eva/gestornormativo/norma.php?i=304" xr:uid="{E23B8188-BA89-4305-8158-45E79DD09EBE}"/>
    <hyperlink ref="E62" r:id="rId57" display="http://www.bogotajuridica.gov.co/sisjur/normas/Norma1.jsp?i=4125" xr:uid="{8BAF7364-DD83-45E2-9640-149238D887A3}"/>
    <hyperlink ref="E63" r:id="rId58" display="http://www.bogotajuridica.gov.co/sisjur/normas/Norma1.jsp?i=4125" xr:uid="{DC0E785D-DB8E-4174-9133-67E00D8645F4}"/>
    <hyperlink ref="E5" r:id="rId59" display="https://sisjur.bogotajuridica.gov.co/sisjur/normas/Norma1.jsp?i=174618" xr:uid="{33E4BC18-32FE-4826-887C-1366EC3B6720}"/>
  </hyperlinks>
  <printOptions horizontalCentered="1"/>
  <pageMargins left="0.23622047244094491" right="0.23622047244094491" top="0.31496062992125984" bottom="0.19685039370078741" header="0" footer="0"/>
  <pageSetup paperSize="14" scale="15" orientation="landscape"/>
  <headerFooter>
    <oddFooter>&amp;LV3-11-03-2020</oddFooter>
  </headerFooter>
  <drawing r:id="rId60"/>
  <tableParts count="1">
    <tablePart r:id="rId6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outlinePr summaryBelow="0" summaryRight="0"/>
  </sheetPr>
  <dimension ref="A1:Z1048574"/>
  <sheetViews>
    <sheetView zoomScale="70" zoomScaleNormal="70" workbookViewId="0"/>
  </sheetViews>
  <sheetFormatPr baseColWidth="10" defaultColWidth="12.5546875" defaultRowHeight="15" customHeight="1"/>
  <cols>
    <col min="1" max="1" width="19" customWidth="1"/>
    <col min="2" max="2" width="19.5546875" customWidth="1"/>
    <col min="3" max="3" width="29.33203125" customWidth="1"/>
    <col min="4" max="4" width="26.109375" customWidth="1"/>
    <col min="5" max="5" width="28.6640625" customWidth="1"/>
    <col min="7" max="7" width="53.5546875" customWidth="1"/>
    <col min="8" max="8" width="18.88671875" customWidth="1"/>
    <col min="9" max="9" width="76" customWidth="1"/>
  </cols>
  <sheetData>
    <row r="1" spans="1:26" ht="13.2">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row>
    <row r="2" spans="1:26" ht="13.2">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row>
    <row r="3" spans="1:26" ht="13.2">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row>
    <row r="4" spans="1:26" ht="13.2">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row>
    <row r="5" spans="1:26" ht="13.2">
      <c r="A5" s="200"/>
      <c r="B5" s="200"/>
      <c r="C5" s="200"/>
      <c r="D5" s="200"/>
      <c r="E5" s="200"/>
      <c r="F5" s="200"/>
      <c r="G5" s="200"/>
      <c r="H5" s="200"/>
      <c r="I5" s="200"/>
      <c r="J5" s="200"/>
      <c r="K5" s="200"/>
      <c r="L5" s="200"/>
      <c r="M5" s="200"/>
      <c r="N5" s="200"/>
      <c r="O5" s="200"/>
      <c r="P5" s="200"/>
      <c r="Q5" s="200"/>
      <c r="R5" s="200"/>
      <c r="S5" s="200"/>
      <c r="T5" s="200"/>
      <c r="U5" s="200"/>
      <c r="V5" s="200"/>
      <c r="W5" s="200"/>
      <c r="X5" s="200"/>
      <c r="Y5" s="200"/>
      <c r="Z5" s="200"/>
    </row>
    <row r="6" spans="1:26" ht="13.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row>
    <row r="7" spans="1:26" ht="13.2">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row>
    <row r="8" spans="1:26" ht="13.2">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row>
    <row r="9" spans="1:26" ht="13.2" hidden="1">
      <c r="A9" s="200"/>
      <c r="B9" s="200"/>
      <c r="C9" s="200"/>
      <c r="D9" s="200"/>
      <c r="E9" s="200"/>
      <c r="F9" s="200"/>
      <c r="G9" s="200"/>
      <c r="H9" s="200"/>
      <c r="I9" s="200"/>
      <c r="J9" s="200"/>
      <c r="K9" s="200"/>
      <c r="L9" s="200"/>
      <c r="M9" s="200"/>
      <c r="N9" s="200"/>
      <c r="O9" s="200"/>
      <c r="P9" s="200"/>
      <c r="Q9" s="200"/>
      <c r="R9" s="200"/>
      <c r="S9" s="200"/>
      <c r="T9" s="200"/>
      <c r="U9" s="200"/>
      <c r="V9" s="200"/>
      <c r="W9" s="200"/>
      <c r="X9" s="200"/>
      <c r="Y9" s="200"/>
      <c r="Z9" s="200"/>
    </row>
    <row r="10" spans="1:26" s="190" customFormat="1" ht="64.5" customHeight="1">
      <c r="A10" s="565" t="s">
        <v>0</v>
      </c>
      <c r="B10" s="466"/>
      <c r="C10" s="566" t="s">
        <v>913</v>
      </c>
      <c r="D10" s="470"/>
      <c r="E10" s="470"/>
      <c r="F10" s="470"/>
      <c r="G10" s="466"/>
      <c r="H10" s="366" t="s">
        <v>2</v>
      </c>
      <c r="I10" s="367" t="s">
        <v>914</v>
      </c>
      <c r="J10" s="210"/>
      <c r="K10" s="210"/>
      <c r="L10" s="210"/>
      <c r="M10" s="210"/>
      <c r="N10" s="210"/>
      <c r="O10" s="210"/>
      <c r="P10" s="210"/>
      <c r="Q10" s="210"/>
      <c r="R10" s="210"/>
      <c r="S10" s="210"/>
      <c r="T10" s="210"/>
      <c r="U10" s="210"/>
      <c r="V10" s="210"/>
      <c r="W10" s="210"/>
      <c r="X10" s="210"/>
      <c r="Y10" s="210"/>
      <c r="Z10" s="210"/>
    </row>
    <row r="11" spans="1:26" ht="15" customHeight="1">
      <c r="A11" s="479" t="s">
        <v>4</v>
      </c>
      <c r="B11" s="415"/>
      <c r="C11" s="415"/>
      <c r="D11" s="415"/>
      <c r="E11" s="415"/>
      <c r="F11" s="415"/>
      <c r="G11" s="415"/>
      <c r="H11" s="416"/>
      <c r="I11" s="146" t="s">
        <v>5</v>
      </c>
      <c r="J11" s="200"/>
      <c r="K11" s="200"/>
      <c r="L11" s="200"/>
      <c r="M11" s="200"/>
      <c r="N11" s="200"/>
      <c r="O11" s="200"/>
      <c r="P11" s="200"/>
      <c r="Q11" s="200"/>
      <c r="R11" s="200"/>
      <c r="S11" s="200"/>
      <c r="T11" s="200"/>
      <c r="U11" s="200"/>
      <c r="V11" s="200"/>
      <c r="W11" s="200"/>
      <c r="X11" s="200"/>
      <c r="Y11" s="200"/>
      <c r="Z11" s="200"/>
    </row>
    <row r="12" spans="1:26" ht="29.25" customHeight="1">
      <c r="A12" s="203" t="s">
        <v>6</v>
      </c>
      <c r="B12" s="272" t="s">
        <v>7</v>
      </c>
      <c r="C12" s="272" t="s">
        <v>8</v>
      </c>
      <c r="D12" s="272" t="s">
        <v>188</v>
      </c>
      <c r="E12" s="272" t="s">
        <v>10</v>
      </c>
      <c r="F12" s="272" t="s">
        <v>189</v>
      </c>
      <c r="G12" s="272" t="s">
        <v>12</v>
      </c>
      <c r="H12" s="272" t="s">
        <v>13</v>
      </c>
      <c r="I12" s="272" t="s">
        <v>14</v>
      </c>
      <c r="J12" s="200"/>
      <c r="K12" s="200"/>
      <c r="L12" s="200"/>
      <c r="M12" s="200"/>
      <c r="N12" s="200"/>
      <c r="O12" s="200"/>
      <c r="P12" s="200"/>
      <c r="Q12" s="200"/>
      <c r="R12" s="200"/>
      <c r="S12" s="200"/>
      <c r="T12" s="200"/>
      <c r="U12" s="200"/>
      <c r="V12" s="200"/>
      <c r="W12" s="200"/>
      <c r="X12" s="200"/>
      <c r="Y12" s="200"/>
      <c r="Z12" s="200"/>
    </row>
    <row r="13" spans="1:26" ht="49.5" customHeight="1">
      <c r="A13" s="358" t="s">
        <v>15</v>
      </c>
      <c r="B13" s="359" t="s">
        <v>54</v>
      </c>
      <c r="C13" s="359" t="s">
        <v>915</v>
      </c>
      <c r="D13" s="359" t="s">
        <v>93</v>
      </c>
      <c r="E13" s="360" t="s">
        <v>916</v>
      </c>
      <c r="F13" s="361">
        <v>45317</v>
      </c>
      <c r="G13" s="359" t="s">
        <v>917</v>
      </c>
      <c r="H13" s="359" t="s">
        <v>1</v>
      </c>
      <c r="I13" s="359" t="s">
        <v>918</v>
      </c>
      <c r="J13" s="200"/>
      <c r="K13" s="200"/>
      <c r="L13" s="200"/>
      <c r="M13" s="200"/>
      <c r="N13" s="200"/>
      <c r="O13" s="200"/>
      <c r="P13" s="200"/>
      <c r="Q13" s="200"/>
      <c r="R13" s="200"/>
      <c r="S13" s="200"/>
      <c r="T13" s="200"/>
      <c r="U13" s="200"/>
      <c r="V13" s="200"/>
      <c r="W13" s="200"/>
      <c r="X13" s="200"/>
      <c r="Y13" s="200"/>
      <c r="Z13" s="200"/>
    </row>
    <row r="14" spans="1:26" ht="60" customHeight="1">
      <c r="A14" s="362" t="s">
        <v>15</v>
      </c>
      <c r="B14" s="363" t="s">
        <v>16</v>
      </c>
      <c r="C14" s="363" t="s">
        <v>50</v>
      </c>
      <c r="D14" s="363" t="s">
        <v>18</v>
      </c>
      <c r="E14" s="364">
        <v>542</v>
      </c>
      <c r="F14" s="365">
        <v>45246</v>
      </c>
      <c r="G14" s="363" t="s">
        <v>254</v>
      </c>
      <c r="H14" s="363" t="s">
        <v>1</v>
      </c>
      <c r="I14" s="363" t="s">
        <v>919</v>
      </c>
      <c r="J14" s="200"/>
      <c r="K14" s="200"/>
      <c r="L14" s="200"/>
      <c r="M14" s="200"/>
      <c r="N14" s="200"/>
      <c r="O14" s="200"/>
      <c r="P14" s="200"/>
      <c r="Q14" s="200"/>
      <c r="R14" s="200"/>
      <c r="S14" s="200"/>
      <c r="T14" s="200"/>
      <c r="U14" s="200"/>
      <c r="V14" s="200"/>
      <c r="W14" s="200"/>
      <c r="X14" s="200"/>
      <c r="Y14" s="200"/>
      <c r="Z14" s="200"/>
    </row>
    <row r="15" spans="1:26" ht="75.75" customHeight="1">
      <c r="A15" s="358" t="s">
        <v>15</v>
      </c>
      <c r="B15" s="359" t="s">
        <v>16</v>
      </c>
      <c r="C15" s="359" t="s">
        <v>45</v>
      </c>
      <c r="D15" s="359" t="s">
        <v>157</v>
      </c>
      <c r="E15" s="360">
        <v>878</v>
      </c>
      <c r="F15" s="361">
        <v>44967</v>
      </c>
      <c r="G15" s="359" t="s">
        <v>920</v>
      </c>
      <c r="H15" s="359" t="s">
        <v>1</v>
      </c>
      <c r="I15" s="359" t="s">
        <v>919</v>
      </c>
      <c r="J15" s="200"/>
      <c r="K15" s="200"/>
      <c r="L15" s="200"/>
      <c r="M15" s="200"/>
      <c r="N15" s="200"/>
      <c r="O15" s="200"/>
      <c r="P15" s="200"/>
      <c r="Q15" s="200"/>
      <c r="R15" s="200"/>
      <c r="S15" s="200"/>
      <c r="T15" s="200"/>
      <c r="U15" s="200"/>
      <c r="V15" s="200"/>
      <c r="W15" s="200"/>
      <c r="X15" s="200"/>
      <c r="Y15" s="200"/>
      <c r="Z15" s="200"/>
    </row>
    <row r="16" spans="1:26" ht="49.5" customHeight="1">
      <c r="A16" s="362" t="s">
        <v>15</v>
      </c>
      <c r="B16" s="363" t="s">
        <v>16</v>
      </c>
      <c r="C16" s="363" t="s">
        <v>50</v>
      </c>
      <c r="D16" s="363" t="s">
        <v>18</v>
      </c>
      <c r="E16" s="364">
        <v>572</v>
      </c>
      <c r="F16" s="365">
        <v>45259</v>
      </c>
      <c r="G16" s="363" t="s">
        <v>921</v>
      </c>
      <c r="H16" s="363" t="s">
        <v>1</v>
      </c>
      <c r="I16" s="363" t="s">
        <v>919</v>
      </c>
      <c r="J16" s="200"/>
      <c r="K16" s="200"/>
      <c r="L16" s="200"/>
      <c r="M16" s="200"/>
      <c r="N16" s="200"/>
      <c r="O16" s="200"/>
      <c r="P16" s="200"/>
      <c r="Q16" s="200"/>
      <c r="R16" s="200"/>
      <c r="S16" s="200"/>
      <c r="T16" s="200"/>
      <c r="U16" s="200"/>
      <c r="V16" s="200"/>
      <c r="W16" s="200"/>
      <c r="X16" s="200"/>
      <c r="Y16" s="200"/>
      <c r="Z16" s="200"/>
    </row>
    <row r="17" spans="1:26" ht="49.5" customHeight="1">
      <c r="A17" s="358" t="s">
        <v>15</v>
      </c>
      <c r="B17" s="359" t="s">
        <v>16</v>
      </c>
      <c r="C17" s="359" t="s">
        <v>50</v>
      </c>
      <c r="D17" s="359" t="s">
        <v>93</v>
      </c>
      <c r="E17" s="360">
        <v>4</v>
      </c>
      <c r="F17" s="361">
        <v>45264</v>
      </c>
      <c r="G17" s="359" t="s">
        <v>922</v>
      </c>
      <c r="H17" s="359" t="s">
        <v>1</v>
      </c>
      <c r="I17" s="359" t="s">
        <v>919</v>
      </c>
      <c r="J17" s="200"/>
      <c r="K17" s="200"/>
      <c r="L17" s="200"/>
      <c r="M17" s="200"/>
      <c r="N17" s="200"/>
      <c r="O17" s="200"/>
      <c r="P17" s="200"/>
      <c r="Q17" s="200"/>
      <c r="R17" s="200"/>
      <c r="S17" s="200"/>
      <c r="T17" s="200"/>
      <c r="U17" s="200"/>
      <c r="V17" s="200"/>
      <c r="W17" s="200"/>
      <c r="X17" s="200"/>
      <c r="Y17" s="200"/>
      <c r="Z17" s="200"/>
    </row>
    <row r="18" spans="1:26" ht="49.5" customHeight="1">
      <c r="A18" s="362" t="s">
        <v>923</v>
      </c>
      <c r="B18" s="363" t="s">
        <v>16</v>
      </c>
      <c r="C18" s="363" t="s">
        <v>770</v>
      </c>
      <c r="D18" s="363" t="s">
        <v>924</v>
      </c>
      <c r="E18" s="364" t="s">
        <v>925</v>
      </c>
      <c r="F18" s="365">
        <v>44911</v>
      </c>
      <c r="G18" s="363" t="s">
        <v>926</v>
      </c>
      <c r="H18" s="363" t="s">
        <v>1</v>
      </c>
      <c r="I18" s="363" t="s">
        <v>927</v>
      </c>
      <c r="J18" s="200"/>
      <c r="K18" s="200"/>
      <c r="L18" s="200"/>
      <c r="M18" s="200"/>
      <c r="N18" s="200"/>
      <c r="O18" s="200"/>
      <c r="P18" s="200"/>
      <c r="Q18" s="200"/>
      <c r="R18" s="200"/>
      <c r="S18" s="200"/>
      <c r="T18" s="200"/>
      <c r="U18" s="200"/>
      <c r="V18" s="200"/>
      <c r="W18" s="200"/>
      <c r="X18" s="200"/>
      <c r="Y18" s="200"/>
      <c r="Z18" s="200"/>
    </row>
    <row r="19" spans="1:26" ht="49.5" customHeight="1">
      <c r="A19" s="358" t="s">
        <v>923</v>
      </c>
      <c r="B19" s="359" t="s">
        <v>16</v>
      </c>
      <c r="C19" s="359" t="s">
        <v>770</v>
      </c>
      <c r="D19" s="359" t="s">
        <v>402</v>
      </c>
      <c r="E19" s="360" t="s">
        <v>928</v>
      </c>
      <c r="F19" s="361">
        <v>44896</v>
      </c>
      <c r="G19" s="359" t="s">
        <v>929</v>
      </c>
      <c r="H19" s="359" t="s">
        <v>1</v>
      </c>
      <c r="I19" s="359" t="s">
        <v>930</v>
      </c>
      <c r="J19" s="200"/>
      <c r="K19" s="200"/>
      <c r="L19" s="200"/>
      <c r="M19" s="200"/>
      <c r="N19" s="200"/>
      <c r="O19" s="200"/>
      <c r="P19" s="200"/>
      <c r="Q19" s="200"/>
      <c r="R19" s="200"/>
      <c r="S19" s="200"/>
      <c r="T19" s="200"/>
      <c r="U19" s="200"/>
      <c r="V19" s="200"/>
      <c r="W19" s="200"/>
      <c r="X19" s="200"/>
      <c r="Y19" s="200"/>
      <c r="Z19" s="200"/>
    </row>
    <row r="20" spans="1:26" ht="343.5" customHeight="1">
      <c r="A20" s="362" t="s">
        <v>923</v>
      </c>
      <c r="B20" s="363" t="s">
        <v>54</v>
      </c>
      <c r="C20" s="363" t="s">
        <v>85</v>
      </c>
      <c r="D20" s="363" t="s">
        <v>402</v>
      </c>
      <c r="E20" s="364" t="s">
        <v>931</v>
      </c>
      <c r="F20" s="365">
        <v>45915</v>
      </c>
      <c r="G20" s="363" t="s">
        <v>932</v>
      </c>
      <c r="H20" s="363" t="s">
        <v>1</v>
      </c>
      <c r="I20" s="363" t="s">
        <v>933</v>
      </c>
      <c r="J20" s="200"/>
      <c r="K20" s="200"/>
      <c r="L20" s="200"/>
      <c r="M20" s="200"/>
      <c r="N20" s="200"/>
      <c r="O20" s="200"/>
      <c r="P20" s="200"/>
      <c r="Q20" s="200"/>
      <c r="R20" s="200"/>
      <c r="S20" s="200"/>
      <c r="T20" s="200"/>
      <c r="U20" s="200"/>
      <c r="V20" s="200"/>
      <c r="W20" s="200"/>
      <c r="X20" s="200"/>
      <c r="Y20" s="200"/>
      <c r="Z20" s="200"/>
    </row>
    <row r="21" spans="1:26" ht="49.5" customHeight="1">
      <c r="A21" s="358" t="s">
        <v>212</v>
      </c>
      <c r="B21" s="359" t="s">
        <v>198</v>
      </c>
      <c r="C21" s="359" t="s">
        <v>199</v>
      </c>
      <c r="D21" s="359" t="s">
        <v>213</v>
      </c>
      <c r="E21" s="360">
        <v>165</v>
      </c>
      <c r="F21" s="361">
        <v>45580</v>
      </c>
      <c r="G21" s="359" t="s">
        <v>214</v>
      </c>
      <c r="H21" s="359" t="s">
        <v>38</v>
      </c>
      <c r="I21" s="359" t="s">
        <v>215</v>
      </c>
      <c r="J21" s="354" t="s">
        <v>934</v>
      </c>
      <c r="K21" s="200"/>
      <c r="L21" s="200"/>
      <c r="M21" s="200"/>
      <c r="N21" s="200"/>
      <c r="O21" s="200"/>
      <c r="P21" s="200"/>
      <c r="Q21" s="200"/>
      <c r="R21" s="200"/>
      <c r="S21" s="200"/>
      <c r="T21" s="200"/>
      <c r="U21" s="200"/>
      <c r="V21" s="200"/>
      <c r="W21" s="200"/>
      <c r="X21" s="200"/>
      <c r="Y21" s="200"/>
      <c r="Z21" s="200"/>
    </row>
    <row r="22" spans="1:26" ht="49.5" customHeight="1">
      <c r="A22" s="362" t="s">
        <v>15</v>
      </c>
      <c r="B22" s="363" t="s">
        <v>54</v>
      </c>
      <c r="C22" s="363" t="s">
        <v>74</v>
      </c>
      <c r="D22" s="363" t="s">
        <v>56</v>
      </c>
      <c r="E22" s="364">
        <v>2195</v>
      </c>
      <c r="F22" s="365">
        <v>44579</v>
      </c>
      <c r="G22" s="363" t="s">
        <v>75</v>
      </c>
      <c r="H22" s="363" t="s">
        <v>935</v>
      </c>
      <c r="I22" s="363" t="s">
        <v>936</v>
      </c>
      <c r="J22" s="200"/>
      <c r="K22" s="200"/>
      <c r="L22" s="200"/>
      <c r="M22" s="200"/>
      <c r="N22" s="200"/>
      <c r="O22" s="200"/>
      <c r="P22" s="200"/>
      <c r="Q22" s="200"/>
      <c r="R22" s="200"/>
      <c r="S22" s="200"/>
      <c r="T22" s="200"/>
      <c r="U22" s="200"/>
      <c r="V22" s="200"/>
      <c r="W22" s="200"/>
      <c r="X22" s="200"/>
      <c r="Y22" s="200"/>
      <c r="Z22" s="200"/>
    </row>
    <row r="23" spans="1:26" ht="123.75" customHeight="1">
      <c r="A23" s="358" t="s">
        <v>937</v>
      </c>
      <c r="B23" s="359" t="s">
        <v>198</v>
      </c>
      <c r="C23" s="359" t="s">
        <v>199</v>
      </c>
      <c r="D23" s="359" t="s">
        <v>938</v>
      </c>
      <c r="E23" s="360" t="s">
        <v>939</v>
      </c>
      <c r="F23" s="361">
        <v>45534</v>
      </c>
      <c r="G23" s="359" t="s">
        <v>940</v>
      </c>
      <c r="H23" s="359" t="s">
        <v>941</v>
      </c>
      <c r="I23" s="359" t="s">
        <v>942</v>
      </c>
      <c r="J23" s="200"/>
      <c r="K23" s="200"/>
      <c r="L23" s="200"/>
      <c r="M23" s="200"/>
      <c r="N23" s="200"/>
      <c r="O23" s="200"/>
      <c r="P23" s="200"/>
      <c r="Q23" s="200"/>
      <c r="R23" s="200"/>
      <c r="S23" s="200"/>
      <c r="T23" s="200"/>
      <c r="U23" s="200"/>
      <c r="V23" s="200"/>
      <c r="W23" s="200"/>
      <c r="X23" s="200"/>
      <c r="Y23" s="200"/>
      <c r="Z23" s="200"/>
    </row>
    <row r="24" spans="1:26" ht="114.75" customHeight="1">
      <c r="A24" s="362" t="s">
        <v>15</v>
      </c>
      <c r="B24" s="363" t="s">
        <v>16</v>
      </c>
      <c r="C24" s="363" t="s">
        <v>943</v>
      </c>
      <c r="D24" s="363" t="s">
        <v>944</v>
      </c>
      <c r="E24" s="364" t="s">
        <v>945</v>
      </c>
      <c r="F24" s="365">
        <v>44312</v>
      </c>
      <c r="G24" s="363" t="s">
        <v>946</v>
      </c>
      <c r="H24" s="363" t="s">
        <v>1</v>
      </c>
      <c r="I24" s="363" t="s">
        <v>919</v>
      </c>
      <c r="J24" s="200"/>
      <c r="K24" s="200"/>
      <c r="L24" s="200"/>
      <c r="M24" s="200"/>
      <c r="N24" s="200"/>
      <c r="O24" s="200"/>
      <c r="P24" s="200"/>
      <c r="Q24" s="200"/>
      <c r="R24" s="200"/>
      <c r="S24" s="200"/>
      <c r="T24" s="200"/>
      <c r="U24" s="200"/>
      <c r="V24" s="200"/>
      <c r="W24" s="200"/>
      <c r="X24" s="200"/>
      <c r="Y24" s="200"/>
      <c r="Z24" s="200"/>
    </row>
    <row r="25" spans="1:26" ht="189" customHeight="1">
      <c r="A25" s="358" t="s">
        <v>923</v>
      </c>
      <c r="B25" s="359" t="s">
        <v>16</v>
      </c>
      <c r="C25" s="359" t="s">
        <v>50</v>
      </c>
      <c r="D25" s="359" t="s">
        <v>402</v>
      </c>
      <c r="E25" s="360" t="s">
        <v>947</v>
      </c>
      <c r="F25" s="361">
        <v>44285</v>
      </c>
      <c r="G25" s="359" t="s">
        <v>948</v>
      </c>
      <c r="H25" s="359" t="s">
        <v>1</v>
      </c>
      <c r="I25" s="359" t="s">
        <v>949</v>
      </c>
      <c r="J25" s="200"/>
      <c r="K25" s="200"/>
      <c r="L25" s="200"/>
      <c r="M25" s="200"/>
      <c r="N25" s="200"/>
      <c r="O25" s="200"/>
      <c r="P25" s="200"/>
      <c r="Q25" s="200"/>
      <c r="R25" s="200"/>
      <c r="S25" s="200"/>
      <c r="T25" s="200"/>
      <c r="U25" s="200"/>
      <c r="V25" s="200"/>
      <c r="W25" s="200"/>
      <c r="X25" s="200"/>
      <c r="Y25" s="200"/>
      <c r="Z25" s="200"/>
    </row>
    <row r="26" spans="1:26" ht="116.25" customHeight="1">
      <c r="A26" s="362" t="s">
        <v>15</v>
      </c>
      <c r="B26" s="363" t="s">
        <v>16</v>
      </c>
      <c r="C26" s="363" t="s">
        <v>50</v>
      </c>
      <c r="D26" s="363" t="s">
        <v>43</v>
      </c>
      <c r="E26" s="364">
        <v>1</v>
      </c>
      <c r="F26" s="365">
        <v>44258</v>
      </c>
      <c r="G26" s="363" t="s">
        <v>950</v>
      </c>
      <c r="H26" s="363" t="s">
        <v>1</v>
      </c>
      <c r="I26" s="363" t="s">
        <v>936</v>
      </c>
      <c r="J26" s="248"/>
      <c r="K26" s="200"/>
      <c r="L26" s="200"/>
      <c r="M26" s="200"/>
      <c r="N26" s="200"/>
      <c r="O26" s="200"/>
      <c r="P26" s="200"/>
      <c r="Q26" s="200"/>
      <c r="R26" s="200"/>
      <c r="S26" s="200"/>
      <c r="T26" s="200"/>
      <c r="U26" s="200"/>
      <c r="V26" s="200"/>
      <c r="W26" s="200"/>
      <c r="X26" s="200"/>
      <c r="Y26" s="200"/>
      <c r="Z26" s="200"/>
    </row>
    <row r="27" spans="1:26" s="357" customFormat="1" ht="144.75" customHeight="1">
      <c r="A27" s="358" t="s">
        <v>951</v>
      </c>
      <c r="B27" s="359" t="s">
        <v>54</v>
      </c>
      <c r="C27" s="359" t="s">
        <v>85</v>
      </c>
      <c r="D27" s="359" t="s">
        <v>377</v>
      </c>
      <c r="E27" s="360" t="s">
        <v>2098</v>
      </c>
      <c r="F27" s="361">
        <v>46054</v>
      </c>
      <c r="G27" s="359" t="s">
        <v>952</v>
      </c>
      <c r="H27" s="359" t="s">
        <v>1</v>
      </c>
      <c r="I27" s="359" t="s">
        <v>953</v>
      </c>
      <c r="J27" s="356"/>
      <c r="K27" s="356"/>
      <c r="L27" s="356"/>
      <c r="M27" s="356"/>
      <c r="N27" s="356"/>
      <c r="O27" s="356"/>
      <c r="P27" s="356"/>
      <c r="Q27" s="356"/>
      <c r="R27" s="356"/>
      <c r="S27" s="356"/>
      <c r="T27" s="356"/>
      <c r="U27" s="356"/>
      <c r="V27" s="356"/>
      <c r="W27" s="356"/>
      <c r="X27" s="356"/>
      <c r="Y27" s="356"/>
      <c r="Z27" s="356"/>
    </row>
    <row r="28" spans="1:26" s="357" customFormat="1" ht="115.5" customHeight="1">
      <c r="A28" s="362" t="s">
        <v>15</v>
      </c>
      <c r="B28" s="363" t="s">
        <v>16</v>
      </c>
      <c r="C28" s="363" t="s">
        <v>1572</v>
      </c>
      <c r="D28" s="363" t="s">
        <v>964</v>
      </c>
      <c r="E28" s="364">
        <v>19</v>
      </c>
      <c r="F28" s="365">
        <v>46020</v>
      </c>
      <c r="G28" s="363" t="s">
        <v>2096</v>
      </c>
      <c r="H28" s="363" t="s">
        <v>1</v>
      </c>
      <c r="I28" s="363" t="s">
        <v>2097</v>
      </c>
      <c r="J28" s="356"/>
      <c r="K28" s="356"/>
      <c r="L28" s="356"/>
      <c r="M28" s="356"/>
      <c r="N28" s="356"/>
      <c r="O28" s="356"/>
      <c r="P28" s="356"/>
      <c r="Q28" s="356"/>
      <c r="R28" s="356"/>
      <c r="S28" s="356"/>
      <c r="T28" s="356"/>
      <c r="U28" s="356"/>
      <c r="V28" s="356"/>
      <c r="W28" s="356"/>
      <c r="X28" s="356"/>
      <c r="Y28" s="356"/>
      <c r="Z28" s="356"/>
    </row>
    <row r="29" spans="1:26" ht="124.5" customHeight="1">
      <c r="A29" s="358" t="s">
        <v>15</v>
      </c>
      <c r="B29" s="359" t="s">
        <v>16</v>
      </c>
      <c r="C29" s="359" t="s">
        <v>50</v>
      </c>
      <c r="D29" s="359" t="s">
        <v>18</v>
      </c>
      <c r="E29" s="360" t="s">
        <v>954</v>
      </c>
      <c r="F29" s="361">
        <v>44064</v>
      </c>
      <c r="G29" s="359" t="s">
        <v>955</v>
      </c>
      <c r="H29" s="359" t="s">
        <v>1</v>
      </c>
      <c r="I29" s="359" t="s">
        <v>936</v>
      </c>
      <c r="J29" s="200"/>
      <c r="K29" s="200"/>
      <c r="L29" s="200"/>
      <c r="M29" s="200"/>
      <c r="N29" s="200"/>
      <c r="O29" s="200"/>
      <c r="P29" s="200"/>
      <c r="Q29" s="200"/>
      <c r="R29" s="200"/>
      <c r="S29" s="200"/>
      <c r="T29" s="200"/>
      <c r="U29" s="200"/>
      <c r="V29" s="200"/>
      <c r="W29" s="200"/>
      <c r="X29" s="200"/>
      <c r="Y29" s="200"/>
      <c r="Z29" s="200"/>
    </row>
    <row r="30" spans="1:26" ht="190.5" customHeight="1">
      <c r="A30" s="362" t="s">
        <v>923</v>
      </c>
      <c r="B30" s="363" t="s">
        <v>54</v>
      </c>
      <c r="C30" s="363" t="s">
        <v>85</v>
      </c>
      <c r="D30" s="363" t="s">
        <v>402</v>
      </c>
      <c r="E30" s="364" t="s">
        <v>956</v>
      </c>
      <c r="F30" s="365">
        <v>44042</v>
      </c>
      <c r="G30" s="363" t="s">
        <v>957</v>
      </c>
      <c r="H30" s="363" t="s">
        <v>1</v>
      </c>
      <c r="I30" s="363" t="s">
        <v>958</v>
      </c>
      <c r="J30" s="200"/>
      <c r="K30" s="200"/>
      <c r="L30" s="200"/>
      <c r="M30" s="200"/>
      <c r="N30" s="200"/>
      <c r="O30" s="200"/>
      <c r="P30" s="200"/>
      <c r="Q30" s="200"/>
      <c r="R30" s="200"/>
      <c r="S30" s="200"/>
      <c r="T30" s="200"/>
      <c r="U30" s="200"/>
      <c r="V30" s="200"/>
      <c r="W30" s="200"/>
      <c r="X30" s="200"/>
      <c r="Y30" s="200"/>
      <c r="Z30" s="200"/>
    </row>
    <row r="31" spans="1:26" ht="147" customHeight="1">
      <c r="A31" s="358" t="s">
        <v>15</v>
      </c>
      <c r="B31" s="359" t="s">
        <v>16</v>
      </c>
      <c r="C31" s="359" t="s">
        <v>50</v>
      </c>
      <c r="D31" s="359" t="s">
        <v>18</v>
      </c>
      <c r="E31" s="360">
        <v>807</v>
      </c>
      <c r="F31" s="361">
        <v>43823</v>
      </c>
      <c r="G31" s="359" t="s">
        <v>959</v>
      </c>
      <c r="H31" s="359" t="s">
        <v>960</v>
      </c>
      <c r="I31" s="359" t="s">
        <v>961</v>
      </c>
      <c r="J31" s="248"/>
      <c r="K31" s="200"/>
      <c r="L31" s="200"/>
      <c r="M31" s="200"/>
      <c r="N31" s="200"/>
      <c r="O31" s="200"/>
      <c r="P31" s="200"/>
      <c r="Q31" s="200"/>
      <c r="R31" s="200"/>
      <c r="S31" s="200"/>
      <c r="T31" s="200"/>
      <c r="U31" s="200"/>
      <c r="V31" s="200"/>
      <c r="W31" s="200"/>
      <c r="X31" s="200"/>
      <c r="Y31" s="200"/>
      <c r="Z31" s="200"/>
    </row>
    <row r="32" spans="1:26" ht="117" customHeight="1">
      <c r="A32" s="362" t="s">
        <v>15</v>
      </c>
      <c r="B32" s="363" t="s">
        <v>54</v>
      </c>
      <c r="C32" s="363" t="s">
        <v>306</v>
      </c>
      <c r="D32" s="363" t="s">
        <v>18</v>
      </c>
      <c r="E32" s="364">
        <v>2106</v>
      </c>
      <c r="F32" s="365">
        <v>43791</v>
      </c>
      <c r="G32" s="363" t="s">
        <v>121</v>
      </c>
      <c r="H32" s="363" t="s">
        <v>1</v>
      </c>
      <c r="I32" s="363" t="s">
        <v>962</v>
      </c>
      <c r="J32" s="200"/>
      <c r="K32" s="200"/>
      <c r="L32" s="200"/>
      <c r="M32" s="200"/>
      <c r="N32" s="200"/>
      <c r="O32" s="200"/>
      <c r="P32" s="200"/>
      <c r="Q32" s="200"/>
      <c r="R32" s="200"/>
      <c r="S32" s="200"/>
      <c r="T32" s="200"/>
      <c r="U32" s="200"/>
      <c r="V32" s="200"/>
      <c r="W32" s="200"/>
      <c r="X32" s="200"/>
      <c r="Y32" s="200"/>
      <c r="Z32" s="200"/>
    </row>
    <row r="33" spans="1:26" ht="111.75" customHeight="1">
      <c r="A33" s="358" t="s">
        <v>15</v>
      </c>
      <c r="B33" s="359" t="s">
        <v>16</v>
      </c>
      <c r="C33" s="359" t="s">
        <v>963</v>
      </c>
      <c r="D33" s="359" t="s">
        <v>964</v>
      </c>
      <c r="E33" s="360">
        <v>36</v>
      </c>
      <c r="F33" s="361">
        <v>43728</v>
      </c>
      <c r="G33" s="359" t="s">
        <v>965</v>
      </c>
      <c r="H33" s="359" t="s">
        <v>1</v>
      </c>
      <c r="I33" s="359" t="s">
        <v>966</v>
      </c>
      <c r="J33" s="248"/>
      <c r="K33" s="200"/>
      <c r="L33" s="200"/>
      <c r="M33" s="200"/>
      <c r="N33" s="200"/>
      <c r="O33" s="200"/>
      <c r="P33" s="200"/>
      <c r="Q33" s="200"/>
      <c r="R33" s="200"/>
      <c r="S33" s="200"/>
      <c r="T33" s="200"/>
      <c r="U33" s="200"/>
      <c r="V33" s="200"/>
      <c r="W33" s="200"/>
      <c r="X33" s="200"/>
      <c r="Y33" s="200"/>
      <c r="Z33" s="200"/>
    </row>
    <row r="34" spans="1:26" ht="49.5" customHeight="1">
      <c r="A34" s="362" t="s">
        <v>923</v>
      </c>
      <c r="B34" s="363" t="s">
        <v>54</v>
      </c>
      <c r="C34" s="363" t="s">
        <v>85</v>
      </c>
      <c r="D34" s="363" t="s">
        <v>402</v>
      </c>
      <c r="E34" s="364" t="s">
        <v>967</v>
      </c>
      <c r="F34" s="365">
        <v>43676</v>
      </c>
      <c r="G34" s="363" t="s">
        <v>968</v>
      </c>
      <c r="H34" s="363" t="s">
        <v>1</v>
      </c>
      <c r="I34" s="363" t="s">
        <v>936</v>
      </c>
      <c r="J34" s="200"/>
      <c r="K34" s="200"/>
      <c r="L34" s="200"/>
      <c r="M34" s="200"/>
      <c r="N34" s="200"/>
      <c r="O34" s="200"/>
      <c r="P34" s="200"/>
      <c r="Q34" s="200"/>
      <c r="R34" s="200"/>
      <c r="S34" s="200"/>
      <c r="T34" s="200"/>
      <c r="U34" s="200"/>
      <c r="V34" s="200"/>
      <c r="W34" s="200"/>
      <c r="X34" s="200"/>
      <c r="Y34" s="200"/>
      <c r="Z34" s="200"/>
    </row>
    <row r="35" spans="1:26" ht="88.5" customHeight="1">
      <c r="A35" s="358" t="s">
        <v>937</v>
      </c>
      <c r="B35" s="359" t="s">
        <v>198</v>
      </c>
      <c r="C35" s="359" t="s">
        <v>199</v>
      </c>
      <c r="D35" s="359" t="s">
        <v>101</v>
      </c>
      <c r="E35" s="360" t="s">
        <v>969</v>
      </c>
      <c r="F35" s="361">
        <v>43630</v>
      </c>
      <c r="G35" s="359" t="s">
        <v>970</v>
      </c>
      <c r="H35" s="359"/>
      <c r="I35" s="359" t="s">
        <v>961</v>
      </c>
      <c r="J35" s="248"/>
      <c r="K35" s="200"/>
      <c r="L35" s="200"/>
      <c r="M35" s="200"/>
      <c r="N35" s="200"/>
      <c r="O35" s="200"/>
      <c r="P35" s="200"/>
      <c r="Q35" s="200"/>
      <c r="R35" s="200"/>
      <c r="S35" s="200"/>
      <c r="T35" s="200"/>
      <c r="U35" s="200"/>
      <c r="V35" s="200"/>
      <c r="W35" s="200"/>
      <c r="X35" s="200"/>
      <c r="Y35" s="200"/>
      <c r="Z35" s="200"/>
    </row>
    <row r="36" spans="1:26" ht="93" customHeight="1">
      <c r="A36" s="362" t="s">
        <v>15</v>
      </c>
      <c r="B36" s="363" t="s">
        <v>54</v>
      </c>
      <c r="C36" s="363" t="s">
        <v>306</v>
      </c>
      <c r="D36" s="363" t="s">
        <v>18</v>
      </c>
      <c r="E36" s="364">
        <v>1299</v>
      </c>
      <c r="F36" s="365">
        <v>43306</v>
      </c>
      <c r="G36" s="363" t="s">
        <v>971</v>
      </c>
      <c r="H36" s="363"/>
      <c r="I36" s="363" t="s">
        <v>972</v>
      </c>
      <c r="J36" s="200"/>
      <c r="K36" s="200"/>
      <c r="L36" s="200"/>
      <c r="M36" s="200"/>
      <c r="N36" s="200"/>
      <c r="O36" s="200"/>
      <c r="P36" s="200"/>
      <c r="Q36" s="200"/>
      <c r="R36" s="200"/>
      <c r="S36" s="200"/>
      <c r="T36" s="200"/>
      <c r="U36" s="200"/>
      <c r="V36" s="200"/>
      <c r="W36" s="200"/>
      <c r="X36" s="200"/>
      <c r="Y36" s="200"/>
      <c r="Z36" s="200"/>
    </row>
    <row r="37" spans="1:26" ht="99.75" customHeight="1">
      <c r="A37" s="358" t="s">
        <v>15</v>
      </c>
      <c r="B37" s="359" t="s">
        <v>54</v>
      </c>
      <c r="C37" s="359" t="s">
        <v>306</v>
      </c>
      <c r="D37" s="359" t="s">
        <v>18</v>
      </c>
      <c r="E37" s="360">
        <v>1499</v>
      </c>
      <c r="F37" s="361">
        <v>42989</v>
      </c>
      <c r="G37" s="359" t="s">
        <v>129</v>
      </c>
      <c r="H37" s="359"/>
      <c r="I37" s="359" t="s">
        <v>973</v>
      </c>
      <c r="J37" s="200"/>
      <c r="K37" s="200"/>
      <c r="L37" s="200"/>
      <c r="M37" s="200"/>
      <c r="N37" s="200"/>
      <c r="O37" s="200"/>
      <c r="P37" s="200"/>
      <c r="Q37" s="200"/>
      <c r="R37" s="200"/>
      <c r="S37" s="200"/>
      <c r="T37" s="200"/>
      <c r="U37" s="200"/>
      <c r="V37" s="200"/>
      <c r="W37" s="200"/>
      <c r="X37" s="200"/>
      <c r="Y37" s="200"/>
      <c r="Z37" s="200"/>
    </row>
    <row r="38" spans="1:26" ht="49.5" customHeight="1">
      <c r="A38" s="362" t="s">
        <v>15</v>
      </c>
      <c r="B38" s="363" t="s">
        <v>54</v>
      </c>
      <c r="C38" s="363" t="s">
        <v>306</v>
      </c>
      <c r="D38" s="363" t="s">
        <v>18</v>
      </c>
      <c r="E38" s="364">
        <v>648</v>
      </c>
      <c r="F38" s="365">
        <v>42844</v>
      </c>
      <c r="G38" s="363" t="s">
        <v>974</v>
      </c>
      <c r="H38" s="363" t="s">
        <v>1</v>
      </c>
      <c r="I38" s="363" t="s">
        <v>975</v>
      </c>
      <c r="J38" s="200"/>
      <c r="K38" s="200"/>
      <c r="L38" s="200"/>
      <c r="M38" s="200"/>
      <c r="N38" s="200"/>
      <c r="O38" s="200"/>
      <c r="P38" s="200"/>
      <c r="Q38" s="200"/>
      <c r="R38" s="200"/>
      <c r="S38" s="200"/>
      <c r="T38" s="200"/>
      <c r="U38" s="200"/>
      <c r="V38" s="200"/>
      <c r="W38" s="200"/>
      <c r="X38" s="200"/>
      <c r="Y38" s="200"/>
      <c r="Z38" s="200"/>
    </row>
    <row r="39" spans="1:26" ht="49.5" customHeight="1">
      <c r="A39" s="358" t="s">
        <v>15</v>
      </c>
      <c r="B39" s="359" t="s">
        <v>16</v>
      </c>
      <c r="C39" s="359" t="s">
        <v>50</v>
      </c>
      <c r="D39" s="359" t="s">
        <v>43</v>
      </c>
      <c r="E39" s="360">
        <v>15</v>
      </c>
      <c r="F39" s="361">
        <v>42286</v>
      </c>
      <c r="G39" s="359" t="s">
        <v>976</v>
      </c>
      <c r="H39" s="359" t="s">
        <v>977</v>
      </c>
      <c r="I39" s="359" t="s">
        <v>978</v>
      </c>
      <c r="J39" s="200"/>
      <c r="K39" s="200"/>
      <c r="L39" s="200"/>
      <c r="M39" s="200"/>
      <c r="N39" s="200"/>
      <c r="O39" s="200"/>
      <c r="P39" s="200"/>
      <c r="Q39" s="200"/>
      <c r="R39" s="200"/>
      <c r="S39" s="200"/>
      <c r="T39" s="200"/>
      <c r="U39" s="200"/>
      <c r="V39" s="200"/>
      <c r="W39" s="200"/>
      <c r="X39" s="200"/>
      <c r="Y39" s="200"/>
      <c r="Z39" s="200"/>
    </row>
    <row r="40" spans="1:26" ht="49.5" customHeight="1">
      <c r="A40" s="362" t="s">
        <v>979</v>
      </c>
      <c r="B40" s="363" t="s">
        <v>54</v>
      </c>
      <c r="C40" s="363" t="s">
        <v>980</v>
      </c>
      <c r="D40" s="363" t="s">
        <v>981</v>
      </c>
      <c r="E40" s="364" t="s">
        <v>982</v>
      </c>
      <c r="F40" s="365">
        <v>42195</v>
      </c>
      <c r="G40" s="363" t="s">
        <v>983</v>
      </c>
      <c r="H40" s="363"/>
      <c r="I40" s="363" t="s">
        <v>984</v>
      </c>
      <c r="J40" s="248"/>
      <c r="K40" s="200"/>
      <c r="L40" s="200"/>
      <c r="M40" s="200"/>
      <c r="N40" s="200"/>
      <c r="O40" s="200"/>
      <c r="P40" s="200"/>
      <c r="Q40" s="200"/>
      <c r="R40" s="200"/>
      <c r="S40" s="200"/>
      <c r="T40" s="200"/>
      <c r="U40" s="200"/>
      <c r="V40" s="200"/>
      <c r="W40" s="200"/>
      <c r="X40" s="200"/>
      <c r="Y40" s="200"/>
      <c r="Z40" s="200"/>
    </row>
    <row r="41" spans="1:26" ht="94.5" customHeight="1">
      <c r="A41" s="358" t="s">
        <v>15</v>
      </c>
      <c r="B41" s="359" t="s">
        <v>54</v>
      </c>
      <c r="C41" s="359" t="s">
        <v>306</v>
      </c>
      <c r="D41" s="359" t="s">
        <v>18</v>
      </c>
      <c r="E41" s="360">
        <v>1083</v>
      </c>
      <c r="F41" s="361">
        <v>42150</v>
      </c>
      <c r="G41" s="359" t="s">
        <v>985</v>
      </c>
      <c r="H41" s="359" t="s">
        <v>986</v>
      </c>
      <c r="I41" s="359" t="s">
        <v>987</v>
      </c>
      <c r="J41" s="200"/>
      <c r="K41" s="200"/>
      <c r="L41" s="200"/>
      <c r="M41" s="200"/>
      <c r="N41" s="200"/>
      <c r="O41" s="200"/>
      <c r="P41" s="200"/>
      <c r="Q41" s="200"/>
      <c r="R41" s="200"/>
      <c r="S41" s="200"/>
      <c r="T41" s="200"/>
      <c r="U41" s="200"/>
      <c r="V41" s="200"/>
      <c r="W41" s="200"/>
      <c r="X41" s="200"/>
      <c r="Y41" s="200"/>
      <c r="Z41" s="200"/>
    </row>
    <row r="42" spans="1:26" ht="96" customHeight="1">
      <c r="A42" s="362" t="s">
        <v>15</v>
      </c>
      <c r="B42" s="363" t="s">
        <v>54</v>
      </c>
      <c r="C42" s="363" t="s">
        <v>306</v>
      </c>
      <c r="D42" s="363" t="s">
        <v>18</v>
      </c>
      <c r="E42" s="364">
        <v>19</v>
      </c>
      <c r="F42" s="365">
        <v>40918</v>
      </c>
      <c r="G42" s="363" t="s">
        <v>149</v>
      </c>
      <c r="H42" s="363" t="s">
        <v>826</v>
      </c>
      <c r="I42" s="363" t="s">
        <v>962</v>
      </c>
      <c r="J42" s="200"/>
      <c r="K42" s="200"/>
      <c r="L42" s="200"/>
      <c r="M42" s="200"/>
      <c r="N42" s="200"/>
      <c r="O42" s="200"/>
      <c r="P42" s="200"/>
      <c r="Q42" s="200"/>
      <c r="R42" s="200"/>
      <c r="S42" s="200"/>
      <c r="T42" s="200"/>
      <c r="U42" s="200"/>
      <c r="V42" s="200"/>
      <c r="W42" s="200"/>
      <c r="X42" s="200"/>
      <c r="Y42" s="200"/>
      <c r="Z42" s="200"/>
    </row>
    <row r="43" spans="1:26" ht="99.75" customHeight="1">
      <c r="A43" s="358" t="s">
        <v>15</v>
      </c>
      <c r="B43" s="359" t="s">
        <v>54</v>
      </c>
      <c r="C43" s="359" t="s">
        <v>306</v>
      </c>
      <c r="D43" s="359" t="s">
        <v>56</v>
      </c>
      <c r="E43" s="360">
        <v>1474</v>
      </c>
      <c r="F43" s="361">
        <v>40736</v>
      </c>
      <c r="G43" s="359" t="s">
        <v>988</v>
      </c>
      <c r="H43" s="359" t="s">
        <v>989</v>
      </c>
      <c r="I43" s="359" t="s">
        <v>990</v>
      </c>
      <c r="J43" s="200"/>
      <c r="K43" s="200"/>
      <c r="L43" s="200"/>
      <c r="M43" s="200"/>
      <c r="N43" s="200"/>
      <c r="O43" s="200"/>
      <c r="P43" s="200"/>
      <c r="Q43" s="200"/>
      <c r="R43" s="200"/>
      <c r="S43" s="200"/>
      <c r="T43" s="200"/>
      <c r="U43" s="200"/>
      <c r="V43" s="200"/>
      <c r="W43" s="200"/>
      <c r="X43" s="200"/>
      <c r="Y43" s="200"/>
      <c r="Z43" s="200"/>
    </row>
    <row r="44" spans="1:26" ht="78" customHeight="1">
      <c r="A44" s="362" t="s">
        <v>15</v>
      </c>
      <c r="B44" s="363" t="s">
        <v>16</v>
      </c>
      <c r="C44" s="363" t="s">
        <v>50</v>
      </c>
      <c r="D44" s="363" t="s">
        <v>18</v>
      </c>
      <c r="E44" s="364">
        <v>371</v>
      </c>
      <c r="F44" s="365">
        <v>40420</v>
      </c>
      <c r="G44" s="363" t="s">
        <v>991</v>
      </c>
      <c r="H44" s="363" t="s">
        <v>1</v>
      </c>
      <c r="I44" s="363" t="s">
        <v>992</v>
      </c>
      <c r="J44" s="200"/>
      <c r="K44" s="200"/>
      <c r="L44" s="200"/>
      <c r="M44" s="200"/>
      <c r="N44" s="200"/>
      <c r="O44" s="200"/>
      <c r="P44" s="200"/>
      <c r="Q44" s="200"/>
      <c r="R44" s="200"/>
      <c r="S44" s="200"/>
      <c r="T44" s="200"/>
      <c r="U44" s="200"/>
      <c r="V44" s="200"/>
      <c r="W44" s="200"/>
      <c r="X44" s="200"/>
      <c r="Y44" s="200"/>
      <c r="Z44" s="200"/>
    </row>
    <row r="45" spans="1:26" ht="70.5" customHeight="1">
      <c r="A45" s="358" t="s">
        <v>993</v>
      </c>
      <c r="B45" s="359" t="s">
        <v>54</v>
      </c>
      <c r="C45" s="359" t="s">
        <v>65</v>
      </c>
      <c r="D45" s="359" t="s">
        <v>18</v>
      </c>
      <c r="E45" s="360">
        <v>1537</v>
      </c>
      <c r="F45" s="361">
        <v>37098</v>
      </c>
      <c r="G45" s="359" t="s">
        <v>994</v>
      </c>
      <c r="H45" s="359" t="s">
        <v>995</v>
      </c>
      <c r="I45" s="359" t="s">
        <v>918</v>
      </c>
      <c r="J45" s="200"/>
      <c r="K45" s="200"/>
      <c r="L45" s="200"/>
      <c r="M45" s="200"/>
      <c r="N45" s="200"/>
      <c r="O45" s="200"/>
      <c r="P45" s="200"/>
      <c r="Q45" s="200"/>
      <c r="R45" s="200"/>
      <c r="S45" s="200"/>
      <c r="T45" s="200"/>
      <c r="U45" s="200"/>
      <c r="V45" s="200"/>
      <c r="W45" s="200"/>
      <c r="X45" s="200"/>
      <c r="Y45" s="200"/>
      <c r="Z45" s="200"/>
    </row>
    <row r="46" spans="1:26" ht="147.75" customHeight="1">
      <c r="A46" s="362" t="s">
        <v>15</v>
      </c>
      <c r="B46" s="363" t="s">
        <v>54</v>
      </c>
      <c r="C46" s="363" t="s">
        <v>391</v>
      </c>
      <c r="D46" s="363" t="s">
        <v>56</v>
      </c>
      <c r="E46" s="364">
        <v>489</v>
      </c>
      <c r="F46" s="365">
        <v>36158</v>
      </c>
      <c r="G46" s="363" t="s">
        <v>996</v>
      </c>
      <c r="H46" s="363" t="s">
        <v>997</v>
      </c>
      <c r="I46" s="363" t="s">
        <v>998</v>
      </c>
      <c r="J46" s="200"/>
      <c r="K46" s="200"/>
      <c r="L46" s="200"/>
      <c r="M46" s="200"/>
      <c r="N46" s="200"/>
      <c r="O46" s="200"/>
      <c r="P46" s="200"/>
      <c r="Q46" s="200"/>
      <c r="R46" s="200"/>
      <c r="S46" s="200"/>
      <c r="T46" s="200"/>
      <c r="U46" s="200"/>
      <c r="V46" s="200"/>
      <c r="W46" s="200"/>
      <c r="X46" s="200"/>
      <c r="Y46" s="200"/>
      <c r="Z46" s="200"/>
    </row>
    <row r="47" spans="1:26" ht="49.5" customHeight="1">
      <c r="A47" s="358" t="s">
        <v>15</v>
      </c>
      <c r="B47" s="359" t="s">
        <v>54</v>
      </c>
      <c r="C47" s="359" t="s">
        <v>391</v>
      </c>
      <c r="D47" s="359" t="s">
        <v>56</v>
      </c>
      <c r="E47" s="360">
        <v>87</v>
      </c>
      <c r="F47" s="361">
        <v>34302</v>
      </c>
      <c r="G47" s="359" t="s">
        <v>999</v>
      </c>
      <c r="H47" s="359" t="s">
        <v>1</v>
      </c>
      <c r="I47" s="359" t="s">
        <v>975</v>
      </c>
      <c r="J47" s="200"/>
      <c r="K47" s="200"/>
      <c r="L47" s="200"/>
      <c r="M47" s="200"/>
      <c r="N47" s="200"/>
      <c r="O47" s="200"/>
      <c r="P47" s="200"/>
      <c r="Q47" s="200"/>
      <c r="R47" s="200"/>
      <c r="S47" s="200"/>
      <c r="T47" s="200"/>
      <c r="U47" s="200"/>
      <c r="V47" s="200"/>
      <c r="W47" s="200"/>
      <c r="X47" s="200"/>
      <c r="Y47" s="200"/>
      <c r="Z47" s="200"/>
    </row>
    <row r="48" spans="1:26" ht="15.75" customHeight="1">
      <c r="A48" s="276"/>
      <c r="B48" s="276"/>
      <c r="C48" s="276"/>
      <c r="D48" s="276"/>
      <c r="E48" s="276"/>
      <c r="F48" s="276"/>
      <c r="G48" s="276"/>
      <c r="H48" s="276"/>
      <c r="I48" s="276"/>
      <c r="J48" s="200"/>
      <c r="K48" s="200"/>
      <c r="L48" s="200"/>
      <c r="M48" s="200"/>
      <c r="N48" s="200"/>
      <c r="O48" s="200"/>
      <c r="P48" s="200"/>
      <c r="Q48" s="200"/>
      <c r="R48" s="200"/>
      <c r="S48" s="200"/>
      <c r="T48" s="200"/>
      <c r="U48" s="200"/>
      <c r="V48" s="200"/>
      <c r="W48" s="200"/>
      <c r="X48" s="200"/>
      <c r="Y48" s="200"/>
      <c r="Z48" s="200"/>
    </row>
    <row r="49" spans="1:26" ht="12.75" customHeight="1">
      <c r="A49" s="435" t="s">
        <v>365</v>
      </c>
      <c r="B49" s="445" t="s">
        <v>2093</v>
      </c>
      <c r="C49" s="446"/>
      <c r="D49" s="447"/>
      <c r="E49" s="435" t="s">
        <v>178</v>
      </c>
      <c r="F49" s="567" t="s">
        <v>2133</v>
      </c>
      <c r="G49" s="438"/>
      <c r="H49" s="443" t="s">
        <v>179</v>
      </c>
      <c r="I49" s="406"/>
      <c r="J49" s="200"/>
      <c r="K49" s="200"/>
      <c r="L49" s="200"/>
      <c r="M49" s="200"/>
      <c r="N49" s="200"/>
      <c r="O49" s="200"/>
      <c r="P49" s="200"/>
      <c r="Q49" s="200"/>
      <c r="R49" s="200"/>
      <c r="S49" s="200"/>
      <c r="T49" s="200"/>
      <c r="U49" s="200"/>
      <c r="V49" s="200"/>
      <c r="W49" s="200"/>
      <c r="X49" s="200"/>
      <c r="Y49" s="200"/>
      <c r="Z49" s="200"/>
    </row>
    <row r="50" spans="1:26" ht="15.75" customHeight="1">
      <c r="A50" s="436"/>
      <c r="B50" s="448"/>
      <c r="C50" s="449"/>
      <c r="D50" s="450"/>
      <c r="E50" s="436"/>
      <c r="F50" s="439"/>
      <c r="G50" s="440"/>
      <c r="H50" s="407"/>
      <c r="I50" s="409"/>
      <c r="J50" s="200"/>
      <c r="K50" s="200"/>
      <c r="L50" s="200"/>
      <c r="M50" s="200"/>
      <c r="N50" s="200"/>
      <c r="O50" s="200"/>
      <c r="P50" s="200"/>
      <c r="Q50" s="200"/>
      <c r="R50" s="200"/>
      <c r="S50" s="200"/>
      <c r="T50" s="200"/>
      <c r="U50" s="200"/>
      <c r="V50" s="200"/>
      <c r="W50" s="200"/>
      <c r="X50" s="200"/>
      <c r="Y50" s="200"/>
      <c r="Z50" s="200"/>
    </row>
    <row r="51" spans="1:26" ht="15.75" customHeight="1">
      <c r="A51" s="403"/>
      <c r="B51" s="451"/>
      <c r="C51" s="452"/>
      <c r="D51" s="453"/>
      <c r="E51" s="403"/>
      <c r="F51" s="441"/>
      <c r="G51" s="442"/>
      <c r="H51" s="444" t="s">
        <v>426</v>
      </c>
      <c r="I51" s="416"/>
      <c r="J51" s="200"/>
      <c r="K51" s="200"/>
      <c r="L51" s="200"/>
      <c r="M51" s="200"/>
      <c r="N51" s="200"/>
      <c r="O51" s="200"/>
      <c r="P51" s="200"/>
      <c r="Q51" s="200"/>
      <c r="R51" s="200"/>
      <c r="S51" s="200"/>
      <c r="T51" s="200"/>
      <c r="U51" s="200"/>
      <c r="V51" s="200"/>
      <c r="W51" s="200"/>
      <c r="X51" s="200"/>
      <c r="Y51" s="200"/>
      <c r="Z51" s="200"/>
    </row>
    <row r="52" spans="1:26" ht="27" customHeight="1">
      <c r="A52" s="48" t="s">
        <v>180</v>
      </c>
      <c r="B52" s="454" t="s">
        <v>2094</v>
      </c>
      <c r="C52" s="433"/>
      <c r="D52" s="431"/>
      <c r="E52" s="31" t="s">
        <v>180</v>
      </c>
      <c r="F52" s="568" t="s">
        <v>2055</v>
      </c>
      <c r="G52" s="431"/>
      <c r="H52" s="463" t="s">
        <v>428</v>
      </c>
      <c r="I52" s="416"/>
      <c r="J52" s="200"/>
      <c r="K52" s="200"/>
      <c r="L52" s="200"/>
      <c r="M52" s="200"/>
      <c r="N52" s="200"/>
      <c r="O52" s="200"/>
      <c r="P52" s="200"/>
      <c r="Q52" s="200"/>
      <c r="R52" s="200"/>
      <c r="S52" s="200"/>
      <c r="T52" s="200"/>
      <c r="U52" s="200"/>
      <c r="V52" s="200"/>
      <c r="W52" s="200"/>
      <c r="X52" s="200"/>
      <c r="Y52" s="200"/>
      <c r="Z52" s="200"/>
    </row>
    <row r="53" spans="1:26" ht="74.25" customHeight="1">
      <c r="A53" s="455" t="s">
        <v>181</v>
      </c>
      <c r="B53" s="456">
        <v>46168</v>
      </c>
      <c r="C53" s="457"/>
      <c r="D53" s="458"/>
      <c r="E53" s="31" t="s">
        <v>182</v>
      </c>
      <c r="F53" s="569" t="s">
        <v>2134</v>
      </c>
      <c r="G53" s="431"/>
      <c r="H53" s="465" t="s">
        <v>2095</v>
      </c>
      <c r="I53" s="466"/>
      <c r="J53" s="200"/>
      <c r="K53" s="200"/>
      <c r="L53" s="200"/>
      <c r="M53" s="200"/>
      <c r="N53" s="200"/>
      <c r="O53" s="200"/>
      <c r="P53" s="200"/>
      <c r="Q53" s="200"/>
      <c r="R53" s="200"/>
      <c r="S53" s="200"/>
      <c r="T53" s="200"/>
      <c r="U53" s="200"/>
      <c r="V53" s="200"/>
      <c r="W53" s="200"/>
      <c r="X53" s="200"/>
      <c r="Y53" s="200"/>
      <c r="Z53" s="200"/>
    </row>
    <row r="54" spans="1:26" ht="38.25" customHeight="1">
      <c r="A54" s="403"/>
      <c r="B54" s="459"/>
      <c r="C54" s="460"/>
      <c r="D54" s="461"/>
      <c r="E54" s="31" t="s">
        <v>183</v>
      </c>
      <c r="F54" s="564">
        <v>46184</v>
      </c>
      <c r="G54" s="431"/>
      <c r="H54" s="454"/>
      <c r="I54" s="431"/>
      <c r="J54" s="200"/>
      <c r="K54" s="200"/>
      <c r="L54" s="200"/>
      <c r="M54" s="200"/>
      <c r="N54" s="200"/>
      <c r="O54" s="200"/>
      <c r="P54" s="200"/>
      <c r="Q54" s="200"/>
      <c r="R54" s="200"/>
      <c r="S54" s="200"/>
      <c r="T54" s="200"/>
      <c r="U54" s="200"/>
      <c r="V54" s="200"/>
      <c r="W54" s="200"/>
      <c r="X54" s="200"/>
      <c r="Y54" s="200"/>
      <c r="Z54" s="200"/>
    </row>
    <row r="55" spans="1:26" ht="15.75" customHeight="1">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5" customHeight="1">
      <c r="A56" s="20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row>
    <row r="57" spans="1:26" ht="15.7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row>
    <row r="58" spans="1:26" ht="15.75" customHeight="1">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row>
    <row r="59" spans="1:26" ht="15.75" customHeight="1">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row>
    <row r="60" spans="1:26" ht="15.75" customHeight="1">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row>
    <row r="61" spans="1:26" ht="15.75" customHeight="1">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row>
    <row r="62" spans="1:26" ht="15.75" customHeight="1">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row>
    <row r="63" spans="1:26" ht="15.75" customHeight="1">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row>
    <row r="64" spans="1:26" ht="15.75" customHeight="1">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row>
    <row r="65" spans="1:26" ht="15.75" customHeight="1">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row>
    <row r="66" spans="1:26" ht="15.75" customHeight="1">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row>
    <row r="67" spans="1:26" ht="15.75" customHeight="1">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row>
    <row r="68" spans="1:26" ht="15.75" customHeight="1">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row>
    <row r="69" spans="1:26" ht="15.7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row>
    <row r="70" spans="1:26" ht="15.75" customHeight="1">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row>
    <row r="71" spans="1:26" ht="15.7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row>
    <row r="72" spans="1:26" ht="15.75" customHeight="1">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row>
    <row r="73" spans="1:26" ht="15.75" customHeight="1">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5.75" customHeight="1">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row>
    <row r="75" spans="1:26" ht="15.75" customHeight="1">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5.75" customHeight="1">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row>
    <row r="77" spans="1:26" ht="15.75" customHeight="1">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5.75" customHeight="1">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row>
    <row r="79" spans="1:26" ht="15.75" customHeight="1">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5.75" customHeight="1">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row>
    <row r="81" spans="1:26" ht="15.75" customHeight="1">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row>
    <row r="82" spans="1:26" ht="15.75" customHeight="1">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5.75" customHeight="1">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row>
    <row r="84" spans="1:26" ht="15.75" customHeight="1">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row>
    <row r="85" spans="1:26" ht="15.75" customHeight="1">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row>
    <row r="86" spans="1:26" ht="15.75" customHeight="1">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ht="15.75" customHeight="1">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5.75" customHeight="1">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row>
    <row r="89" spans="1:26" ht="15.75" customHeight="1">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5.75" customHeight="1">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ht="15.75" customHeight="1">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5.75" customHeight="1">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row>
    <row r="93" spans="1:26" ht="15.75" customHeight="1">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5.75" customHeight="1">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row>
    <row r="95" spans="1:26" ht="15.75" customHeight="1">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1:26" ht="15.75" customHeight="1">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5.75" customHeight="1">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15.75" customHeight="1">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ht="15.75" customHeight="1">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row>
    <row r="100" spans="1:26" ht="15.75" customHeight="1">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row>
    <row r="101" spans="1:26" ht="15.75" customHeight="1">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5.75" customHeight="1">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5.75" customHeight="1">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5.75" customHeight="1">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row>
    <row r="105" spans="1:26" ht="15.75" customHeight="1">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5.75" customHeight="1">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row>
    <row r="107" spans="1:26" ht="15.75" customHeight="1">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5.75" customHeight="1">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row>
    <row r="109" spans="1:26" ht="15.75" customHeight="1">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row>
    <row r="110" spans="1:26" ht="15.75" customHeight="1">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5.75" customHeight="1">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row>
    <row r="112" spans="1:26" ht="15.75" customHeight="1">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row>
    <row r="113" spans="1:26" ht="15.75" customHeight="1">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5.75" customHeight="1">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5.75" customHeight="1">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5.75" customHeight="1">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5.75" customHeight="1">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5.75" customHeight="1">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5.75" customHeight="1">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5.75" customHeight="1">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5.75" customHeight="1">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5.75" customHeight="1">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5.75" customHeight="1">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5.75" customHeight="1">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5.75" customHeight="1">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5.75" customHeight="1">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5.75" customHeight="1">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5.75" customHeight="1">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5.75" customHeight="1">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5.75" customHeight="1">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5.75" customHeight="1">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5.75" customHeight="1">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5.75" customHeight="1">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5.75" customHeight="1">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5.75" customHeight="1">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5.75" customHeight="1">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5.75" customHeight="1">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5.75" customHeight="1">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5.75" customHeight="1">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5.75" customHeight="1">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5.75" customHeight="1">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5.75" customHeight="1">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5.75" customHeight="1">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5.75" customHeight="1">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5.75" customHeight="1">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5.75" customHeight="1">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5.75" customHeight="1">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5.75" customHeight="1">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5.75" customHeight="1">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5.75" customHeight="1">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5.75" customHeight="1">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5.75" customHeight="1">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5.75" customHeight="1">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5.75" customHeight="1">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5.75" customHeight="1">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5.75" customHeight="1">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5.75" customHeight="1">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5.75" customHeight="1">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5.75" customHeight="1">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5.75" customHeight="1">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5.75" customHeight="1">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5.75" customHeight="1">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5.75" customHeight="1">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5.75" customHeight="1">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5.75" customHeight="1">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5.75" customHeight="1">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5.75" customHeight="1">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5.75" customHeight="1">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5.75" customHeight="1">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5.75" customHeight="1">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5.75" customHeight="1">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5.75" customHeight="1">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5.75" customHeight="1">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5.75" customHeight="1">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5.75" customHeight="1">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5.75" customHeight="1">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5.75" customHeight="1">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5.75" customHeight="1">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5.75" customHeight="1">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5.75" customHeight="1">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5.75" customHeight="1">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5.75" customHeight="1">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5.75" customHeight="1">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5.75" customHeight="1">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5.75" customHeight="1">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5.75" customHeight="1">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5.75" customHeight="1">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5.75" customHeight="1">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5.75" customHeight="1">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5.75" customHeight="1">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5.75" customHeight="1">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5.75" customHeight="1">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5.75" customHeight="1">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5.75" customHeight="1">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5.75" customHeight="1">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5.75" customHeight="1">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5.75" customHeight="1">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5.75" customHeight="1">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5.75" customHeight="1">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5.75" customHeight="1">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5.75" customHeight="1">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5.75" customHeight="1">
      <c r="A202" s="355"/>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row>
    <row r="203" spans="1:26" ht="15.75" customHeight="1">
      <c r="A203" s="355"/>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row>
    <row r="204" spans="1:26" ht="15.75" customHeight="1">
      <c r="A204" s="355"/>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row>
    <row r="205" spans="1:26" ht="15.75" customHeight="1">
      <c r="A205" s="355"/>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row>
    <row r="206" spans="1:26" ht="15.75" customHeight="1">
      <c r="A206" s="355"/>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row>
    <row r="207" spans="1:26" ht="15.75" customHeight="1">
      <c r="A207" s="355"/>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row>
    <row r="208" spans="1:26" ht="15.75" customHeight="1">
      <c r="A208" s="355"/>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row>
    <row r="209" spans="1:26" ht="15.75" customHeight="1">
      <c r="A209" s="355"/>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row>
    <row r="210" spans="1:26" ht="15.75" customHeight="1">
      <c r="A210" s="355"/>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row>
    <row r="211" spans="1:26" ht="15.75" customHeight="1">
      <c r="A211" s="355"/>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row>
    <row r="212" spans="1:26" ht="15.75" customHeight="1">
      <c r="A212" s="355"/>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row>
    <row r="213" spans="1:26" ht="15.75" customHeight="1">
      <c r="A213" s="355"/>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row>
    <row r="214" spans="1:26" ht="15.75" customHeight="1">
      <c r="A214" s="355"/>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row>
    <row r="215" spans="1:26" ht="15.75" customHeight="1">
      <c r="A215" s="355"/>
      <c r="B215" s="355"/>
      <c r="C215" s="355"/>
      <c r="D215" s="355"/>
      <c r="E215" s="355"/>
      <c r="F215" s="355"/>
      <c r="G215" s="355"/>
      <c r="H215" s="355"/>
      <c r="I215" s="355"/>
      <c r="J215" s="355"/>
      <c r="K215" s="355"/>
      <c r="L215" s="355"/>
      <c r="M215" s="355"/>
      <c r="N215" s="355"/>
      <c r="O215" s="355"/>
      <c r="P215" s="355"/>
      <c r="Q215" s="355"/>
      <c r="R215" s="355"/>
      <c r="S215" s="355"/>
      <c r="T215" s="355"/>
      <c r="U215" s="355"/>
      <c r="V215" s="355"/>
      <c r="W215" s="355"/>
      <c r="X215" s="355"/>
      <c r="Y215" s="355"/>
      <c r="Z215" s="355"/>
    </row>
    <row r="216" spans="1:26" ht="15.75" customHeight="1">
      <c r="A216" s="355"/>
      <c r="B216" s="355"/>
      <c r="C216" s="355"/>
      <c r="D216" s="355"/>
      <c r="E216" s="355"/>
      <c r="F216" s="355"/>
      <c r="G216" s="355"/>
      <c r="H216" s="355"/>
      <c r="I216" s="355"/>
      <c r="J216" s="355"/>
      <c r="K216" s="355"/>
      <c r="L216" s="355"/>
      <c r="M216" s="355"/>
      <c r="N216" s="355"/>
      <c r="O216" s="355"/>
      <c r="P216" s="355"/>
      <c r="Q216" s="355"/>
      <c r="R216" s="355"/>
      <c r="S216" s="355"/>
      <c r="T216" s="355"/>
      <c r="U216" s="355"/>
      <c r="V216" s="355"/>
      <c r="W216" s="355"/>
      <c r="X216" s="355"/>
      <c r="Y216" s="355"/>
      <c r="Z216" s="355"/>
    </row>
    <row r="217" spans="1:26" ht="15.75" customHeight="1">
      <c r="A217" s="355"/>
      <c r="B217" s="355"/>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row>
    <row r="218" spans="1:26" ht="15.75" customHeight="1">
      <c r="A218" s="355"/>
      <c r="B218" s="355"/>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5"/>
      <c r="Z218" s="355"/>
    </row>
    <row r="219" spans="1:26" ht="15.75" customHeight="1">
      <c r="A219" s="355"/>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row>
    <row r="220" spans="1:26" ht="15.75" customHeight="1">
      <c r="A220" s="355"/>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row>
    <row r="221" spans="1:26" ht="15.75" customHeight="1">
      <c r="A221" s="355"/>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row>
    <row r="222" spans="1:26" ht="15.75" customHeight="1">
      <c r="A222" s="355"/>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row>
    <row r="223" spans="1:26" ht="15.75" customHeight="1">
      <c r="A223" s="355"/>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row>
    <row r="224" spans="1:26" ht="15.75" customHeight="1">
      <c r="A224" s="355"/>
      <c r="B224" s="355"/>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row>
    <row r="225" spans="1:26" ht="15.75" customHeight="1">
      <c r="A225" s="355"/>
      <c r="B225" s="355"/>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row>
    <row r="226" spans="1:26" ht="15.75" customHeight="1">
      <c r="A226" s="355"/>
      <c r="B226" s="355"/>
      <c r="C226" s="355"/>
      <c r="D226" s="355"/>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row>
    <row r="227" spans="1:26" ht="15.75" customHeight="1">
      <c r="A227" s="355"/>
      <c r="B227" s="355"/>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row>
    <row r="228" spans="1:26" ht="15.75" customHeight="1">
      <c r="A228" s="355"/>
      <c r="B228" s="355"/>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row>
    <row r="229" spans="1:26" ht="15.75" customHeight="1">
      <c r="A229" s="355"/>
      <c r="B229" s="355"/>
      <c r="C229" s="355"/>
      <c r="D229" s="355"/>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row>
    <row r="230" spans="1:26" ht="15.75" customHeight="1">
      <c r="A230" s="355"/>
      <c r="B230" s="355"/>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row>
    <row r="231" spans="1:26" ht="15.75" customHeight="1">
      <c r="A231" s="355"/>
      <c r="B231" s="355"/>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row>
    <row r="232" spans="1:26" ht="15.75" customHeight="1">
      <c r="A232" s="355"/>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row>
    <row r="233" spans="1:26" ht="15.75" customHeight="1">
      <c r="A233" s="355"/>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row>
    <row r="234" spans="1:26" ht="15.75" customHeight="1">
      <c r="A234" s="355"/>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row>
    <row r="235" spans="1:26" ht="15.75" customHeight="1">
      <c r="A235" s="355"/>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row>
    <row r="236" spans="1:26" ht="15.75" customHeight="1">
      <c r="A236" s="355"/>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row>
    <row r="237" spans="1:26" ht="15.75" customHeight="1">
      <c r="A237" s="355"/>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row>
    <row r="238" spans="1:26" ht="15.75" customHeight="1">
      <c r="A238" s="355"/>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row>
    <row r="239" spans="1:26" ht="15.75" customHeight="1">
      <c r="A239" s="355"/>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row>
    <row r="240" spans="1:26" ht="15.75" customHeight="1">
      <c r="A240" s="355"/>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row>
    <row r="241" spans="1:26" ht="15.75" customHeight="1">
      <c r="A241" s="355"/>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row>
    <row r="242" spans="1:26" ht="15.75" customHeight="1">
      <c r="A242" s="355"/>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row>
    <row r="243" spans="1:26" ht="15.75" customHeight="1">
      <c r="A243" s="355"/>
      <c r="B243" s="355"/>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row>
    <row r="244" spans="1:26" ht="15.75" customHeight="1">
      <c r="A244" s="355"/>
      <c r="B244" s="355"/>
      <c r="C244" s="355"/>
      <c r="D244" s="355"/>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row>
    <row r="245" spans="1:26" ht="15.75" customHeight="1">
      <c r="A245" s="355"/>
      <c r="B245" s="355"/>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row>
    <row r="246" spans="1:26" ht="15.75" customHeight="1">
      <c r="A246" s="355"/>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row>
    <row r="247" spans="1:26" ht="15.75" customHeight="1">
      <c r="A247" s="355"/>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row>
    <row r="248" spans="1:26" ht="15.75" customHeight="1">
      <c r="A248" s="355"/>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row>
    <row r="249" spans="1:26" ht="15.75" customHeight="1">
      <c r="A249" s="355"/>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row>
    <row r="250" spans="1:26" ht="15.75" customHeight="1">
      <c r="A250" s="355"/>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row>
    <row r="251" spans="1:26" ht="15.75" customHeight="1">
      <c r="A251" s="355"/>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row>
    <row r="252" spans="1:26" ht="15.75" customHeight="1">
      <c r="A252" s="355"/>
      <c r="B252" s="355"/>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row>
    <row r="253" spans="1:26" ht="15.75" customHeight="1">
      <c r="A253" s="355"/>
      <c r="B253" s="355"/>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row>
    <row r="254" spans="1:26" ht="15.75" customHeight="1">
      <c r="A254" s="355"/>
      <c r="B254" s="355"/>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row>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48574" spans="8:8" ht="15" customHeight="1">
      <c r="H1048574" t="s">
        <v>2099</v>
      </c>
    </row>
  </sheetData>
  <mergeCells count="18">
    <mergeCell ref="H49:I50"/>
    <mergeCell ref="A10:B10"/>
    <mergeCell ref="C10:G10"/>
    <mergeCell ref="A11:H11"/>
    <mergeCell ref="A49:A51"/>
    <mergeCell ref="B49:D51"/>
    <mergeCell ref="E49:E51"/>
    <mergeCell ref="F49:G51"/>
    <mergeCell ref="H51:I51"/>
    <mergeCell ref="B52:D52"/>
    <mergeCell ref="A53:A54"/>
    <mergeCell ref="B53:D54"/>
    <mergeCell ref="F54:G54"/>
    <mergeCell ref="H54:I54"/>
    <mergeCell ref="F52:G52"/>
    <mergeCell ref="H52:I52"/>
    <mergeCell ref="F53:G53"/>
    <mergeCell ref="H53:I53"/>
  </mergeCells>
  <hyperlinks>
    <hyperlink ref="E13" r:id="rId1" xr:uid="{41E72AA8-6791-4BC7-9A84-A9BB6A2EA109}"/>
    <hyperlink ref="E14" r:id="rId2" location=":~:text=El%20presente%20decreto%20tiene%20por,las%20entidades%20del%20sector%20central." display="https://www.alcaldiabogota.gov.co/sisjur/normas/Norma1.jsp?i=150936 - :~:text=El%20presente%20decreto%20tiene%20por,las%20entidades%20del%20sector%20central." xr:uid="{28ED89AA-910B-4FE5-A57E-EE8C32699180}"/>
    <hyperlink ref="E15" r:id="rId3" display="https://www.alcaldiabogota.gov.co/sisjur/normas/Norma1.jsp?i=136399" xr:uid="{DCB646B9-1852-4BB4-B8F0-63A1D6C4CDA7}"/>
    <hyperlink ref="E16" r:id="rId4" display="https://www.alcaldiabogota.gov.co/sisjur/normas/Norma1.jsp?i=151658&amp;dt=S" xr:uid="{85F795AB-43EC-46F4-8D68-3330963AE628}"/>
    <hyperlink ref="E17" r:id="rId5" display="https://secretariageneral.gov.co/transparencia-y-acceso-la-informacion-publica/mipg/lineamientos-distritales" xr:uid="{6548529C-50CF-45E1-930B-2ADFA2D1F56B}"/>
    <hyperlink ref="E18" r:id="rId6" xr:uid="{C5AEF4D3-717D-41F0-BB82-0A8E9451E194}"/>
    <hyperlink ref="E19" r:id="rId7" xr:uid="{11D0E7EC-4AB2-47D5-BF1B-790CDF362FF1}"/>
    <hyperlink ref="E20" r:id="rId8" xr:uid="{428DCDED-8BD1-4234-89AB-C91C48C004DC}"/>
    <hyperlink ref="E21" r:id="rId9" display="https://www.fuga.gov.co/transparencia-y-acceso-a-la-informacion-publica/normograma/anexo-documento-resolucion-165-de-2024" xr:uid="{A089B935-3370-41D0-BCF8-CD8A953B5866}"/>
    <hyperlink ref="E22" r:id="rId10" display="https://dapre.presidencia.gov.co/normativa/normativa/LEY 2195 DEL 18 DE ENERO DE 2022.pdf" xr:uid="{C46F71B2-EB82-4AAA-A4EA-BA661A3E1FC4}"/>
    <hyperlink ref="E23" r:id="rId11" xr:uid="{A4A764A5-E27F-4725-B60D-9E5B63F7FE7C}"/>
    <hyperlink ref="E24" r:id="rId12" xr:uid="{B677C135-4D4E-4F91-8937-9A1077C86FE8}"/>
    <hyperlink ref="E25" r:id="rId13" xr:uid="{0CF3214F-6825-459B-BAF5-D49707D5660C}"/>
    <hyperlink ref="E26" r:id="rId14" display="https://www.alcaldiabogota.gov.co/sisjur/normas/Norma1.jsp?i=112386" xr:uid="{42C190DD-6D43-4D87-A0F0-CA5CA6F9BE59}"/>
    <hyperlink ref="E27" r:id="rId15" xr:uid="{05FEF5D4-33C9-443B-BF04-C0FBD62A5BB8}"/>
    <hyperlink ref="E28" r:id="rId16" display="https://www.alcaldiabogota.gov.co/sisjur/normas/Norma1.jsp?dt=S&amp;i=192295" xr:uid="{E49EA76C-E328-4CCD-AFBA-9603F948A73A}"/>
    <hyperlink ref="E29" r:id="rId17" xr:uid="{A952192B-7A51-491D-8FC4-B6EB609B652D}"/>
    <hyperlink ref="E30" r:id="rId18" xr:uid="{8F889544-2A23-454C-B7FA-B397FE30A92E}"/>
    <hyperlink ref="E31" r:id="rId19" display="https://www.alcaldiabogota.gov.co/sisjur/normas/Norma1.jsp?i=88580" xr:uid="{1BA72A3A-521B-4DA8-902E-640EC92CD950}"/>
    <hyperlink ref="E32" r:id="rId20" display="https://www.funcionpublica.gov.co/eva/gestornormativo/norma.php?i=103352" xr:uid="{5F15D29A-0ABE-4928-A90C-0363701B03F8}"/>
    <hyperlink ref="E33" r:id="rId21" display="https://www.alcaldiabogota.gov.co/sisjur/normas/Norma1.jsp?i=86825" xr:uid="{08C936E7-8D29-492C-A971-DEE2D855F661}"/>
    <hyperlink ref="E34" r:id="rId22" xr:uid="{BF5A849E-3B5F-443E-B845-5C542E3B63F7}"/>
    <hyperlink ref="E35" r:id="rId23" xr:uid="{9BCF0F22-14A4-41E0-87C7-1D4D4908BFD0}"/>
    <hyperlink ref="E36" r:id="rId24" display="https://www.alcaldiabogota.gov.co/sisjur/normas/Norma1.jsp?i=80445" xr:uid="{A98CA4D0-FE61-4C58-8FE5-1445FF418910}"/>
    <hyperlink ref="E37" r:id="rId25" location="5" display="https://www.alcaldiabogota.gov.co/sisjur/normas/Norma1.jsp?i=71261 - 5" xr:uid="{E0566FE6-B906-4BE9-BE1B-1164CDD56FAA}"/>
    <hyperlink ref="E38" r:id="rId26" display="https://www.funcionpublica.gov.co/eva/gestornormativo/norma.php?i=80915" xr:uid="{8FB419C7-3B69-45C8-B14F-D29CB15FFF66}"/>
    <hyperlink ref="E39" r:id="rId27" display="https://www.alcaldiabogota.gov.co/sisjur/normas/Norma1.jsp?i=63146" xr:uid="{362A3ED8-E1F6-45C0-B3AA-E1F53C0DDF18}"/>
    <hyperlink ref="E40" r:id="rId28" xr:uid="{59BB6256-3289-494D-B33A-255E1D33B78D}"/>
    <hyperlink ref="E41" r:id="rId29" display="http://www.alcaldiabogota.gov.co/sisjur/normas/Norma1.jsp?i=62518" xr:uid="{C962D2EB-EFC2-4C65-BF60-7736AE5FBDAB}"/>
    <hyperlink ref="E42" r:id="rId30" display="http://wsp.presidencia.gov.co/Normativa/Decretos/2012/Documents/Enero/10/Dec1910012012.pdf" xr:uid="{7E8C9754-5CC3-485A-9A63-F273585D4592}"/>
    <hyperlink ref="E43" r:id="rId31" display="http://www.alcaldiabogota.gov.co/sisjur/normas/Norma1.jsp?i=43292" xr:uid="{46B088BD-92C5-4CD7-B03F-BFD14C83B60F}"/>
    <hyperlink ref="E44" r:id="rId32" display="https://www.alcaldiabogota.gov.co/sisjur/normas/Norma1.jsp?i=40685&amp;dt=S" xr:uid="{B638D0A3-EDB3-45AF-AC81-B539498FEEB7}"/>
    <hyperlink ref="E45" r:id="rId33" display="https://www.funcionpublica.gov.co/eva/gestornormativo/norma.php?i=5324" xr:uid="{ADAC9B05-CD20-45E8-9268-A52842196B9C}"/>
    <hyperlink ref="E46" r:id="rId34" display="http://www.secretariasenado.gov.co/senado/basedoc/ley_0489_1998.html" xr:uid="{B126439C-EF83-4CCD-BC13-9B8819E34B2E}"/>
    <hyperlink ref="E47" r:id="rId35" display="https://www.funcionpublica.gov.co/eva/gestornormativo/norma.php?i=300" xr:uid="{2A9DC0E0-3992-4343-92FE-5F30F3864F35}"/>
  </hyperlinks>
  <pageMargins left="0.7" right="0.7" top="0.75" bottom="0.75" header="0" footer="0"/>
  <pageSetup orientation="landscape"/>
  <drawing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2D69B"/>
  </sheetPr>
  <dimension ref="A1:Z1000"/>
  <sheetViews>
    <sheetView zoomScale="80" zoomScaleNormal="80" workbookViewId="0"/>
  </sheetViews>
  <sheetFormatPr baseColWidth="10" defaultColWidth="12.5546875" defaultRowHeight="15" customHeight="1"/>
  <cols>
    <col min="1" max="1" width="36.109375" customWidth="1"/>
    <col min="2" max="2" width="20" customWidth="1"/>
    <col min="3" max="3" width="19.44140625" customWidth="1"/>
    <col min="4" max="4" width="25.44140625" customWidth="1"/>
    <col min="5" max="5" width="18.44140625" customWidth="1"/>
    <col min="6" max="6" width="20" customWidth="1"/>
    <col min="7" max="7" width="52.44140625" customWidth="1"/>
    <col min="8" max="8" width="53.33203125" customWidth="1"/>
    <col min="9" max="9" width="46.88671875" customWidth="1"/>
    <col min="10" max="26" width="11.44140625" customWidth="1"/>
  </cols>
  <sheetData>
    <row r="1" spans="1:26" ht="122.25" customHeight="1">
      <c r="A1" s="235"/>
      <c r="B1" s="198"/>
      <c r="C1" s="198"/>
      <c r="D1" s="198"/>
      <c r="E1" s="198"/>
      <c r="F1" s="198"/>
      <c r="G1" s="198"/>
      <c r="H1" s="198"/>
      <c r="I1" s="198"/>
      <c r="J1" s="248"/>
      <c r="K1" s="248"/>
      <c r="L1" s="248"/>
      <c r="M1" s="248"/>
      <c r="N1" s="248"/>
      <c r="O1" s="248"/>
      <c r="P1" s="248"/>
      <c r="Q1" s="248"/>
      <c r="R1" s="248"/>
      <c r="S1" s="248"/>
      <c r="T1" s="248"/>
      <c r="U1" s="248"/>
      <c r="V1" s="248"/>
      <c r="W1" s="248"/>
      <c r="X1" s="248"/>
      <c r="Y1" s="248"/>
      <c r="Z1" s="248"/>
    </row>
    <row r="2" spans="1:26" s="190" customFormat="1" ht="55.5" customHeight="1">
      <c r="A2" s="573" t="s">
        <v>0</v>
      </c>
      <c r="B2" s="506"/>
      <c r="C2" s="574" t="s">
        <v>1000</v>
      </c>
      <c r="D2" s="508"/>
      <c r="E2" s="508"/>
      <c r="F2" s="508"/>
      <c r="G2" s="506"/>
      <c r="H2" s="368" t="s">
        <v>2</v>
      </c>
      <c r="I2" s="369" t="s">
        <v>1001</v>
      </c>
      <c r="J2" s="396"/>
      <c r="K2" s="396"/>
      <c r="L2" s="396"/>
      <c r="M2" s="396"/>
      <c r="N2" s="396"/>
      <c r="O2" s="396"/>
      <c r="P2" s="396"/>
      <c r="Q2" s="396"/>
      <c r="R2" s="396"/>
      <c r="S2" s="396"/>
      <c r="T2" s="396"/>
      <c r="U2" s="396"/>
      <c r="V2" s="396"/>
      <c r="W2" s="396"/>
      <c r="X2" s="396"/>
      <c r="Y2" s="396"/>
      <c r="Z2" s="396"/>
    </row>
    <row r="3" spans="1:26" ht="48.75" customHeight="1">
      <c r="A3" s="479" t="s">
        <v>431</v>
      </c>
      <c r="B3" s="415"/>
      <c r="C3" s="415"/>
      <c r="D3" s="415"/>
      <c r="E3" s="415"/>
      <c r="F3" s="415"/>
      <c r="G3" s="415"/>
      <c r="H3" s="416"/>
      <c r="I3" s="152" t="s">
        <v>432</v>
      </c>
      <c r="J3" s="248"/>
      <c r="K3" s="248"/>
      <c r="L3" s="248"/>
      <c r="M3" s="248"/>
      <c r="N3" s="248"/>
      <c r="O3" s="248"/>
      <c r="P3" s="248"/>
      <c r="Q3" s="248"/>
      <c r="R3" s="248"/>
      <c r="S3" s="248"/>
      <c r="T3" s="248"/>
      <c r="U3" s="248"/>
      <c r="V3" s="248"/>
      <c r="W3" s="248"/>
      <c r="X3" s="248"/>
      <c r="Y3" s="248"/>
      <c r="Z3" s="248"/>
    </row>
    <row r="4" spans="1:26" ht="63.75" customHeight="1">
      <c r="A4" s="390" t="s">
        <v>6</v>
      </c>
      <c r="B4" s="391" t="s">
        <v>7</v>
      </c>
      <c r="C4" s="391" t="s">
        <v>433</v>
      </c>
      <c r="D4" s="391" t="s">
        <v>434</v>
      </c>
      <c r="E4" s="391" t="s">
        <v>10</v>
      </c>
      <c r="F4" s="391" t="s">
        <v>435</v>
      </c>
      <c r="G4" s="391" t="s">
        <v>12</v>
      </c>
      <c r="H4" s="391" t="s">
        <v>13</v>
      </c>
      <c r="I4" s="391" t="s">
        <v>14</v>
      </c>
      <c r="J4" s="248"/>
      <c r="K4" s="248"/>
      <c r="L4" s="248"/>
      <c r="M4" s="248"/>
      <c r="N4" s="248"/>
      <c r="O4" s="248"/>
      <c r="P4" s="248"/>
      <c r="Q4" s="248"/>
      <c r="R4" s="248"/>
      <c r="S4" s="248"/>
      <c r="T4" s="248"/>
      <c r="U4" s="248"/>
      <c r="V4" s="248"/>
      <c r="W4" s="248"/>
      <c r="X4" s="248"/>
      <c r="Y4" s="248"/>
      <c r="Z4" s="248"/>
    </row>
    <row r="5" spans="1:26" ht="63.75" customHeight="1">
      <c r="A5" s="95" t="s">
        <v>1002</v>
      </c>
      <c r="B5" s="75" t="s">
        <v>1003</v>
      </c>
      <c r="C5" s="74" t="s">
        <v>1004</v>
      </c>
      <c r="D5" s="74" t="s">
        <v>1005</v>
      </c>
      <c r="E5" s="392">
        <v>19</v>
      </c>
      <c r="F5" s="76">
        <v>46020</v>
      </c>
      <c r="G5" s="96" t="s">
        <v>1006</v>
      </c>
      <c r="H5" s="74" t="s">
        <v>38</v>
      </c>
      <c r="I5" s="97" t="s">
        <v>1007</v>
      </c>
      <c r="J5" s="248"/>
      <c r="K5" s="248"/>
      <c r="L5" s="248"/>
      <c r="M5" s="248"/>
      <c r="N5" s="248"/>
      <c r="O5" s="248"/>
      <c r="P5" s="248"/>
      <c r="Q5" s="248"/>
      <c r="R5" s="248"/>
      <c r="S5" s="248"/>
      <c r="T5" s="248"/>
      <c r="U5" s="248"/>
      <c r="V5" s="248"/>
      <c r="W5" s="248"/>
      <c r="X5" s="248"/>
      <c r="Y5" s="248"/>
      <c r="Z5" s="248"/>
    </row>
    <row r="6" spans="1:26" ht="63.75" customHeight="1">
      <c r="A6" s="98" t="s">
        <v>1008</v>
      </c>
      <c r="B6" s="79" t="s">
        <v>1003</v>
      </c>
      <c r="C6" s="78" t="s">
        <v>1009</v>
      </c>
      <c r="D6" s="79" t="s">
        <v>897</v>
      </c>
      <c r="E6" s="238">
        <v>640</v>
      </c>
      <c r="F6" s="81">
        <v>46013</v>
      </c>
      <c r="G6" s="98" t="s">
        <v>1010</v>
      </c>
      <c r="H6" s="99" t="s">
        <v>1011</v>
      </c>
      <c r="I6" s="99" t="s">
        <v>1007</v>
      </c>
      <c r="J6" s="248"/>
      <c r="K6" s="248"/>
      <c r="L6" s="248"/>
      <c r="M6" s="248"/>
      <c r="N6" s="248"/>
      <c r="O6" s="248"/>
      <c r="P6" s="248"/>
      <c r="Q6" s="248"/>
      <c r="R6" s="248"/>
      <c r="S6" s="248"/>
      <c r="T6" s="248"/>
      <c r="U6" s="248"/>
      <c r="V6" s="248"/>
      <c r="W6" s="248"/>
      <c r="X6" s="248"/>
      <c r="Y6" s="248"/>
      <c r="Z6" s="248"/>
    </row>
    <row r="7" spans="1:26" ht="63.75" customHeight="1">
      <c r="A7" s="96" t="s">
        <v>1012</v>
      </c>
      <c r="B7" s="75" t="s">
        <v>1003</v>
      </c>
      <c r="C7" s="74" t="s">
        <v>1009</v>
      </c>
      <c r="D7" s="75" t="s">
        <v>897</v>
      </c>
      <c r="E7" s="239">
        <v>479</v>
      </c>
      <c r="F7" s="76">
        <v>45653</v>
      </c>
      <c r="G7" s="96" t="s">
        <v>1013</v>
      </c>
      <c r="H7" s="74" t="s">
        <v>38</v>
      </c>
      <c r="I7" s="97" t="s">
        <v>1007</v>
      </c>
      <c r="J7" s="248"/>
      <c r="K7" s="248"/>
      <c r="L7" s="248"/>
      <c r="M7" s="248"/>
      <c r="N7" s="248"/>
      <c r="O7" s="248"/>
      <c r="P7" s="248"/>
      <c r="Q7" s="248"/>
      <c r="R7" s="248"/>
      <c r="S7" s="248"/>
      <c r="T7" s="248"/>
      <c r="U7" s="248"/>
      <c r="V7" s="248"/>
      <c r="W7" s="248"/>
      <c r="X7" s="248"/>
      <c r="Y7" s="248"/>
      <c r="Z7" s="248"/>
    </row>
    <row r="8" spans="1:26" ht="63.75" customHeight="1">
      <c r="A8" s="98" t="s">
        <v>1014</v>
      </c>
      <c r="B8" s="79" t="s">
        <v>2124</v>
      </c>
      <c r="C8" s="78" t="s">
        <v>1015</v>
      </c>
      <c r="D8" s="79" t="s">
        <v>445</v>
      </c>
      <c r="E8" s="238">
        <v>2</v>
      </c>
      <c r="F8" s="81">
        <v>44603</v>
      </c>
      <c r="G8" s="98" t="s">
        <v>1016</v>
      </c>
      <c r="H8" s="99" t="s">
        <v>1017</v>
      </c>
      <c r="I8" s="99" t="s">
        <v>1007</v>
      </c>
      <c r="J8" s="248"/>
      <c r="K8" s="248"/>
      <c r="L8" s="248"/>
      <c r="M8" s="248"/>
      <c r="N8" s="248"/>
      <c r="O8" s="248"/>
      <c r="P8" s="248"/>
      <c r="Q8" s="248"/>
      <c r="R8" s="248"/>
      <c r="S8" s="248"/>
      <c r="T8" s="248"/>
      <c r="U8" s="248"/>
      <c r="V8" s="248"/>
      <c r="W8" s="248"/>
      <c r="X8" s="248"/>
      <c r="Y8" s="248"/>
      <c r="Z8" s="248"/>
    </row>
    <row r="9" spans="1:26" ht="63.75" customHeight="1">
      <c r="A9" s="96" t="s">
        <v>1018</v>
      </c>
      <c r="B9" s="75" t="s">
        <v>437</v>
      </c>
      <c r="C9" s="74" t="s">
        <v>1019</v>
      </c>
      <c r="D9" s="74" t="s">
        <v>897</v>
      </c>
      <c r="E9" s="239">
        <v>1893</v>
      </c>
      <c r="F9" s="76">
        <v>44560</v>
      </c>
      <c r="G9" s="96" t="s">
        <v>1020</v>
      </c>
      <c r="H9" s="74"/>
      <c r="I9" s="97" t="s">
        <v>1007</v>
      </c>
      <c r="J9" s="248"/>
      <c r="K9" s="248"/>
      <c r="L9" s="248"/>
      <c r="M9" s="248"/>
      <c r="N9" s="248"/>
      <c r="O9" s="248"/>
      <c r="P9" s="248"/>
      <c r="Q9" s="248"/>
      <c r="R9" s="248"/>
      <c r="S9" s="248"/>
      <c r="T9" s="248"/>
      <c r="U9" s="248"/>
      <c r="V9" s="248"/>
      <c r="W9" s="248"/>
      <c r="X9" s="248"/>
      <c r="Y9" s="248"/>
      <c r="Z9" s="248"/>
    </row>
    <row r="10" spans="1:26" ht="63.75" customHeight="1">
      <c r="A10" s="98" t="s">
        <v>1021</v>
      </c>
      <c r="B10" s="79" t="s">
        <v>1003</v>
      </c>
      <c r="C10" s="78" t="s">
        <v>1009</v>
      </c>
      <c r="D10" s="78" t="s">
        <v>891</v>
      </c>
      <c r="E10" s="238">
        <v>8</v>
      </c>
      <c r="F10" s="81">
        <v>44560</v>
      </c>
      <c r="G10" s="98" t="s">
        <v>876</v>
      </c>
      <c r="H10" s="78" t="s">
        <v>1022</v>
      </c>
      <c r="I10" s="99" t="s">
        <v>1007</v>
      </c>
      <c r="J10" s="248"/>
      <c r="K10" s="248"/>
      <c r="L10" s="248"/>
      <c r="M10" s="248"/>
      <c r="N10" s="248"/>
      <c r="O10" s="248"/>
      <c r="P10" s="248"/>
      <c r="Q10" s="248"/>
      <c r="R10" s="248"/>
      <c r="S10" s="248"/>
      <c r="T10" s="248"/>
      <c r="U10" s="248"/>
      <c r="V10" s="248"/>
      <c r="W10" s="248"/>
      <c r="X10" s="248"/>
      <c r="Y10" s="248"/>
      <c r="Z10" s="248"/>
    </row>
    <row r="11" spans="1:26" ht="79.5" customHeight="1">
      <c r="A11" s="96" t="s">
        <v>1023</v>
      </c>
      <c r="B11" s="75" t="s">
        <v>437</v>
      </c>
      <c r="C11" s="74" t="s">
        <v>1024</v>
      </c>
      <c r="D11" s="74" t="s">
        <v>445</v>
      </c>
      <c r="E11" s="239">
        <v>455</v>
      </c>
      <c r="F11" s="76">
        <v>44432</v>
      </c>
      <c r="G11" s="96" t="s">
        <v>239</v>
      </c>
      <c r="H11" s="97" t="s">
        <v>1025</v>
      </c>
      <c r="I11" s="97" t="s">
        <v>1007</v>
      </c>
      <c r="J11" s="248"/>
      <c r="K11" s="248"/>
      <c r="L11" s="248"/>
      <c r="M11" s="248"/>
      <c r="N11" s="248"/>
      <c r="O11" s="248"/>
      <c r="P11" s="248"/>
      <c r="Q11" s="248"/>
      <c r="R11" s="248"/>
      <c r="S11" s="248"/>
      <c r="T11" s="248"/>
      <c r="U11" s="248"/>
      <c r="V11" s="248"/>
      <c r="W11" s="248"/>
      <c r="X11" s="248"/>
      <c r="Y11" s="248"/>
      <c r="Z11" s="248"/>
    </row>
    <row r="12" spans="1:26" ht="41.25" customHeight="1">
      <c r="A12" s="98" t="s">
        <v>1026</v>
      </c>
      <c r="B12" s="79" t="s">
        <v>1003</v>
      </c>
      <c r="C12" s="78" t="s">
        <v>1027</v>
      </c>
      <c r="D12" s="78" t="s">
        <v>439</v>
      </c>
      <c r="E12" s="238">
        <v>1</v>
      </c>
      <c r="F12" s="81">
        <v>44218</v>
      </c>
      <c r="G12" s="82" t="s">
        <v>1026</v>
      </c>
      <c r="H12" s="78" t="s">
        <v>38</v>
      </c>
      <c r="I12" s="78" t="s">
        <v>1007</v>
      </c>
      <c r="J12" s="248"/>
      <c r="K12" s="248"/>
      <c r="L12" s="248"/>
      <c r="M12" s="248"/>
      <c r="N12" s="248"/>
      <c r="O12" s="248"/>
      <c r="P12" s="248"/>
      <c r="Q12" s="248"/>
      <c r="R12" s="248"/>
      <c r="S12" s="248"/>
      <c r="T12" s="248"/>
      <c r="U12" s="248"/>
      <c r="V12" s="248"/>
      <c r="W12" s="248"/>
      <c r="X12" s="248"/>
      <c r="Y12" s="248"/>
      <c r="Z12" s="248"/>
    </row>
    <row r="13" spans="1:26" ht="39" customHeight="1">
      <c r="A13" s="96" t="s">
        <v>1028</v>
      </c>
      <c r="B13" s="75" t="s">
        <v>437</v>
      </c>
      <c r="C13" s="74" t="s">
        <v>1029</v>
      </c>
      <c r="D13" s="74" t="s">
        <v>445</v>
      </c>
      <c r="E13" s="239">
        <v>1519</v>
      </c>
      <c r="F13" s="76">
        <v>44067</v>
      </c>
      <c r="G13" s="96" t="s">
        <v>1030</v>
      </c>
      <c r="H13" s="74" t="s">
        <v>1031</v>
      </c>
      <c r="I13" s="97" t="s">
        <v>1007</v>
      </c>
      <c r="J13" s="248"/>
      <c r="K13" s="248"/>
      <c r="L13" s="248"/>
      <c r="M13" s="248"/>
      <c r="N13" s="248"/>
      <c r="O13" s="248"/>
      <c r="P13" s="248"/>
      <c r="Q13" s="248"/>
      <c r="R13" s="248"/>
      <c r="S13" s="248"/>
      <c r="T13" s="248"/>
      <c r="U13" s="248"/>
      <c r="V13" s="248"/>
      <c r="W13" s="248"/>
      <c r="X13" s="248"/>
      <c r="Y13" s="248"/>
      <c r="Z13" s="248"/>
    </row>
    <row r="14" spans="1:26" ht="81" customHeight="1">
      <c r="A14" s="98" t="s">
        <v>1032</v>
      </c>
      <c r="B14" s="79" t="s">
        <v>1003</v>
      </c>
      <c r="C14" s="78" t="s">
        <v>1033</v>
      </c>
      <c r="D14" s="78" t="s">
        <v>445</v>
      </c>
      <c r="E14" s="238">
        <v>76</v>
      </c>
      <c r="F14" s="81">
        <v>44029</v>
      </c>
      <c r="G14" s="98" t="s">
        <v>1034</v>
      </c>
      <c r="H14" s="78" t="s">
        <v>1035</v>
      </c>
      <c r="I14" s="99" t="s">
        <v>1007</v>
      </c>
      <c r="J14" s="248"/>
      <c r="K14" s="248"/>
      <c r="L14" s="248"/>
      <c r="M14" s="248"/>
      <c r="N14" s="248"/>
      <c r="O14" s="248"/>
      <c r="P14" s="248"/>
      <c r="Q14" s="248"/>
      <c r="R14" s="248"/>
      <c r="S14" s="248"/>
      <c r="T14" s="248"/>
      <c r="U14" s="248"/>
      <c r="V14" s="248"/>
      <c r="W14" s="248"/>
      <c r="X14" s="248"/>
      <c r="Y14" s="248"/>
      <c r="Z14" s="248"/>
    </row>
    <row r="15" spans="1:26" ht="72" customHeight="1">
      <c r="A15" s="96" t="s">
        <v>1036</v>
      </c>
      <c r="B15" s="75" t="s">
        <v>437</v>
      </c>
      <c r="C15" s="74" t="s">
        <v>1019</v>
      </c>
      <c r="D15" s="74" t="s">
        <v>897</v>
      </c>
      <c r="E15" s="239" t="s">
        <v>1037</v>
      </c>
      <c r="F15" s="76">
        <v>43906</v>
      </c>
      <c r="G15" s="96" t="s">
        <v>1038</v>
      </c>
      <c r="H15" s="74" t="s">
        <v>38</v>
      </c>
      <c r="I15" s="97" t="s">
        <v>1007</v>
      </c>
      <c r="J15" s="248"/>
      <c r="K15" s="248"/>
      <c r="L15" s="248"/>
      <c r="M15" s="248"/>
      <c r="N15" s="248"/>
      <c r="O15" s="248"/>
      <c r="P15" s="248"/>
      <c r="Q15" s="248"/>
      <c r="R15" s="248"/>
      <c r="S15" s="248"/>
      <c r="T15" s="248"/>
      <c r="U15" s="248"/>
      <c r="V15" s="248"/>
      <c r="W15" s="248"/>
      <c r="X15" s="248"/>
      <c r="Y15" s="248"/>
      <c r="Z15" s="248"/>
    </row>
    <row r="16" spans="1:26" ht="64.5" customHeight="1">
      <c r="A16" s="98" t="s">
        <v>1039</v>
      </c>
      <c r="B16" s="79" t="s">
        <v>437</v>
      </c>
      <c r="C16" s="78" t="s">
        <v>1024</v>
      </c>
      <c r="D16" s="78" t="s">
        <v>439</v>
      </c>
      <c r="E16" s="238" t="s">
        <v>1040</v>
      </c>
      <c r="F16" s="81">
        <v>43818</v>
      </c>
      <c r="G16" s="98" t="s">
        <v>1041</v>
      </c>
      <c r="H16" s="99" t="s">
        <v>38</v>
      </c>
      <c r="I16" s="99" t="s">
        <v>1007</v>
      </c>
      <c r="J16" s="248"/>
      <c r="K16" s="248"/>
      <c r="L16" s="248"/>
      <c r="M16" s="248"/>
      <c r="N16" s="248"/>
      <c r="O16" s="248"/>
      <c r="P16" s="248"/>
      <c r="Q16" s="248"/>
      <c r="R16" s="248"/>
      <c r="S16" s="248"/>
      <c r="T16" s="248"/>
      <c r="U16" s="248"/>
      <c r="V16" s="248"/>
      <c r="W16" s="248"/>
      <c r="X16" s="248"/>
      <c r="Y16" s="248"/>
      <c r="Z16" s="248"/>
    </row>
    <row r="17" spans="1:26" ht="63" customHeight="1">
      <c r="A17" s="96" t="s">
        <v>1042</v>
      </c>
      <c r="B17" s="75" t="s">
        <v>437</v>
      </c>
      <c r="C17" s="74" t="s">
        <v>1019</v>
      </c>
      <c r="D17" s="74" t="s">
        <v>897</v>
      </c>
      <c r="E17" s="239" t="s">
        <v>1043</v>
      </c>
      <c r="F17" s="76">
        <v>43791</v>
      </c>
      <c r="G17" s="96" t="s">
        <v>1044</v>
      </c>
      <c r="H17" s="96" t="s">
        <v>1045</v>
      </c>
      <c r="I17" s="97" t="s">
        <v>1007</v>
      </c>
      <c r="J17" s="248"/>
      <c r="K17" s="248"/>
      <c r="L17" s="248"/>
      <c r="M17" s="248"/>
      <c r="N17" s="248"/>
      <c r="O17" s="248"/>
      <c r="P17" s="248"/>
      <c r="Q17" s="248"/>
      <c r="R17" s="248"/>
      <c r="S17" s="248"/>
      <c r="T17" s="248"/>
      <c r="U17" s="248"/>
      <c r="V17" s="248"/>
      <c r="W17" s="248"/>
      <c r="X17" s="248"/>
      <c r="Y17" s="248"/>
      <c r="Z17" s="248"/>
    </row>
    <row r="18" spans="1:26" ht="45.75" customHeight="1">
      <c r="A18" s="98" t="s">
        <v>1046</v>
      </c>
      <c r="B18" s="79" t="s">
        <v>437</v>
      </c>
      <c r="C18" s="78" t="s">
        <v>1019</v>
      </c>
      <c r="D18" s="78" t="s">
        <v>897</v>
      </c>
      <c r="E18" s="238" t="s">
        <v>1047</v>
      </c>
      <c r="F18" s="81">
        <v>43528</v>
      </c>
      <c r="G18" s="98" t="s">
        <v>1048</v>
      </c>
      <c r="H18" s="98" t="s">
        <v>1049</v>
      </c>
      <c r="I18" s="99" t="s">
        <v>1007</v>
      </c>
      <c r="J18" s="248"/>
      <c r="K18" s="248"/>
      <c r="L18" s="248"/>
      <c r="M18" s="248"/>
      <c r="N18" s="248"/>
      <c r="O18" s="248"/>
      <c r="P18" s="248"/>
      <c r="Q18" s="248"/>
      <c r="R18" s="248"/>
      <c r="S18" s="248"/>
      <c r="T18" s="248"/>
      <c r="U18" s="248"/>
      <c r="V18" s="248"/>
      <c r="W18" s="248"/>
      <c r="X18" s="248"/>
      <c r="Y18" s="248"/>
      <c r="Z18" s="248"/>
    </row>
    <row r="19" spans="1:26" ht="66.75" customHeight="1">
      <c r="A19" s="96" t="s">
        <v>1050</v>
      </c>
      <c r="B19" s="75" t="s">
        <v>1003</v>
      </c>
      <c r="C19" s="74" t="s">
        <v>1009</v>
      </c>
      <c r="D19" s="74" t="s">
        <v>897</v>
      </c>
      <c r="E19" s="239" t="s">
        <v>1051</v>
      </c>
      <c r="F19" s="76">
        <v>43404</v>
      </c>
      <c r="G19" s="96" t="s">
        <v>1052</v>
      </c>
      <c r="H19" s="97" t="s">
        <v>38</v>
      </c>
      <c r="I19" s="97" t="s">
        <v>1007</v>
      </c>
      <c r="J19" s="248"/>
      <c r="K19" s="248"/>
      <c r="L19" s="248"/>
      <c r="M19" s="248"/>
      <c r="N19" s="248"/>
      <c r="O19" s="248"/>
      <c r="P19" s="248"/>
      <c r="Q19" s="248"/>
      <c r="R19" s="248"/>
      <c r="S19" s="248"/>
      <c r="T19" s="248"/>
      <c r="U19" s="248"/>
      <c r="V19" s="248"/>
      <c r="W19" s="248"/>
      <c r="X19" s="248"/>
      <c r="Y19" s="248"/>
      <c r="Z19" s="248"/>
    </row>
    <row r="20" spans="1:26" ht="66.75" customHeight="1">
      <c r="A20" s="98" t="s">
        <v>1053</v>
      </c>
      <c r="B20" s="79" t="s">
        <v>1003</v>
      </c>
      <c r="C20" s="78" t="s">
        <v>1033</v>
      </c>
      <c r="D20" s="78" t="s">
        <v>445</v>
      </c>
      <c r="E20" s="238">
        <v>104</v>
      </c>
      <c r="F20" s="81">
        <v>43399</v>
      </c>
      <c r="G20" s="98" t="s">
        <v>1054</v>
      </c>
      <c r="H20" s="99" t="s">
        <v>1055</v>
      </c>
      <c r="I20" s="99" t="s">
        <v>1007</v>
      </c>
      <c r="J20" s="248"/>
      <c r="K20" s="248"/>
      <c r="L20" s="248"/>
      <c r="M20" s="248"/>
      <c r="N20" s="248"/>
      <c r="O20" s="248"/>
      <c r="P20" s="248"/>
      <c r="Q20" s="248"/>
      <c r="R20" s="248"/>
      <c r="S20" s="248"/>
      <c r="T20" s="248"/>
      <c r="U20" s="248"/>
      <c r="V20" s="248"/>
      <c r="W20" s="248"/>
      <c r="X20" s="248"/>
      <c r="Y20" s="248"/>
      <c r="Z20" s="248"/>
    </row>
    <row r="21" spans="1:26" ht="66.75" customHeight="1">
      <c r="A21" s="96" t="s">
        <v>1056</v>
      </c>
      <c r="B21" s="75" t="s">
        <v>437</v>
      </c>
      <c r="C21" s="74" t="s">
        <v>1024</v>
      </c>
      <c r="D21" s="74" t="s">
        <v>445</v>
      </c>
      <c r="E21" s="239">
        <v>667</v>
      </c>
      <c r="F21" s="76">
        <v>43315</v>
      </c>
      <c r="G21" s="96" t="s">
        <v>1057</v>
      </c>
      <c r="H21" s="97" t="s">
        <v>38</v>
      </c>
      <c r="I21" s="97" t="s">
        <v>1007</v>
      </c>
      <c r="J21" s="248"/>
      <c r="K21" s="248"/>
      <c r="L21" s="248"/>
      <c r="M21" s="248"/>
      <c r="N21" s="248"/>
      <c r="O21" s="248"/>
      <c r="P21" s="248"/>
      <c r="Q21" s="248"/>
      <c r="R21" s="248"/>
      <c r="S21" s="248"/>
      <c r="T21" s="248"/>
      <c r="U21" s="248"/>
      <c r="V21" s="248"/>
      <c r="W21" s="248"/>
      <c r="X21" s="248"/>
      <c r="Y21" s="248"/>
      <c r="Z21" s="248"/>
    </row>
    <row r="22" spans="1:26" ht="45.75" customHeight="1">
      <c r="A22" s="98" t="s">
        <v>1058</v>
      </c>
      <c r="B22" s="79" t="s">
        <v>437</v>
      </c>
      <c r="C22" s="78" t="s">
        <v>1019</v>
      </c>
      <c r="D22" s="78" t="s">
        <v>897</v>
      </c>
      <c r="E22" s="238">
        <v>1499</v>
      </c>
      <c r="F22" s="81">
        <v>42989</v>
      </c>
      <c r="G22" s="98" t="s">
        <v>129</v>
      </c>
      <c r="H22" s="99" t="s">
        <v>38</v>
      </c>
      <c r="I22" s="99" t="s">
        <v>1007</v>
      </c>
      <c r="J22" s="248"/>
      <c r="K22" s="248"/>
      <c r="L22" s="248"/>
      <c r="M22" s="248"/>
      <c r="N22" s="248"/>
      <c r="O22" s="248"/>
      <c r="P22" s="248"/>
      <c r="Q22" s="248"/>
      <c r="R22" s="248"/>
      <c r="S22" s="248"/>
      <c r="T22" s="248"/>
      <c r="U22" s="248"/>
      <c r="V22" s="248"/>
      <c r="W22" s="248"/>
      <c r="X22" s="248"/>
      <c r="Y22" s="248"/>
      <c r="Z22" s="248"/>
    </row>
    <row r="23" spans="1:26" ht="45.75" customHeight="1">
      <c r="A23" s="96" t="s">
        <v>1059</v>
      </c>
      <c r="B23" s="75" t="s">
        <v>437</v>
      </c>
      <c r="C23" s="74" t="s">
        <v>1019</v>
      </c>
      <c r="D23" s="74" t="s">
        <v>897</v>
      </c>
      <c r="E23" s="239" t="s">
        <v>1060</v>
      </c>
      <c r="F23" s="76">
        <v>42844</v>
      </c>
      <c r="G23" s="96" t="s">
        <v>1061</v>
      </c>
      <c r="H23" s="97" t="s">
        <v>38</v>
      </c>
      <c r="I23" s="97" t="s">
        <v>1007</v>
      </c>
      <c r="J23" s="248"/>
      <c r="K23" s="248"/>
      <c r="L23" s="248"/>
      <c r="M23" s="248"/>
      <c r="N23" s="248"/>
      <c r="O23" s="248"/>
      <c r="P23" s="248"/>
      <c r="Q23" s="248"/>
      <c r="R23" s="248"/>
      <c r="S23" s="248"/>
      <c r="T23" s="248"/>
      <c r="U23" s="248"/>
      <c r="V23" s="248"/>
      <c r="W23" s="248"/>
      <c r="X23" s="248"/>
      <c r="Y23" s="248"/>
      <c r="Z23" s="248"/>
    </row>
    <row r="24" spans="1:26" ht="30.75" customHeight="1">
      <c r="A24" s="98" t="s">
        <v>1062</v>
      </c>
      <c r="B24" s="79" t="s">
        <v>437</v>
      </c>
      <c r="C24" s="78" t="s">
        <v>1004</v>
      </c>
      <c r="D24" s="78" t="s">
        <v>445</v>
      </c>
      <c r="E24" s="238">
        <v>193</v>
      </c>
      <c r="F24" s="81">
        <v>42495</v>
      </c>
      <c r="G24" s="98" t="s">
        <v>1063</v>
      </c>
      <c r="H24" s="99" t="s">
        <v>38</v>
      </c>
      <c r="I24" s="99" t="s">
        <v>1064</v>
      </c>
      <c r="J24" s="248"/>
      <c r="K24" s="248"/>
      <c r="L24" s="248"/>
      <c r="M24" s="248"/>
      <c r="N24" s="248"/>
      <c r="O24" s="248"/>
      <c r="P24" s="248"/>
      <c r="Q24" s="248"/>
      <c r="R24" s="248"/>
      <c r="S24" s="248"/>
      <c r="T24" s="248"/>
      <c r="U24" s="248"/>
      <c r="V24" s="248"/>
      <c r="W24" s="248"/>
      <c r="X24" s="248"/>
      <c r="Y24" s="248"/>
      <c r="Z24" s="248"/>
    </row>
    <row r="25" spans="1:26" ht="53.25" customHeight="1">
      <c r="A25" s="96" t="s">
        <v>1065</v>
      </c>
      <c r="B25" s="75" t="s">
        <v>437</v>
      </c>
      <c r="C25" s="74" t="s">
        <v>1015</v>
      </c>
      <c r="D25" s="74" t="s">
        <v>439</v>
      </c>
      <c r="E25" s="239" t="s">
        <v>1066</v>
      </c>
      <c r="F25" s="76">
        <v>42194</v>
      </c>
      <c r="G25" s="96" t="s">
        <v>1067</v>
      </c>
      <c r="H25" s="97" t="s">
        <v>38</v>
      </c>
      <c r="I25" s="97" t="s">
        <v>1007</v>
      </c>
      <c r="J25" s="248"/>
      <c r="K25" s="248"/>
      <c r="L25" s="248"/>
      <c r="M25" s="248"/>
      <c r="N25" s="248"/>
      <c r="O25" s="248"/>
      <c r="P25" s="248"/>
      <c r="Q25" s="248"/>
      <c r="R25" s="248"/>
      <c r="S25" s="248"/>
      <c r="T25" s="248"/>
      <c r="U25" s="248"/>
      <c r="V25" s="248"/>
      <c r="W25" s="248"/>
      <c r="X25" s="248"/>
      <c r="Y25" s="248"/>
      <c r="Z25" s="248"/>
    </row>
    <row r="26" spans="1:26" ht="85.5" customHeight="1">
      <c r="A26" s="98" t="s">
        <v>1068</v>
      </c>
      <c r="B26" s="79" t="s">
        <v>437</v>
      </c>
      <c r="C26" s="78" t="s">
        <v>1069</v>
      </c>
      <c r="D26" s="78" t="s">
        <v>889</v>
      </c>
      <c r="E26" s="238" t="s">
        <v>1070</v>
      </c>
      <c r="F26" s="81">
        <v>42164</v>
      </c>
      <c r="G26" s="98" t="s">
        <v>1071</v>
      </c>
      <c r="H26" s="98" t="s">
        <v>1072</v>
      </c>
      <c r="I26" s="99" t="s">
        <v>1007</v>
      </c>
      <c r="J26" s="248"/>
      <c r="K26" s="248"/>
      <c r="L26" s="248"/>
      <c r="M26" s="248"/>
      <c r="N26" s="248"/>
      <c r="O26" s="248"/>
      <c r="P26" s="248"/>
      <c r="Q26" s="248"/>
      <c r="R26" s="248"/>
      <c r="S26" s="248"/>
      <c r="T26" s="248"/>
      <c r="U26" s="248"/>
      <c r="V26" s="248"/>
      <c r="W26" s="248"/>
      <c r="X26" s="248"/>
      <c r="Y26" s="248"/>
      <c r="Z26" s="248"/>
    </row>
    <row r="27" spans="1:26" ht="47.25" customHeight="1">
      <c r="A27" s="96" t="s">
        <v>1073</v>
      </c>
      <c r="B27" s="75" t="s">
        <v>437</v>
      </c>
      <c r="C27" s="74" t="s">
        <v>1074</v>
      </c>
      <c r="D27" s="74" t="s">
        <v>897</v>
      </c>
      <c r="E27" s="239">
        <v>1068</v>
      </c>
      <c r="F27" s="76">
        <v>42150</v>
      </c>
      <c r="G27" s="96" t="s">
        <v>1075</v>
      </c>
      <c r="H27" s="393" t="s">
        <v>1076</v>
      </c>
      <c r="I27" s="97" t="s">
        <v>1007</v>
      </c>
      <c r="J27" s="248"/>
      <c r="K27" s="248"/>
      <c r="L27" s="248"/>
      <c r="M27" s="248"/>
      <c r="N27" s="248"/>
      <c r="O27" s="248"/>
      <c r="P27" s="248"/>
      <c r="Q27" s="248"/>
      <c r="R27" s="248"/>
      <c r="S27" s="248"/>
      <c r="T27" s="248"/>
      <c r="U27" s="248"/>
      <c r="V27" s="248"/>
      <c r="W27" s="248"/>
      <c r="X27" s="248"/>
      <c r="Y27" s="248"/>
      <c r="Z27" s="248"/>
    </row>
    <row r="28" spans="1:26" ht="47.25" customHeight="1">
      <c r="A28" s="98" t="s">
        <v>1077</v>
      </c>
      <c r="B28" s="79" t="s">
        <v>437</v>
      </c>
      <c r="C28" s="78" t="s">
        <v>1019</v>
      </c>
      <c r="D28" s="78" t="s">
        <v>897</v>
      </c>
      <c r="E28" s="238" t="s">
        <v>1078</v>
      </c>
      <c r="F28" s="81">
        <v>42150</v>
      </c>
      <c r="G28" s="98" t="s">
        <v>1079</v>
      </c>
      <c r="H28" s="238" t="s">
        <v>1080</v>
      </c>
      <c r="I28" s="99" t="s">
        <v>1007</v>
      </c>
      <c r="J28" s="248"/>
      <c r="K28" s="248"/>
      <c r="L28" s="248"/>
      <c r="M28" s="248"/>
      <c r="N28" s="248"/>
      <c r="O28" s="248"/>
      <c r="P28" s="248"/>
      <c r="Q28" s="248"/>
      <c r="R28" s="248"/>
      <c r="S28" s="248"/>
      <c r="T28" s="248"/>
      <c r="U28" s="248"/>
      <c r="V28" s="248"/>
      <c r="W28" s="248"/>
      <c r="X28" s="248"/>
      <c r="Y28" s="248"/>
      <c r="Z28" s="248"/>
    </row>
    <row r="29" spans="1:26" ht="76.5" customHeight="1">
      <c r="A29" s="96" t="s">
        <v>1081</v>
      </c>
      <c r="B29" s="75" t="s">
        <v>437</v>
      </c>
      <c r="C29" s="74" t="s">
        <v>1019</v>
      </c>
      <c r="D29" s="74" t="s">
        <v>897</v>
      </c>
      <c r="E29" s="239">
        <v>1072</v>
      </c>
      <c r="F29" s="76">
        <v>42150</v>
      </c>
      <c r="G29" s="96" t="s">
        <v>620</v>
      </c>
      <c r="H29" s="96" t="s">
        <v>1082</v>
      </c>
      <c r="I29" s="97" t="s">
        <v>1007</v>
      </c>
      <c r="J29" s="248"/>
      <c r="K29" s="248"/>
      <c r="L29" s="248"/>
      <c r="M29" s="248"/>
      <c r="N29" s="248"/>
      <c r="O29" s="248"/>
      <c r="P29" s="248"/>
      <c r="Q29" s="248"/>
      <c r="R29" s="248"/>
      <c r="S29" s="248"/>
      <c r="T29" s="248"/>
      <c r="U29" s="248"/>
      <c r="V29" s="248"/>
      <c r="W29" s="248"/>
      <c r="X29" s="248"/>
      <c r="Y29" s="248"/>
      <c r="Z29" s="248"/>
    </row>
    <row r="30" spans="1:26" ht="79.5" customHeight="1">
      <c r="A30" s="98" t="s">
        <v>1083</v>
      </c>
      <c r="B30" s="79" t="s">
        <v>1003</v>
      </c>
      <c r="C30" s="78" t="s">
        <v>1084</v>
      </c>
      <c r="D30" s="78" t="s">
        <v>439</v>
      </c>
      <c r="E30" s="238" t="s">
        <v>1085</v>
      </c>
      <c r="F30" s="81">
        <v>42033</v>
      </c>
      <c r="G30" s="98" t="s">
        <v>1086</v>
      </c>
      <c r="H30" s="99" t="s">
        <v>38</v>
      </c>
      <c r="I30" s="99" t="s">
        <v>1007</v>
      </c>
      <c r="J30" s="248"/>
      <c r="K30" s="248"/>
      <c r="L30" s="248"/>
      <c r="M30" s="248"/>
      <c r="N30" s="248"/>
      <c r="O30" s="248"/>
      <c r="P30" s="248"/>
      <c r="Q30" s="248"/>
      <c r="R30" s="248"/>
      <c r="S30" s="248"/>
      <c r="T30" s="248"/>
      <c r="U30" s="248"/>
      <c r="V30" s="248"/>
      <c r="W30" s="248"/>
      <c r="X30" s="248"/>
      <c r="Y30" s="248"/>
      <c r="Z30" s="248"/>
    </row>
    <row r="31" spans="1:26" ht="55.5" customHeight="1">
      <c r="A31" s="96" t="s">
        <v>1087</v>
      </c>
      <c r="B31" s="75" t="s">
        <v>437</v>
      </c>
      <c r="C31" s="74" t="s">
        <v>1019</v>
      </c>
      <c r="D31" s="74" t="s">
        <v>897</v>
      </c>
      <c r="E31" s="239" t="s">
        <v>1088</v>
      </c>
      <c r="F31" s="76">
        <v>42025</v>
      </c>
      <c r="G31" s="97" t="s">
        <v>1089</v>
      </c>
      <c r="H31" s="97" t="s">
        <v>38</v>
      </c>
      <c r="I31" s="97" t="s">
        <v>1007</v>
      </c>
      <c r="J31" s="248"/>
      <c r="K31" s="248"/>
      <c r="L31" s="248"/>
      <c r="M31" s="248"/>
      <c r="N31" s="248"/>
      <c r="O31" s="248"/>
      <c r="P31" s="248"/>
      <c r="Q31" s="248"/>
      <c r="R31" s="248"/>
      <c r="S31" s="248"/>
      <c r="T31" s="248"/>
      <c r="U31" s="248"/>
      <c r="V31" s="248"/>
      <c r="W31" s="248"/>
      <c r="X31" s="248"/>
      <c r="Y31" s="248"/>
      <c r="Z31" s="248"/>
    </row>
    <row r="32" spans="1:26" ht="55.5" customHeight="1">
      <c r="A32" s="98" t="s">
        <v>1090</v>
      </c>
      <c r="B32" s="79" t="s">
        <v>1003</v>
      </c>
      <c r="C32" s="78" t="s">
        <v>1084</v>
      </c>
      <c r="D32" s="78" t="s">
        <v>439</v>
      </c>
      <c r="E32" s="238" t="s">
        <v>1091</v>
      </c>
      <c r="F32" s="81">
        <v>41649</v>
      </c>
      <c r="G32" s="98" t="s">
        <v>1092</v>
      </c>
      <c r="H32" s="99" t="s">
        <v>1093</v>
      </c>
      <c r="I32" s="99" t="s">
        <v>1007</v>
      </c>
      <c r="J32" s="248"/>
      <c r="K32" s="248"/>
      <c r="L32" s="248"/>
      <c r="M32" s="248"/>
      <c r="N32" s="248"/>
      <c r="O32" s="248"/>
      <c r="P32" s="248"/>
      <c r="Q32" s="248"/>
      <c r="R32" s="248"/>
      <c r="S32" s="248"/>
      <c r="T32" s="248"/>
      <c r="U32" s="248"/>
      <c r="V32" s="248"/>
      <c r="W32" s="248"/>
      <c r="X32" s="248"/>
      <c r="Y32" s="248"/>
      <c r="Z32" s="248"/>
    </row>
    <row r="33" spans="1:26" ht="55.5" customHeight="1">
      <c r="A33" s="96" t="s">
        <v>1094</v>
      </c>
      <c r="B33" s="75" t="s">
        <v>1003</v>
      </c>
      <c r="C33" s="74" t="s">
        <v>1084</v>
      </c>
      <c r="D33" s="74" t="s">
        <v>439</v>
      </c>
      <c r="E33" s="239" t="s">
        <v>1095</v>
      </c>
      <c r="F33" s="76">
        <v>41635</v>
      </c>
      <c r="G33" s="96" t="s">
        <v>1096</v>
      </c>
      <c r="H33" s="97" t="s">
        <v>38</v>
      </c>
      <c r="I33" s="97" t="s">
        <v>1007</v>
      </c>
      <c r="J33" s="248"/>
      <c r="K33" s="248"/>
      <c r="L33" s="248"/>
      <c r="M33" s="248"/>
      <c r="N33" s="248"/>
      <c r="O33" s="248"/>
      <c r="P33" s="248"/>
      <c r="Q33" s="248"/>
      <c r="R33" s="248"/>
      <c r="S33" s="248"/>
      <c r="T33" s="248"/>
      <c r="U33" s="248"/>
      <c r="V33" s="248"/>
      <c r="W33" s="248"/>
      <c r="X33" s="248"/>
      <c r="Y33" s="248"/>
      <c r="Z33" s="248"/>
    </row>
    <row r="34" spans="1:26" ht="66.75" customHeight="1">
      <c r="A34" s="98" t="s">
        <v>1097</v>
      </c>
      <c r="B34" s="79" t="s">
        <v>437</v>
      </c>
      <c r="C34" s="78" t="s">
        <v>1019</v>
      </c>
      <c r="D34" s="78" t="s">
        <v>897</v>
      </c>
      <c r="E34" s="238" t="s">
        <v>1098</v>
      </c>
      <c r="F34" s="81">
        <v>41043</v>
      </c>
      <c r="G34" s="98" t="s">
        <v>1099</v>
      </c>
      <c r="H34" s="98" t="s">
        <v>1100</v>
      </c>
      <c r="I34" s="99" t="s">
        <v>1007</v>
      </c>
      <c r="J34" s="248"/>
      <c r="K34" s="248"/>
      <c r="L34" s="248"/>
      <c r="M34" s="248"/>
      <c r="N34" s="248"/>
      <c r="O34" s="248"/>
      <c r="P34" s="248"/>
      <c r="Q34" s="248"/>
      <c r="R34" s="248"/>
      <c r="S34" s="248"/>
      <c r="T34" s="248"/>
      <c r="U34" s="248"/>
      <c r="V34" s="248"/>
      <c r="W34" s="248"/>
      <c r="X34" s="248"/>
      <c r="Y34" s="248"/>
      <c r="Z34" s="248"/>
    </row>
    <row r="35" spans="1:26" ht="66.75" customHeight="1">
      <c r="A35" s="100" t="s">
        <v>1101</v>
      </c>
      <c r="B35" s="75" t="s">
        <v>437</v>
      </c>
      <c r="C35" s="74" t="s">
        <v>1069</v>
      </c>
      <c r="D35" s="74" t="s">
        <v>889</v>
      </c>
      <c r="E35" s="239" t="s">
        <v>1102</v>
      </c>
      <c r="F35" s="76">
        <v>40736</v>
      </c>
      <c r="G35" s="96" t="s">
        <v>151</v>
      </c>
      <c r="H35" s="393" t="s">
        <v>1103</v>
      </c>
      <c r="I35" s="97" t="s">
        <v>1007</v>
      </c>
      <c r="J35" s="248"/>
      <c r="K35" s="248"/>
      <c r="L35" s="248"/>
      <c r="M35" s="248"/>
      <c r="N35" s="248"/>
      <c r="O35" s="248"/>
      <c r="P35" s="248"/>
      <c r="Q35" s="248"/>
      <c r="R35" s="248"/>
      <c r="S35" s="248"/>
      <c r="T35" s="248"/>
      <c r="U35" s="248"/>
      <c r="V35" s="248"/>
      <c r="W35" s="248"/>
      <c r="X35" s="248"/>
      <c r="Y35" s="248"/>
      <c r="Z35" s="248"/>
    </row>
    <row r="36" spans="1:26" ht="94.5" customHeight="1">
      <c r="A36" s="98" t="s">
        <v>1104</v>
      </c>
      <c r="B36" s="79" t="s">
        <v>437</v>
      </c>
      <c r="C36" s="78" t="s">
        <v>1069</v>
      </c>
      <c r="D36" s="78" t="s">
        <v>889</v>
      </c>
      <c r="E36" s="238" t="s">
        <v>1105</v>
      </c>
      <c r="F36" s="81">
        <v>38442</v>
      </c>
      <c r="G36" s="98" t="s">
        <v>1106</v>
      </c>
      <c r="H36" s="99" t="s">
        <v>38</v>
      </c>
      <c r="I36" s="99" t="s">
        <v>1007</v>
      </c>
      <c r="J36" s="248"/>
      <c r="K36" s="248"/>
      <c r="L36" s="248"/>
      <c r="M36" s="248"/>
      <c r="N36" s="248"/>
      <c r="O36" s="248"/>
      <c r="P36" s="248"/>
      <c r="Q36" s="248"/>
      <c r="R36" s="248"/>
      <c r="S36" s="248"/>
      <c r="T36" s="248"/>
      <c r="U36" s="248"/>
      <c r="V36" s="248"/>
      <c r="W36" s="248"/>
      <c r="X36" s="248"/>
      <c r="Y36" s="248"/>
      <c r="Z36" s="248"/>
    </row>
    <row r="37" spans="1:26" ht="66.75" customHeight="1">
      <c r="A37" s="96" t="s">
        <v>1107</v>
      </c>
      <c r="B37" s="75" t="s">
        <v>437</v>
      </c>
      <c r="C37" s="74" t="s">
        <v>1069</v>
      </c>
      <c r="D37" s="74" t="s">
        <v>889</v>
      </c>
      <c r="E37" s="239">
        <v>909</v>
      </c>
      <c r="F37" s="76">
        <v>38253</v>
      </c>
      <c r="G37" s="96" t="s">
        <v>896</v>
      </c>
      <c r="H37" s="97" t="s">
        <v>38</v>
      </c>
      <c r="I37" s="97" t="s">
        <v>1007</v>
      </c>
      <c r="J37" s="248"/>
      <c r="K37" s="248"/>
      <c r="L37" s="248"/>
      <c r="M37" s="248"/>
      <c r="N37" s="248"/>
      <c r="O37" s="248"/>
      <c r="P37" s="248"/>
      <c r="Q37" s="248"/>
      <c r="R37" s="248"/>
      <c r="S37" s="248"/>
      <c r="T37" s="248"/>
      <c r="U37" s="248"/>
      <c r="V37" s="248"/>
      <c r="W37" s="248"/>
      <c r="X37" s="248"/>
      <c r="Y37" s="248"/>
      <c r="Z37" s="248"/>
    </row>
    <row r="38" spans="1:26" ht="66.75" customHeight="1">
      <c r="A38" s="98" t="s">
        <v>1108</v>
      </c>
      <c r="B38" s="79" t="s">
        <v>1003</v>
      </c>
      <c r="C38" s="78" t="s">
        <v>1109</v>
      </c>
      <c r="D38" s="78" t="s">
        <v>1110</v>
      </c>
      <c r="E38" s="238" t="s">
        <v>1111</v>
      </c>
      <c r="F38" s="81">
        <v>38147</v>
      </c>
      <c r="G38" s="101" t="s">
        <v>1112</v>
      </c>
      <c r="H38" s="99" t="s">
        <v>38</v>
      </c>
      <c r="I38" s="99" t="s">
        <v>1007</v>
      </c>
      <c r="J38" s="248"/>
      <c r="K38" s="248"/>
      <c r="L38" s="248"/>
      <c r="M38" s="248"/>
      <c r="N38" s="248"/>
      <c r="O38" s="248"/>
      <c r="P38" s="248"/>
      <c r="Q38" s="248"/>
      <c r="R38" s="248"/>
      <c r="S38" s="248"/>
      <c r="T38" s="248"/>
      <c r="U38" s="248"/>
      <c r="V38" s="248"/>
      <c r="W38" s="248"/>
      <c r="X38" s="248"/>
      <c r="Y38" s="248"/>
      <c r="Z38" s="248"/>
    </row>
    <row r="39" spans="1:26" ht="139.5" customHeight="1">
      <c r="A39" s="96" t="s">
        <v>1113</v>
      </c>
      <c r="B39" s="75" t="s">
        <v>437</v>
      </c>
      <c r="C39" s="74" t="s">
        <v>1019</v>
      </c>
      <c r="D39" s="74" t="s">
        <v>891</v>
      </c>
      <c r="E39" s="239">
        <v>2</v>
      </c>
      <c r="F39" s="76">
        <v>37299</v>
      </c>
      <c r="G39" s="96" t="s">
        <v>1114</v>
      </c>
      <c r="H39" s="97" t="s">
        <v>38</v>
      </c>
      <c r="I39" s="97" t="s">
        <v>1007</v>
      </c>
      <c r="J39" s="248"/>
      <c r="K39" s="248"/>
      <c r="L39" s="248"/>
      <c r="M39" s="248"/>
      <c r="N39" s="248"/>
      <c r="O39" s="248"/>
      <c r="P39" s="248"/>
      <c r="Q39" s="248"/>
      <c r="R39" s="248"/>
      <c r="S39" s="248"/>
      <c r="T39" s="248"/>
      <c r="U39" s="248"/>
      <c r="V39" s="248"/>
      <c r="W39" s="248"/>
      <c r="X39" s="248"/>
      <c r="Y39" s="248"/>
      <c r="Z39" s="248"/>
    </row>
    <row r="40" spans="1:26" ht="64.5" customHeight="1">
      <c r="A40" s="98" t="s">
        <v>1115</v>
      </c>
      <c r="B40" s="79" t="s">
        <v>437</v>
      </c>
      <c r="C40" s="78" t="s">
        <v>1019</v>
      </c>
      <c r="D40" s="78" t="s">
        <v>897</v>
      </c>
      <c r="E40" s="238" t="s">
        <v>1116</v>
      </c>
      <c r="F40" s="81">
        <v>36468</v>
      </c>
      <c r="G40" s="98" t="s">
        <v>1117</v>
      </c>
      <c r="H40" s="98" t="s">
        <v>1118</v>
      </c>
      <c r="I40" s="99" t="s">
        <v>1007</v>
      </c>
      <c r="J40" s="248"/>
      <c r="K40" s="248"/>
      <c r="L40" s="248"/>
      <c r="M40" s="248"/>
      <c r="N40" s="248"/>
      <c r="O40" s="248"/>
      <c r="P40" s="248"/>
      <c r="Q40" s="248"/>
      <c r="R40" s="248"/>
      <c r="S40" s="248"/>
      <c r="T40" s="248"/>
      <c r="U40" s="248"/>
      <c r="V40" s="248"/>
      <c r="W40" s="248"/>
      <c r="X40" s="248"/>
      <c r="Y40" s="248"/>
      <c r="Z40" s="248"/>
    </row>
    <row r="41" spans="1:26" ht="14.25" customHeight="1">
      <c r="A41" s="96" t="s">
        <v>1119</v>
      </c>
      <c r="B41" s="75" t="s">
        <v>437</v>
      </c>
      <c r="C41" s="74" t="s">
        <v>1069</v>
      </c>
      <c r="D41" s="74" t="s">
        <v>889</v>
      </c>
      <c r="E41" s="239" t="s">
        <v>1120</v>
      </c>
      <c r="F41" s="76">
        <v>36158</v>
      </c>
      <c r="G41" s="96" t="s">
        <v>168</v>
      </c>
      <c r="H41" s="97" t="s">
        <v>38</v>
      </c>
      <c r="I41" s="97" t="s">
        <v>1007</v>
      </c>
      <c r="J41" s="248"/>
      <c r="K41" s="248"/>
      <c r="L41" s="248"/>
      <c r="M41" s="248"/>
      <c r="N41" s="248"/>
      <c r="O41" s="248"/>
      <c r="P41" s="248"/>
      <c r="Q41" s="248"/>
      <c r="R41" s="248"/>
      <c r="S41" s="248"/>
      <c r="T41" s="248"/>
      <c r="U41" s="248"/>
      <c r="V41" s="248"/>
      <c r="W41" s="248"/>
      <c r="X41" s="248"/>
      <c r="Y41" s="248"/>
      <c r="Z41" s="248"/>
    </row>
    <row r="42" spans="1:26" ht="14.25" customHeight="1">
      <c r="A42" s="98" t="s">
        <v>1121</v>
      </c>
      <c r="B42" s="79" t="s">
        <v>437</v>
      </c>
      <c r="C42" s="78" t="s">
        <v>1019</v>
      </c>
      <c r="D42" s="78" t="s">
        <v>897</v>
      </c>
      <c r="E42" s="238" t="s">
        <v>1122</v>
      </c>
      <c r="F42" s="81">
        <v>36028</v>
      </c>
      <c r="G42" s="98" t="s">
        <v>1123</v>
      </c>
      <c r="H42" s="98" t="s">
        <v>1124</v>
      </c>
      <c r="I42" s="99" t="s">
        <v>1007</v>
      </c>
      <c r="J42" s="248"/>
      <c r="K42" s="248"/>
      <c r="L42" s="248"/>
      <c r="M42" s="248"/>
      <c r="N42" s="248"/>
      <c r="O42" s="248"/>
      <c r="P42" s="248"/>
      <c r="Q42" s="248"/>
      <c r="R42" s="248"/>
      <c r="S42" s="248"/>
      <c r="T42" s="248"/>
      <c r="U42" s="248"/>
      <c r="V42" s="248"/>
      <c r="W42" s="248"/>
      <c r="X42" s="248"/>
      <c r="Y42" s="248"/>
      <c r="Z42" s="248"/>
    </row>
    <row r="43" spans="1:26" ht="100.5" customHeight="1">
      <c r="A43" s="96" t="s">
        <v>1125</v>
      </c>
      <c r="B43" s="75" t="s">
        <v>437</v>
      </c>
      <c r="C43" s="74" t="s">
        <v>1069</v>
      </c>
      <c r="D43" s="74" t="s">
        <v>889</v>
      </c>
      <c r="E43" s="239" t="s">
        <v>1126</v>
      </c>
      <c r="F43" s="76">
        <v>34302</v>
      </c>
      <c r="G43" s="96" t="s">
        <v>1127</v>
      </c>
      <c r="H43" s="393" t="s">
        <v>826</v>
      </c>
      <c r="I43" s="97" t="s">
        <v>1007</v>
      </c>
      <c r="J43" s="248"/>
      <c r="K43" s="248"/>
      <c r="L43" s="248"/>
      <c r="M43" s="248"/>
      <c r="N43" s="248"/>
      <c r="O43" s="248"/>
      <c r="P43" s="248"/>
      <c r="Q43" s="248"/>
      <c r="R43" s="248"/>
      <c r="S43" s="248"/>
      <c r="T43" s="248"/>
      <c r="U43" s="248"/>
      <c r="V43" s="248"/>
      <c r="W43" s="248"/>
      <c r="X43" s="248"/>
      <c r="Y43" s="248"/>
      <c r="Z43" s="248"/>
    </row>
    <row r="44" spans="1:26" ht="99" customHeight="1">
      <c r="A44" s="98" t="s">
        <v>1128</v>
      </c>
      <c r="B44" s="79" t="s">
        <v>437</v>
      </c>
      <c r="C44" s="78" t="s">
        <v>1019</v>
      </c>
      <c r="D44" s="78" t="s">
        <v>897</v>
      </c>
      <c r="E44" s="238">
        <v>1421</v>
      </c>
      <c r="F44" s="81">
        <v>34171</v>
      </c>
      <c r="G44" s="98" t="s">
        <v>1129</v>
      </c>
      <c r="H44" s="99" t="s">
        <v>38</v>
      </c>
      <c r="I44" s="99" t="s">
        <v>1007</v>
      </c>
      <c r="J44" s="248"/>
      <c r="K44" s="248"/>
      <c r="L44" s="248"/>
      <c r="M44" s="248"/>
      <c r="N44" s="248"/>
      <c r="O44" s="248"/>
      <c r="P44" s="248"/>
      <c r="Q44" s="248"/>
      <c r="R44" s="248"/>
      <c r="S44" s="248"/>
      <c r="T44" s="248"/>
      <c r="U44" s="248"/>
      <c r="V44" s="248"/>
      <c r="W44" s="248"/>
      <c r="X44" s="248"/>
      <c r="Y44" s="248"/>
      <c r="Z44" s="248"/>
    </row>
    <row r="45" spans="1:26" ht="91.5" customHeight="1">
      <c r="A45" s="97" t="s">
        <v>1130</v>
      </c>
      <c r="B45" s="74" t="s">
        <v>437</v>
      </c>
      <c r="C45" s="74" t="s">
        <v>1131</v>
      </c>
      <c r="D45" s="74" t="s">
        <v>1132</v>
      </c>
      <c r="E45" s="239" t="s">
        <v>175</v>
      </c>
      <c r="F45" s="76">
        <v>33423</v>
      </c>
      <c r="G45" s="97" t="s">
        <v>1133</v>
      </c>
      <c r="H45" s="97" t="s">
        <v>1134</v>
      </c>
      <c r="I45" s="97" t="s">
        <v>1007</v>
      </c>
      <c r="J45" s="248"/>
      <c r="K45" s="248"/>
      <c r="L45" s="248"/>
      <c r="M45" s="248"/>
      <c r="N45" s="248"/>
      <c r="O45" s="248"/>
      <c r="P45" s="248"/>
      <c r="Q45" s="248"/>
      <c r="R45" s="248"/>
      <c r="S45" s="248"/>
      <c r="T45" s="248"/>
      <c r="U45" s="248"/>
      <c r="V45" s="248"/>
      <c r="W45" s="248"/>
      <c r="X45" s="248"/>
      <c r="Y45" s="248"/>
      <c r="Z45" s="248"/>
    </row>
    <row r="46" spans="1:26" ht="15.75" customHeight="1">
      <c r="A46" s="394"/>
      <c r="B46" s="276"/>
      <c r="C46" s="276"/>
      <c r="D46" s="276"/>
      <c r="E46" s="276"/>
      <c r="F46" s="395"/>
      <c r="G46" s="394"/>
      <c r="H46" s="394"/>
      <c r="I46" s="394"/>
      <c r="J46" s="248"/>
      <c r="K46" s="248"/>
      <c r="L46" s="248"/>
      <c r="M46" s="248"/>
      <c r="N46" s="248"/>
      <c r="O46" s="248"/>
      <c r="P46" s="248"/>
      <c r="Q46" s="248"/>
      <c r="R46" s="248"/>
      <c r="S46" s="248"/>
      <c r="T46" s="248"/>
      <c r="U46" s="248"/>
      <c r="V46" s="248"/>
      <c r="W46" s="248"/>
      <c r="X46" s="248"/>
      <c r="Y46" s="248"/>
      <c r="Z46" s="248"/>
    </row>
    <row r="47" spans="1:26" ht="24" customHeight="1">
      <c r="A47" s="571" t="s">
        <v>365</v>
      </c>
      <c r="B47" s="481" t="s">
        <v>2121</v>
      </c>
      <c r="C47" s="482"/>
      <c r="D47" s="483"/>
      <c r="E47" s="575" t="s">
        <v>178</v>
      </c>
      <c r="F47" s="576" t="s">
        <v>2125</v>
      </c>
      <c r="G47" s="406"/>
      <c r="H47" s="443" t="s">
        <v>179</v>
      </c>
      <c r="I47" s="406"/>
      <c r="J47" s="248"/>
      <c r="K47" s="248"/>
      <c r="L47" s="248"/>
      <c r="M47" s="248"/>
      <c r="N47" s="248"/>
      <c r="O47" s="248"/>
      <c r="P47" s="248"/>
      <c r="Q47" s="248"/>
      <c r="R47" s="248"/>
      <c r="S47" s="248"/>
      <c r="T47" s="248"/>
      <c r="U47" s="248"/>
      <c r="V47" s="248"/>
      <c r="W47" s="248"/>
      <c r="X47" s="248"/>
      <c r="Y47" s="248"/>
      <c r="Z47" s="248"/>
    </row>
    <row r="48" spans="1:26" ht="28.5" customHeight="1">
      <c r="A48" s="403"/>
      <c r="B48" s="486"/>
      <c r="C48" s="487"/>
      <c r="D48" s="488"/>
      <c r="E48" s="403"/>
      <c r="F48" s="407"/>
      <c r="G48" s="409"/>
      <c r="H48" s="407"/>
      <c r="I48" s="409"/>
      <c r="J48" s="248"/>
      <c r="K48" s="248"/>
      <c r="L48" s="248"/>
      <c r="M48" s="248"/>
      <c r="N48" s="248"/>
      <c r="O48" s="248"/>
      <c r="P48" s="248"/>
      <c r="Q48" s="248"/>
      <c r="R48" s="248"/>
      <c r="S48" s="248"/>
      <c r="T48" s="248"/>
      <c r="U48" s="248"/>
      <c r="V48" s="248"/>
      <c r="W48" s="248"/>
      <c r="X48" s="248"/>
      <c r="Y48" s="248"/>
      <c r="Z48" s="248"/>
    </row>
    <row r="49" spans="1:26" ht="24" customHeight="1">
      <c r="A49" s="88" t="s">
        <v>843</v>
      </c>
      <c r="B49" s="570" t="s">
        <v>2122</v>
      </c>
      <c r="C49" s="415"/>
      <c r="D49" s="416"/>
      <c r="E49" s="92" t="s">
        <v>843</v>
      </c>
      <c r="F49" s="572" t="s">
        <v>2055</v>
      </c>
      <c r="G49" s="416"/>
      <c r="H49" s="444" t="s">
        <v>426</v>
      </c>
      <c r="I49" s="416"/>
      <c r="J49" s="248"/>
      <c r="K49" s="248"/>
      <c r="L49" s="248"/>
      <c r="M49" s="248"/>
      <c r="N49" s="248"/>
      <c r="O49" s="248"/>
      <c r="P49" s="248"/>
      <c r="Q49" s="248"/>
      <c r="R49" s="248"/>
      <c r="S49" s="248"/>
      <c r="T49" s="248"/>
      <c r="U49" s="248"/>
      <c r="V49" s="248"/>
      <c r="W49" s="248"/>
      <c r="X49" s="248"/>
      <c r="Y49" s="248"/>
      <c r="Z49" s="248"/>
    </row>
    <row r="50" spans="1:26" ht="53.25" customHeight="1">
      <c r="A50" s="571" t="s">
        <v>844</v>
      </c>
      <c r="B50" s="512">
        <v>46175</v>
      </c>
      <c r="C50" s="473"/>
      <c r="D50" s="474"/>
      <c r="E50" s="92" t="s">
        <v>845</v>
      </c>
      <c r="F50" s="577" t="s">
        <v>2134</v>
      </c>
      <c r="G50" s="578"/>
      <c r="H50" s="463" t="s">
        <v>428</v>
      </c>
      <c r="I50" s="416"/>
      <c r="J50" s="248"/>
      <c r="K50" s="248"/>
      <c r="L50" s="248"/>
      <c r="M50" s="248"/>
      <c r="N50" s="248"/>
      <c r="O50" s="248"/>
      <c r="P50" s="248"/>
      <c r="Q50" s="248"/>
      <c r="R50" s="248"/>
      <c r="S50" s="248"/>
      <c r="T50" s="248"/>
      <c r="U50" s="248"/>
      <c r="V50" s="248"/>
      <c r="W50" s="248"/>
      <c r="X50" s="248"/>
      <c r="Y50" s="248"/>
      <c r="Z50" s="248"/>
    </row>
    <row r="51" spans="1:26" ht="24" customHeight="1">
      <c r="A51" s="403"/>
      <c r="B51" s="475"/>
      <c r="C51" s="476"/>
      <c r="D51" s="477"/>
      <c r="E51" s="92" t="s">
        <v>846</v>
      </c>
      <c r="F51" s="579">
        <v>46184</v>
      </c>
      <c r="G51" s="416"/>
      <c r="H51" s="465" t="s">
        <v>2123</v>
      </c>
      <c r="I51" s="466"/>
      <c r="J51" s="248"/>
      <c r="K51" s="248"/>
      <c r="L51" s="248"/>
      <c r="M51" s="248"/>
      <c r="N51" s="248"/>
      <c r="O51" s="248"/>
      <c r="P51" s="248"/>
      <c r="Q51" s="248"/>
      <c r="R51" s="248"/>
      <c r="S51" s="248"/>
      <c r="T51" s="248"/>
      <c r="U51" s="248"/>
      <c r="V51" s="248"/>
      <c r="W51" s="248"/>
      <c r="X51" s="248"/>
      <c r="Y51" s="248"/>
      <c r="Z51" s="248"/>
    </row>
    <row r="52" spans="1:26" ht="14.25" customHeight="1">
      <c r="A52" s="200"/>
      <c r="B52" s="200"/>
      <c r="C52" s="200"/>
      <c r="D52" s="200"/>
      <c r="E52" s="200"/>
      <c r="F52" s="200"/>
      <c r="G52" s="200"/>
      <c r="H52" s="454"/>
      <c r="I52" s="431"/>
      <c r="J52" s="248"/>
      <c r="K52" s="248"/>
      <c r="L52" s="248"/>
      <c r="M52" s="248"/>
      <c r="N52" s="248"/>
      <c r="O52" s="248"/>
      <c r="P52" s="248"/>
      <c r="Q52" s="248"/>
      <c r="R52" s="248"/>
      <c r="S52" s="248"/>
      <c r="T52" s="248"/>
      <c r="U52" s="248"/>
      <c r="V52" s="248"/>
      <c r="W52" s="248"/>
      <c r="X52" s="248"/>
      <c r="Y52" s="248"/>
      <c r="Z52" s="248"/>
    </row>
    <row r="53" spans="1:26" ht="14.25" customHeight="1">
      <c r="A53" s="200"/>
      <c r="B53" s="200"/>
      <c r="C53" s="200"/>
      <c r="D53" s="200"/>
      <c r="E53" s="200"/>
      <c r="F53" s="200"/>
      <c r="G53" s="200"/>
      <c r="H53" s="200"/>
      <c r="I53" s="200"/>
      <c r="J53" s="248"/>
      <c r="K53" s="248"/>
      <c r="L53" s="248"/>
      <c r="M53" s="248"/>
      <c r="N53" s="248"/>
      <c r="O53" s="248"/>
      <c r="P53" s="248"/>
      <c r="Q53" s="248"/>
      <c r="R53" s="248"/>
      <c r="S53" s="248"/>
      <c r="T53" s="248"/>
      <c r="U53" s="248"/>
      <c r="V53" s="248"/>
      <c r="W53" s="248"/>
      <c r="X53" s="248"/>
      <c r="Y53" s="248"/>
      <c r="Z53" s="248"/>
    </row>
    <row r="54" spans="1:26" ht="14.25" customHeight="1">
      <c r="A54" s="200"/>
      <c r="B54" s="200"/>
      <c r="C54" s="200"/>
      <c r="D54" s="200"/>
      <c r="E54" s="200"/>
      <c r="F54" s="200"/>
      <c r="G54" s="200"/>
      <c r="H54" s="200"/>
      <c r="I54" s="200"/>
      <c r="J54" s="248"/>
      <c r="K54" s="248"/>
      <c r="L54" s="248"/>
      <c r="M54" s="248"/>
      <c r="N54" s="248"/>
      <c r="O54" s="248"/>
      <c r="P54" s="248"/>
      <c r="Q54" s="248"/>
      <c r="R54" s="248"/>
      <c r="S54" s="248"/>
      <c r="T54" s="248"/>
      <c r="U54" s="248"/>
      <c r="V54" s="248"/>
      <c r="W54" s="248"/>
      <c r="X54" s="248"/>
      <c r="Y54" s="248"/>
      <c r="Z54" s="248"/>
    </row>
    <row r="55" spans="1:26" ht="14.25" customHeight="1">
      <c r="A55" s="200"/>
      <c r="B55" s="200"/>
      <c r="C55" s="200"/>
      <c r="D55" s="200"/>
      <c r="E55" s="200"/>
      <c r="F55" s="200"/>
      <c r="G55" s="200"/>
      <c r="H55" s="200"/>
      <c r="I55" s="200"/>
      <c r="J55" s="248"/>
      <c r="K55" s="248"/>
      <c r="L55" s="248"/>
      <c r="M55" s="248"/>
      <c r="N55" s="248"/>
      <c r="O55" s="248"/>
      <c r="P55" s="248"/>
      <c r="Q55" s="248"/>
      <c r="R55" s="248"/>
      <c r="S55" s="248"/>
      <c r="T55" s="248"/>
      <c r="U55" s="248"/>
      <c r="V55" s="248"/>
      <c r="W55" s="248"/>
      <c r="X55" s="248"/>
      <c r="Y55" s="248"/>
      <c r="Z55" s="248"/>
    </row>
    <row r="56" spans="1:26" ht="14.25" customHeight="1">
      <c r="A56" s="200"/>
      <c r="B56" s="200"/>
      <c r="C56" s="200"/>
      <c r="D56" s="200"/>
      <c r="E56" s="200"/>
      <c r="F56" s="200"/>
      <c r="G56" s="200"/>
      <c r="H56" s="200"/>
      <c r="I56" s="200"/>
      <c r="J56" s="248"/>
      <c r="K56" s="248"/>
      <c r="L56" s="248"/>
      <c r="M56" s="248"/>
      <c r="N56" s="248"/>
      <c r="O56" s="248"/>
      <c r="P56" s="248"/>
      <c r="Q56" s="248"/>
      <c r="R56" s="248"/>
      <c r="S56" s="248"/>
      <c r="T56" s="248"/>
      <c r="U56" s="248"/>
      <c r="V56" s="248"/>
      <c r="W56" s="248"/>
      <c r="X56" s="248"/>
      <c r="Y56" s="248"/>
      <c r="Z56" s="248"/>
    </row>
    <row r="57" spans="1:26" ht="14.25" customHeight="1">
      <c r="A57" s="200"/>
      <c r="B57" s="200"/>
      <c r="C57" s="200"/>
      <c r="D57" s="200"/>
      <c r="E57" s="200"/>
      <c r="F57" s="200"/>
      <c r="G57" s="200"/>
      <c r="H57" s="200"/>
      <c r="I57" s="200"/>
      <c r="J57" s="248"/>
      <c r="K57" s="248"/>
      <c r="L57" s="248"/>
      <c r="M57" s="248"/>
      <c r="N57" s="248"/>
      <c r="O57" s="248"/>
      <c r="P57" s="248"/>
      <c r="Q57" s="248"/>
      <c r="R57" s="248"/>
      <c r="S57" s="248"/>
      <c r="T57" s="248"/>
      <c r="U57" s="248"/>
      <c r="V57" s="248"/>
      <c r="W57" s="248"/>
      <c r="X57" s="248"/>
      <c r="Y57" s="248"/>
      <c r="Z57" s="248"/>
    </row>
    <row r="58" spans="1:26" ht="14.25" customHeight="1">
      <c r="A58" s="200"/>
      <c r="B58" s="200"/>
      <c r="C58" s="200"/>
      <c r="D58" s="200"/>
      <c r="E58" s="200"/>
      <c r="F58" s="200"/>
      <c r="G58" s="200"/>
      <c r="H58" s="200"/>
      <c r="I58" s="200"/>
      <c r="J58" s="248"/>
      <c r="K58" s="248"/>
      <c r="L58" s="248"/>
      <c r="M58" s="248"/>
      <c r="N58" s="248"/>
      <c r="O58" s="248"/>
      <c r="P58" s="248"/>
      <c r="Q58" s="248"/>
      <c r="R58" s="248"/>
      <c r="S58" s="248"/>
      <c r="T58" s="248"/>
      <c r="U58" s="248"/>
      <c r="V58" s="248"/>
      <c r="W58" s="248"/>
      <c r="X58" s="248"/>
      <c r="Y58" s="248"/>
      <c r="Z58" s="248"/>
    </row>
    <row r="59" spans="1:26" ht="14.25" customHeight="1">
      <c r="A59" s="200"/>
      <c r="B59" s="200"/>
      <c r="C59" s="200"/>
      <c r="D59" s="200"/>
      <c r="E59" s="200"/>
      <c r="F59" s="200"/>
      <c r="G59" s="200"/>
      <c r="H59" s="200"/>
      <c r="I59" s="200"/>
      <c r="J59" s="248"/>
      <c r="K59" s="248"/>
      <c r="L59" s="248"/>
      <c r="M59" s="248"/>
      <c r="N59" s="248"/>
      <c r="O59" s="248"/>
      <c r="P59" s="248"/>
      <c r="Q59" s="248"/>
      <c r="R59" s="248"/>
      <c r="S59" s="248"/>
      <c r="T59" s="248"/>
      <c r="U59" s="248"/>
      <c r="V59" s="248"/>
      <c r="W59" s="248"/>
      <c r="X59" s="248"/>
      <c r="Y59" s="248"/>
      <c r="Z59" s="248"/>
    </row>
    <row r="60" spans="1:26" ht="14.25" customHeight="1">
      <c r="A60" s="200"/>
      <c r="B60" s="200"/>
      <c r="C60" s="200"/>
      <c r="D60" s="200"/>
      <c r="E60" s="200"/>
      <c r="F60" s="200"/>
      <c r="G60" s="200"/>
      <c r="H60" s="200"/>
      <c r="I60" s="200"/>
      <c r="J60" s="248"/>
      <c r="K60" s="248"/>
      <c r="L60" s="248"/>
      <c r="M60" s="248"/>
      <c r="N60" s="248"/>
      <c r="O60" s="248"/>
      <c r="P60" s="248"/>
      <c r="Q60" s="248"/>
      <c r="R60" s="248"/>
      <c r="S60" s="248"/>
      <c r="T60" s="248"/>
      <c r="U60" s="248"/>
      <c r="V60" s="248"/>
      <c r="W60" s="248"/>
      <c r="X60" s="248"/>
      <c r="Y60" s="248"/>
      <c r="Z60" s="248"/>
    </row>
    <row r="61" spans="1:26" ht="14.25" customHeight="1">
      <c r="A61" s="200"/>
      <c r="B61" s="200"/>
      <c r="C61" s="200"/>
      <c r="D61" s="200"/>
      <c r="E61" s="200"/>
      <c r="F61" s="200"/>
      <c r="G61" s="200"/>
      <c r="H61" s="200"/>
      <c r="I61" s="200"/>
      <c r="J61" s="248"/>
      <c r="K61" s="248"/>
      <c r="L61" s="248"/>
      <c r="M61" s="248"/>
      <c r="N61" s="248"/>
      <c r="O61" s="248"/>
      <c r="P61" s="248"/>
      <c r="Q61" s="248"/>
      <c r="R61" s="248"/>
      <c r="S61" s="248"/>
      <c r="T61" s="248"/>
      <c r="U61" s="248"/>
      <c r="V61" s="248"/>
      <c r="W61" s="248"/>
      <c r="X61" s="248"/>
      <c r="Y61" s="248"/>
      <c r="Z61" s="248"/>
    </row>
    <row r="62" spans="1:26" ht="14.25" customHeight="1">
      <c r="A62" s="200"/>
      <c r="B62" s="200"/>
      <c r="C62" s="200"/>
      <c r="D62" s="200"/>
      <c r="E62" s="200"/>
      <c r="F62" s="200"/>
      <c r="G62" s="200"/>
      <c r="H62" s="200"/>
      <c r="I62" s="200"/>
      <c r="J62" s="248"/>
      <c r="K62" s="248"/>
      <c r="L62" s="248"/>
      <c r="M62" s="248"/>
      <c r="N62" s="248"/>
      <c r="O62" s="248"/>
      <c r="P62" s="248"/>
      <c r="Q62" s="248"/>
      <c r="R62" s="248"/>
      <c r="S62" s="248"/>
      <c r="T62" s="248"/>
      <c r="U62" s="248"/>
      <c r="V62" s="248"/>
      <c r="W62" s="248"/>
      <c r="X62" s="248"/>
      <c r="Y62" s="248"/>
      <c r="Z62" s="248"/>
    </row>
    <row r="63" spans="1:26" ht="14.25" customHeight="1">
      <c r="A63" s="200"/>
      <c r="B63" s="200"/>
      <c r="C63" s="200"/>
      <c r="D63" s="200"/>
      <c r="E63" s="200"/>
      <c r="F63" s="200"/>
      <c r="G63" s="200"/>
      <c r="H63" s="200"/>
      <c r="I63" s="200"/>
      <c r="J63" s="248"/>
      <c r="K63" s="248"/>
      <c r="L63" s="248"/>
      <c r="M63" s="248"/>
      <c r="N63" s="248"/>
      <c r="O63" s="248"/>
      <c r="P63" s="248"/>
      <c r="Q63" s="248"/>
      <c r="R63" s="248"/>
      <c r="S63" s="248"/>
      <c r="T63" s="248"/>
      <c r="U63" s="248"/>
      <c r="V63" s="248"/>
      <c r="W63" s="248"/>
      <c r="X63" s="248"/>
      <c r="Y63" s="248"/>
      <c r="Z63" s="248"/>
    </row>
    <row r="64" spans="1:26" ht="14.25" customHeight="1">
      <c r="A64" s="200"/>
      <c r="B64" s="200"/>
      <c r="C64" s="200"/>
      <c r="D64" s="200"/>
      <c r="E64" s="200"/>
      <c r="F64" s="200"/>
      <c r="G64" s="200"/>
      <c r="H64" s="200"/>
      <c r="I64" s="200"/>
      <c r="J64" s="248"/>
      <c r="K64" s="248"/>
      <c r="L64" s="248"/>
      <c r="M64" s="248"/>
      <c r="N64" s="248"/>
      <c r="O64" s="248"/>
      <c r="P64" s="248"/>
      <c r="Q64" s="248"/>
      <c r="R64" s="248"/>
      <c r="S64" s="248"/>
      <c r="T64" s="248"/>
      <c r="U64" s="248"/>
      <c r="V64" s="248"/>
      <c r="W64" s="248"/>
      <c r="X64" s="248"/>
      <c r="Y64" s="248"/>
      <c r="Z64" s="248"/>
    </row>
    <row r="65" spans="1:26" ht="14.25" customHeight="1">
      <c r="A65" s="200"/>
      <c r="B65" s="200"/>
      <c r="C65" s="200"/>
      <c r="D65" s="200"/>
      <c r="E65" s="200"/>
      <c r="F65" s="200"/>
      <c r="G65" s="200"/>
      <c r="H65" s="200"/>
      <c r="I65" s="200"/>
      <c r="J65" s="248"/>
      <c r="K65" s="248"/>
      <c r="L65" s="248"/>
      <c r="M65" s="248"/>
      <c r="N65" s="248"/>
      <c r="O65" s="248"/>
      <c r="P65" s="248"/>
      <c r="Q65" s="248"/>
      <c r="R65" s="248"/>
      <c r="S65" s="248"/>
      <c r="T65" s="248"/>
      <c r="U65" s="248"/>
      <c r="V65" s="248"/>
      <c r="W65" s="248"/>
      <c r="X65" s="248"/>
      <c r="Y65" s="248"/>
      <c r="Z65" s="248"/>
    </row>
    <row r="66" spans="1:26" ht="14.25" customHeight="1">
      <c r="A66" s="200"/>
      <c r="B66" s="200"/>
      <c r="C66" s="200"/>
      <c r="D66" s="200"/>
      <c r="E66" s="200"/>
      <c r="F66" s="200"/>
      <c r="G66" s="200"/>
      <c r="H66" s="200"/>
      <c r="I66" s="200"/>
      <c r="J66" s="248"/>
      <c r="K66" s="248"/>
      <c r="L66" s="248"/>
      <c r="M66" s="248"/>
      <c r="N66" s="248"/>
      <c r="O66" s="248"/>
      <c r="P66" s="248"/>
      <c r="Q66" s="248"/>
      <c r="R66" s="248"/>
      <c r="S66" s="248"/>
      <c r="T66" s="248"/>
      <c r="U66" s="248"/>
      <c r="V66" s="248"/>
      <c r="W66" s="248"/>
      <c r="X66" s="248"/>
      <c r="Y66" s="248"/>
      <c r="Z66" s="248"/>
    </row>
    <row r="67" spans="1:26" ht="14.25" customHeight="1">
      <c r="A67" s="200"/>
      <c r="B67" s="200"/>
      <c r="C67" s="200"/>
      <c r="D67" s="200"/>
      <c r="E67" s="200"/>
      <c r="F67" s="200"/>
      <c r="G67" s="200"/>
      <c r="H67" s="200"/>
      <c r="I67" s="200"/>
      <c r="J67" s="248"/>
      <c r="K67" s="248"/>
      <c r="L67" s="248"/>
      <c r="M67" s="248"/>
      <c r="N67" s="248"/>
      <c r="O67" s="248"/>
      <c r="P67" s="248"/>
      <c r="Q67" s="248"/>
      <c r="R67" s="248"/>
      <c r="S67" s="248"/>
      <c r="T67" s="248"/>
      <c r="U67" s="248"/>
      <c r="V67" s="248"/>
      <c r="W67" s="248"/>
      <c r="X67" s="248"/>
      <c r="Y67" s="248"/>
      <c r="Z67" s="248"/>
    </row>
    <row r="68" spans="1:26" ht="14.25" customHeight="1">
      <c r="A68" s="200"/>
      <c r="B68" s="200"/>
      <c r="C68" s="200"/>
      <c r="D68" s="200"/>
      <c r="E68" s="200"/>
      <c r="F68" s="200"/>
      <c r="G68" s="200"/>
      <c r="H68" s="200"/>
      <c r="I68" s="200"/>
      <c r="J68" s="248"/>
      <c r="K68" s="248"/>
      <c r="L68" s="248"/>
      <c r="M68" s="248"/>
      <c r="N68" s="248"/>
      <c r="O68" s="248"/>
      <c r="P68" s="248"/>
      <c r="Q68" s="248"/>
      <c r="R68" s="248"/>
      <c r="S68" s="248"/>
      <c r="T68" s="248"/>
      <c r="U68" s="248"/>
      <c r="V68" s="248"/>
      <c r="W68" s="248"/>
      <c r="X68" s="248"/>
      <c r="Y68" s="248"/>
      <c r="Z68" s="248"/>
    </row>
    <row r="69" spans="1:26" ht="14.25" customHeight="1">
      <c r="A69" s="200"/>
      <c r="B69" s="200"/>
      <c r="C69" s="200"/>
      <c r="D69" s="200"/>
      <c r="E69" s="200"/>
      <c r="F69" s="200"/>
      <c r="G69" s="200"/>
      <c r="H69" s="200"/>
      <c r="I69" s="200"/>
      <c r="J69" s="248"/>
      <c r="K69" s="248"/>
      <c r="L69" s="248"/>
      <c r="M69" s="248"/>
      <c r="N69" s="248"/>
      <c r="O69" s="248"/>
      <c r="P69" s="248"/>
      <c r="Q69" s="248"/>
      <c r="R69" s="248"/>
      <c r="S69" s="248"/>
      <c r="T69" s="248"/>
      <c r="U69" s="248"/>
      <c r="V69" s="248"/>
      <c r="W69" s="248"/>
      <c r="X69" s="248"/>
      <c r="Y69" s="248"/>
      <c r="Z69" s="248"/>
    </row>
    <row r="70" spans="1:26" ht="14.25" customHeight="1">
      <c r="A70" s="200"/>
      <c r="B70" s="200"/>
      <c r="C70" s="200"/>
      <c r="D70" s="200"/>
      <c r="E70" s="200"/>
      <c r="F70" s="200"/>
      <c r="G70" s="200"/>
      <c r="H70" s="200"/>
      <c r="I70" s="200"/>
      <c r="J70" s="248"/>
      <c r="K70" s="248"/>
      <c r="L70" s="248"/>
      <c r="M70" s="248"/>
      <c r="N70" s="248"/>
      <c r="O70" s="248"/>
      <c r="P70" s="248"/>
      <c r="Q70" s="248"/>
      <c r="R70" s="248"/>
      <c r="S70" s="248"/>
      <c r="T70" s="248"/>
      <c r="U70" s="248"/>
      <c r="V70" s="248"/>
      <c r="W70" s="248"/>
      <c r="X70" s="248"/>
      <c r="Y70" s="248"/>
      <c r="Z70" s="248"/>
    </row>
    <row r="71" spans="1:26" ht="14.25" customHeight="1">
      <c r="A71" s="200"/>
      <c r="B71" s="200"/>
      <c r="C71" s="200"/>
      <c r="D71" s="200"/>
      <c r="E71" s="200"/>
      <c r="F71" s="200"/>
      <c r="G71" s="200"/>
      <c r="H71" s="200"/>
      <c r="I71" s="200"/>
      <c r="J71" s="248"/>
      <c r="K71" s="248"/>
      <c r="L71" s="248"/>
      <c r="M71" s="248"/>
      <c r="N71" s="248"/>
      <c r="O71" s="248"/>
      <c r="P71" s="248"/>
      <c r="Q71" s="248"/>
      <c r="R71" s="248"/>
      <c r="S71" s="248"/>
      <c r="T71" s="248"/>
      <c r="U71" s="248"/>
      <c r="V71" s="248"/>
      <c r="W71" s="248"/>
      <c r="X71" s="248"/>
      <c r="Y71" s="248"/>
      <c r="Z71" s="248"/>
    </row>
    <row r="72" spans="1:26" ht="14.25" customHeight="1">
      <c r="A72" s="200"/>
      <c r="B72" s="200"/>
      <c r="C72" s="200"/>
      <c r="D72" s="200"/>
      <c r="E72" s="200"/>
      <c r="F72" s="200"/>
      <c r="G72" s="200"/>
      <c r="H72" s="200"/>
      <c r="I72" s="200"/>
      <c r="J72" s="248"/>
      <c r="K72" s="248"/>
      <c r="L72" s="248"/>
      <c r="M72" s="248"/>
      <c r="N72" s="248"/>
      <c r="O72" s="248"/>
      <c r="P72" s="248"/>
      <c r="Q72" s="248"/>
      <c r="R72" s="248"/>
      <c r="S72" s="248"/>
      <c r="T72" s="248"/>
      <c r="U72" s="248"/>
      <c r="V72" s="248"/>
      <c r="W72" s="248"/>
      <c r="X72" s="248"/>
      <c r="Y72" s="248"/>
      <c r="Z72" s="248"/>
    </row>
    <row r="73" spans="1:26" ht="14.25" customHeight="1">
      <c r="A73" s="200"/>
      <c r="B73" s="200"/>
      <c r="C73" s="200"/>
      <c r="D73" s="200"/>
      <c r="E73" s="200"/>
      <c r="F73" s="200"/>
      <c r="G73" s="200"/>
      <c r="H73" s="200"/>
      <c r="I73" s="200"/>
      <c r="J73" s="248"/>
      <c r="K73" s="248"/>
      <c r="L73" s="248"/>
      <c r="M73" s="248"/>
      <c r="N73" s="248"/>
      <c r="O73" s="248"/>
      <c r="P73" s="248"/>
      <c r="Q73" s="248"/>
      <c r="R73" s="248"/>
      <c r="S73" s="248"/>
      <c r="T73" s="248"/>
      <c r="U73" s="248"/>
      <c r="V73" s="248"/>
      <c r="W73" s="248"/>
      <c r="X73" s="248"/>
      <c r="Y73" s="248"/>
      <c r="Z73" s="248"/>
    </row>
    <row r="74" spans="1:26" ht="14.25" customHeight="1">
      <c r="A74" s="200"/>
      <c r="B74" s="200"/>
      <c r="C74" s="200"/>
      <c r="D74" s="200"/>
      <c r="E74" s="200"/>
      <c r="F74" s="200"/>
      <c r="G74" s="200"/>
      <c r="H74" s="200"/>
      <c r="I74" s="200"/>
      <c r="J74" s="248"/>
      <c r="K74" s="248"/>
      <c r="L74" s="248"/>
      <c r="M74" s="248"/>
      <c r="N74" s="248"/>
      <c r="O74" s="248"/>
      <c r="P74" s="248"/>
      <c r="Q74" s="248"/>
      <c r="R74" s="248"/>
      <c r="S74" s="248"/>
      <c r="T74" s="248"/>
      <c r="U74" s="248"/>
      <c r="V74" s="248"/>
      <c r="W74" s="248"/>
      <c r="X74" s="248"/>
      <c r="Y74" s="248"/>
      <c r="Z74" s="248"/>
    </row>
    <row r="75" spans="1:26" ht="14.25" customHeight="1">
      <c r="A75" s="200"/>
      <c r="B75" s="200"/>
      <c r="C75" s="200"/>
      <c r="D75" s="200"/>
      <c r="E75" s="200"/>
      <c r="F75" s="200"/>
      <c r="G75" s="200"/>
      <c r="H75" s="200"/>
      <c r="I75" s="200"/>
      <c r="J75" s="248"/>
      <c r="K75" s="248"/>
      <c r="L75" s="248"/>
      <c r="M75" s="248"/>
      <c r="N75" s="248"/>
      <c r="O75" s="248"/>
      <c r="P75" s="248"/>
      <c r="Q75" s="248"/>
      <c r="R75" s="248"/>
      <c r="S75" s="248"/>
      <c r="T75" s="248"/>
      <c r="U75" s="248"/>
      <c r="V75" s="248"/>
      <c r="W75" s="248"/>
      <c r="X75" s="248"/>
      <c r="Y75" s="248"/>
      <c r="Z75" s="248"/>
    </row>
    <row r="76" spans="1:26" ht="14.25" customHeight="1">
      <c r="A76" s="200"/>
      <c r="B76" s="200"/>
      <c r="C76" s="200"/>
      <c r="D76" s="200"/>
      <c r="E76" s="200"/>
      <c r="F76" s="200"/>
      <c r="G76" s="200"/>
      <c r="H76" s="200"/>
      <c r="I76" s="200"/>
      <c r="J76" s="248"/>
      <c r="K76" s="248"/>
      <c r="L76" s="248"/>
      <c r="M76" s="248"/>
      <c r="N76" s="248"/>
      <c r="O76" s="248"/>
      <c r="P76" s="248"/>
      <c r="Q76" s="248"/>
      <c r="R76" s="248"/>
      <c r="S76" s="248"/>
      <c r="T76" s="248"/>
      <c r="U76" s="248"/>
      <c r="V76" s="248"/>
      <c r="W76" s="248"/>
      <c r="X76" s="248"/>
      <c r="Y76" s="248"/>
      <c r="Z76" s="248"/>
    </row>
    <row r="77" spans="1:26" ht="14.25" customHeight="1">
      <c r="A77" s="200"/>
      <c r="B77" s="200"/>
      <c r="C77" s="200"/>
      <c r="D77" s="200"/>
      <c r="E77" s="200"/>
      <c r="F77" s="200"/>
      <c r="G77" s="200"/>
      <c r="H77" s="200"/>
      <c r="I77" s="200"/>
      <c r="J77" s="248"/>
      <c r="K77" s="248"/>
      <c r="L77" s="248"/>
      <c r="M77" s="248"/>
      <c r="N77" s="248"/>
      <c r="O77" s="248"/>
      <c r="P77" s="248"/>
      <c r="Q77" s="248"/>
      <c r="R77" s="248"/>
      <c r="S77" s="248"/>
      <c r="T77" s="248"/>
      <c r="U77" s="248"/>
      <c r="V77" s="248"/>
      <c r="W77" s="248"/>
      <c r="X77" s="248"/>
      <c r="Y77" s="248"/>
      <c r="Z77" s="248"/>
    </row>
    <row r="78" spans="1:26" ht="14.25" customHeight="1">
      <c r="A78" s="200"/>
      <c r="B78" s="200"/>
      <c r="C78" s="200"/>
      <c r="D78" s="200"/>
      <c r="E78" s="200"/>
      <c r="F78" s="200"/>
      <c r="G78" s="200"/>
      <c r="H78" s="200"/>
      <c r="I78" s="200"/>
      <c r="J78" s="248"/>
      <c r="K78" s="248"/>
      <c r="L78" s="248"/>
      <c r="M78" s="248"/>
      <c r="N78" s="248"/>
      <c r="O78" s="248"/>
      <c r="P78" s="248"/>
      <c r="Q78" s="248"/>
      <c r="R78" s="248"/>
      <c r="S78" s="248"/>
      <c r="T78" s="248"/>
      <c r="U78" s="248"/>
      <c r="V78" s="248"/>
      <c r="W78" s="248"/>
      <c r="X78" s="248"/>
      <c r="Y78" s="248"/>
      <c r="Z78" s="248"/>
    </row>
    <row r="79" spans="1:26" ht="14.25" customHeight="1">
      <c r="A79" s="200"/>
      <c r="B79" s="200"/>
      <c r="C79" s="200"/>
      <c r="D79" s="200"/>
      <c r="E79" s="200"/>
      <c r="F79" s="200"/>
      <c r="G79" s="200"/>
      <c r="H79" s="200"/>
      <c r="I79" s="200"/>
      <c r="J79" s="248"/>
      <c r="K79" s="248"/>
      <c r="L79" s="248"/>
      <c r="M79" s="248"/>
      <c r="N79" s="248"/>
      <c r="O79" s="248"/>
      <c r="P79" s="248"/>
      <c r="Q79" s="248"/>
      <c r="R79" s="248"/>
      <c r="S79" s="248"/>
      <c r="T79" s="248"/>
      <c r="U79" s="248"/>
      <c r="V79" s="248"/>
      <c r="W79" s="248"/>
      <c r="X79" s="248"/>
      <c r="Y79" s="248"/>
      <c r="Z79" s="248"/>
    </row>
    <row r="80" spans="1:26" ht="14.25" customHeight="1">
      <c r="A80" s="200"/>
      <c r="B80" s="200"/>
      <c r="C80" s="200"/>
      <c r="D80" s="200"/>
      <c r="E80" s="200"/>
      <c r="F80" s="200"/>
      <c r="G80" s="200"/>
      <c r="H80" s="200"/>
      <c r="I80" s="200"/>
      <c r="J80" s="248"/>
      <c r="K80" s="248"/>
      <c r="L80" s="248"/>
      <c r="M80" s="248"/>
      <c r="N80" s="248"/>
      <c r="O80" s="248"/>
      <c r="P80" s="248"/>
      <c r="Q80" s="248"/>
      <c r="R80" s="248"/>
      <c r="S80" s="248"/>
      <c r="T80" s="248"/>
      <c r="U80" s="248"/>
      <c r="V80" s="248"/>
      <c r="W80" s="248"/>
      <c r="X80" s="248"/>
      <c r="Y80" s="248"/>
      <c r="Z80" s="248"/>
    </row>
    <row r="81" spans="1:26" ht="14.25" customHeight="1">
      <c r="A81" s="200"/>
      <c r="B81" s="200"/>
      <c r="C81" s="200"/>
      <c r="D81" s="200"/>
      <c r="E81" s="200"/>
      <c r="F81" s="200"/>
      <c r="G81" s="200"/>
      <c r="H81" s="200"/>
      <c r="I81" s="200"/>
      <c r="J81" s="248"/>
      <c r="K81" s="248"/>
      <c r="L81" s="248"/>
      <c r="M81" s="248"/>
      <c r="N81" s="248"/>
      <c r="O81" s="248"/>
      <c r="P81" s="248"/>
      <c r="Q81" s="248"/>
      <c r="R81" s="248"/>
      <c r="S81" s="248"/>
      <c r="T81" s="248"/>
      <c r="U81" s="248"/>
      <c r="V81" s="248"/>
      <c r="W81" s="248"/>
      <c r="X81" s="248"/>
      <c r="Y81" s="248"/>
      <c r="Z81" s="248"/>
    </row>
    <row r="82" spans="1:26" ht="14.25" customHeight="1">
      <c r="A82" s="200"/>
      <c r="B82" s="200"/>
      <c r="C82" s="200"/>
      <c r="D82" s="200"/>
      <c r="E82" s="200"/>
      <c r="F82" s="200"/>
      <c r="G82" s="200"/>
      <c r="H82" s="200"/>
      <c r="I82" s="200"/>
      <c r="J82" s="248"/>
      <c r="K82" s="248"/>
      <c r="L82" s="248"/>
      <c r="M82" s="248"/>
      <c r="N82" s="248"/>
      <c r="O82" s="248"/>
      <c r="P82" s="248"/>
      <c r="Q82" s="248"/>
      <c r="R82" s="248"/>
      <c r="S82" s="248"/>
      <c r="T82" s="248"/>
      <c r="U82" s="248"/>
      <c r="V82" s="248"/>
      <c r="W82" s="248"/>
      <c r="X82" s="248"/>
      <c r="Y82" s="248"/>
      <c r="Z82" s="248"/>
    </row>
    <row r="83" spans="1:26" ht="14.25" customHeight="1">
      <c r="A83" s="200"/>
      <c r="B83" s="200"/>
      <c r="C83" s="200"/>
      <c r="D83" s="200"/>
      <c r="E83" s="200"/>
      <c r="F83" s="200"/>
      <c r="G83" s="200"/>
      <c r="H83" s="200"/>
      <c r="I83" s="200"/>
      <c r="J83" s="248"/>
      <c r="K83" s="248"/>
      <c r="L83" s="248"/>
      <c r="M83" s="248"/>
      <c r="N83" s="248"/>
      <c r="O83" s="248"/>
      <c r="P83" s="248"/>
      <c r="Q83" s="248"/>
      <c r="R83" s="248"/>
      <c r="S83" s="248"/>
      <c r="T83" s="248"/>
      <c r="U83" s="248"/>
      <c r="V83" s="248"/>
      <c r="W83" s="248"/>
      <c r="X83" s="248"/>
      <c r="Y83" s="248"/>
      <c r="Z83" s="248"/>
    </row>
    <row r="84" spans="1:26" ht="14.25" customHeight="1">
      <c r="A84" s="200"/>
      <c r="B84" s="200"/>
      <c r="C84" s="200"/>
      <c r="D84" s="200"/>
      <c r="E84" s="200"/>
      <c r="F84" s="200"/>
      <c r="G84" s="200"/>
      <c r="H84" s="200"/>
      <c r="I84" s="200"/>
      <c r="J84" s="248"/>
      <c r="K84" s="248"/>
      <c r="L84" s="248"/>
      <c r="M84" s="248"/>
      <c r="N84" s="248"/>
      <c r="O84" s="248"/>
      <c r="P84" s="248"/>
      <c r="Q84" s="248"/>
      <c r="R84" s="248"/>
      <c r="S84" s="248"/>
      <c r="T84" s="248"/>
      <c r="U84" s="248"/>
      <c r="V84" s="248"/>
      <c r="W84" s="248"/>
      <c r="X84" s="248"/>
      <c r="Y84" s="248"/>
      <c r="Z84" s="248"/>
    </row>
    <row r="85" spans="1:26" ht="14.25" customHeight="1">
      <c r="A85" s="200"/>
      <c r="B85" s="200"/>
      <c r="C85" s="200"/>
      <c r="D85" s="200"/>
      <c r="E85" s="200"/>
      <c r="F85" s="200"/>
      <c r="G85" s="200"/>
      <c r="H85" s="200"/>
      <c r="I85" s="200"/>
      <c r="J85" s="248"/>
      <c r="K85" s="248"/>
      <c r="L85" s="248"/>
      <c r="M85" s="248"/>
      <c r="N85" s="248"/>
      <c r="O85" s="248"/>
      <c r="P85" s="248"/>
      <c r="Q85" s="248"/>
      <c r="R85" s="248"/>
      <c r="S85" s="248"/>
      <c r="T85" s="248"/>
      <c r="U85" s="248"/>
      <c r="V85" s="248"/>
      <c r="W85" s="248"/>
      <c r="X85" s="248"/>
      <c r="Y85" s="248"/>
      <c r="Z85" s="248"/>
    </row>
    <row r="86" spans="1:26" ht="14.25" customHeight="1">
      <c r="A86" s="200"/>
      <c r="B86" s="200"/>
      <c r="C86" s="200"/>
      <c r="D86" s="200"/>
      <c r="E86" s="200"/>
      <c r="F86" s="200"/>
      <c r="G86" s="200"/>
      <c r="H86" s="200"/>
      <c r="I86" s="200"/>
      <c r="J86" s="248"/>
      <c r="K86" s="248"/>
      <c r="L86" s="248"/>
      <c r="M86" s="248"/>
      <c r="N86" s="248"/>
      <c r="O86" s="248"/>
      <c r="P86" s="248"/>
      <c r="Q86" s="248"/>
      <c r="R86" s="248"/>
      <c r="S86" s="248"/>
      <c r="T86" s="248"/>
      <c r="U86" s="248"/>
      <c r="V86" s="248"/>
      <c r="W86" s="248"/>
      <c r="X86" s="248"/>
      <c r="Y86" s="248"/>
      <c r="Z86" s="248"/>
    </row>
    <row r="87" spans="1:26" ht="14.25" customHeight="1">
      <c r="A87" s="200"/>
      <c r="B87" s="200"/>
      <c r="C87" s="200"/>
      <c r="D87" s="200"/>
      <c r="E87" s="200"/>
      <c r="F87" s="200"/>
      <c r="G87" s="200"/>
      <c r="H87" s="200"/>
      <c r="I87" s="200"/>
      <c r="J87" s="248"/>
      <c r="K87" s="248"/>
      <c r="L87" s="248"/>
      <c r="M87" s="248"/>
      <c r="N87" s="248"/>
      <c r="O87" s="248"/>
      <c r="P87" s="248"/>
      <c r="Q87" s="248"/>
      <c r="R87" s="248"/>
      <c r="S87" s="248"/>
      <c r="T87" s="248"/>
      <c r="U87" s="248"/>
      <c r="V87" s="248"/>
      <c r="W87" s="248"/>
      <c r="X87" s="248"/>
      <c r="Y87" s="248"/>
      <c r="Z87" s="248"/>
    </row>
    <row r="88" spans="1:26" ht="14.25" customHeight="1">
      <c r="A88" s="200"/>
      <c r="B88" s="200"/>
      <c r="C88" s="200"/>
      <c r="D88" s="200"/>
      <c r="E88" s="200"/>
      <c r="F88" s="200"/>
      <c r="G88" s="200"/>
      <c r="H88" s="200"/>
      <c r="I88" s="200"/>
      <c r="J88" s="248"/>
      <c r="K88" s="248"/>
      <c r="L88" s="248"/>
      <c r="M88" s="248"/>
      <c r="N88" s="248"/>
      <c r="O88" s="248"/>
      <c r="P88" s="248"/>
      <c r="Q88" s="248"/>
      <c r="R88" s="248"/>
      <c r="S88" s="248"/>
      <c r="T88" s="248"/>
      <c r="U88" s="248"/>
      <c r="V88" s="248"/>
      <c r="W88" s="248"/>
      <c r="X88" s="248"/>
      <c r="Y88" s="248"/>
      <c r="Z88" s="248"/>
    </row>
    <row r="89" spans="1:26" ht="14.25" customHeight="1">
      <c r="A89" s="200"/>
      <c r="B89" s="200"/>
      <c r="C89" s="200"/>
      <c r="D89" s="200"/>
      <c r="E89" s="200"/>
      <c r="F89" s="200"/>
      <c r="G89" s="200"/>
      <c r="H89" s="200"/>
      <c r="I89" s="200"/>
      <c r="J89" s="248"/>
      <c r="K89" s="248"/>
      <c r="L89" s="248"/>
      <c r="M89" s="248"/>
      <c r="N89" s="248"/>
      <c r="O89" s="248"/>
      <c r="P89" s="248"/>
      <c r="Q89" s="248"/>
      <c r="R89" s="248"/>
      <c r="S89" s="248"/>
      <c r="T89" s="248"/>
      <c r="U89" s="248"/>
      <c r="V89" s="248"/>
      <c r="W89" s="248"/>
      <c r="X89" s="248"/>
      <c r="Y89" s="248"/>
      <c r="Z89" s="248"/>
    </row>
    <row r="90" spans="1:26" ht="14.25" customHeight="1">
      <c r="A90" s="200"/>
      <c r="B90" s="200"/>
      <c r="C90" s="200"/>
      <c r="D90" s="200"/>
      <c r="E90" s="200"/>
      <c r="F90" s="200"/>
      <c r="G90" s="200"/>
      <c r="H90" s="200"/>
      <c r="I90" s="200"/>
      <c r="J90" s="248"/>
      <c r="K90" s="248"/>
      <c r="L90" s="248"/>
      <c r="M90" s="248"/>
      <c r="N90" s="248"/>
      <c r="O90" s="248"/>
      <c r="P90" s="248"/>
      <c r="Q90" s="248"/>
      <c r="R90" s="248"/>
      <c r="S90" s="248"/>
      <c r="T90" s="248"/>
      <c r="U90" s="248"/>
      <c r="V90" s="248"/>
      <c r="W90" s="248"/>
      <c r="X90" s="248"/>
      <c r="Y90" s="248"/>
      <c r="Z90" s="248"/>
    </row>
    <row r="91" spans="1:26" ht="14.25" customHeight="1">
      <c r="A91" s="200"/>
      <c r="B91" s="200"/>
      <c r="C91" s="200"/>
      <c r="D91" s="200"/>
      <c r="E91" s="200"/>
      <c r="F91" s="200"/>
      <c r="G91" s="200"/>
      <c r="H91" s="200"/>
      <c r="I91" s="200"/>
      <c r="J91" s="248"/>
      <c r="K91" s="248"/>
      <c r="L91" s="248"/>
      <c r="M91" s="248"/>
      <c r="N91" s="248"/>
      <c r="O91" s="248"/>
      <c r="P91" s="248"/>
      <c r="Q91" s="248"/>
      <c r="R91" s="248"/>
      <c r="S91" s="248"/>
      <c r="T91" s="248"/>
      <c r="U91" s="248"/>
      <c r="V91" s="248"/>
      <c r="W91" s="248"/>
      <c r="X91" s="248"/>
      <c r="Y91" s="248"/>
      <c r="Z91" s="248"/>
    </row>
    <row r="92" spans="1:26" ht="14.25" customHeight="1">
      <c r="A92" s="200"/>
      <c r="B92" s="200"/>
      <c r="C92" s="200"/>
      <c r="D92" s="200"/>
      <c r="E92" s="200"/>
      <c r="F92" s="200"/>
      <c r="G92" s="200"/>
      <c r="H92" s="200"/>
      <c r="I92" s="200"/>
      <c r="J92" s="248"/>
      <c r="K92" s="248"/>
      <c r="L92" s="248"/>
      <c r="M92" s="248"/>
      <c r="N92" s="248"/>
      <c r="O92" s="248"/>
      <c r="P92" s="248"/>
      <c r="Q92" s="248"/>
      <c r="R92" s="248"/>
      <c r="S92" s="248"/>
      <c r="T92" s="248"/>
      <c r="U92" s="248"/>
      <c r="V92" s="248"/>
      <c r="W92" s="248"/>
      <c r="X92" s="248"/>
      <c r="Y92" s="248"/>
      <c r="Z92" s="248"/>
    </row>
    <row r="93" spans="1:26" ht="14.25" customHeight="1">
      <c r="A93" s="200"/>
      <c r="B93" s="200"/>
      <c r="C93" s="200"/>
      <c r="D93" s="200"/>
      <c r="E93" s="200"/>
      <c r="F93" s="200"/>
      <c r="G93" s="200"/>
      <c r="H93" s="200"/>
      <c r="I93" s="200"/>
      <c r="J93" s="248"/>
      <c r="K93" s="248"/>
      <c r="L93" s="248"/>
      <c r="M93" s="248"/>
      <c r="N93" s="248"/>
      <c r="O93" s="248"/>
      <c r="P93" s="248"/>
      <c r="Q93" s="248"/>
      <c r="R93" s="248"/>
      <c r="S93" s="248"/>
      <c r="T93" s="248"/>
      <c r="U93" s="248"/>
      <c r="V93" s="248"/>
      <c r="W93" s="248"/>
      <c r="X93" s="248"/>
      <c r="Y93" s="248"/>
      <c r="Z93" s="248"/>
    </row>
    <row r="94" spans="1:26" ht="14.25" customHeight="1">
      <c r="A94" s="200"/>
      <c r="B94" s="200"/>
      <c r="C94" s="200"/>
      <c r="D94" s="200"/>
      <c r="E94" s="200"/>
      <c r="F94" s="200"/>
      <c r="G94" s="200"/>
      <c r="H94" s="200"/>
      <c r="I94" s="200"/>
      <c r="J94" s="248"/>
      <c r="K94" s="248"/>
      <c r="L94" s="248"/>
      <c r="M94" s="248"/>
      <c r="N94" s="248"/>
      <c r="O94" s="248"/>
      <c r="P94" s="248"/>
      <c r="Q94" s="248"/>
      <c r="R94" s="248"/>
      <c r="S94" s="248"/>
      <c r="T94" s="248"/>
      <c r="U94" s="248"/>
      <c r="V94" s="248"/>
      <c r="W94" s="248"/>
      <c r="X94" s="248"/>
      <c r="Y94" s="248"/>
      <c r="Z94" s="248"/>
    </row>
    <row r="95" spans="1:26" ht="14.25" customHeight="1">
      <c r="A95" s="200"/>
      <c r="B95" s="200"/>
      <c r="C95" s="200"/>
      <c r="D95" s="200"/>
      <c r="E95" s="200"/>
      <c r="F95" s="200"/>
      <c r="G95" s="200"/>
      <c r="H95" s="200"/>
      <c r="I95" s="200"/>
      <c r="J95" s="248"/>
      <c r="K95" s="248"/>
      <c r="L95" s="248"/>
      <c r="M95" s="248"/>
      <c r="N95" s="248"/>
      <c r="O95" s="248"/>
      <c r="P95" s="248"/>
      <c r="Q95" s="248"/>
      <c r="R95" s="248"/>
      <c r="S95" s="248"/>
      <c r="T95" s="248"/>
      <c r="U95" s="248"/>
      <c r="V95" s="248"/>
      <c r="W95" s="248"/>
      <c r="X95" s="248"/>
      <c r="Y95" s="248"/>
      <c r="Z95" s="248"/>
    </row>
    <row r="96" spans="1:26" ht="14.25" customHeight="1">
      <c r="A96" s="200"/>
      <c r="B96" s="200"/>
      <c r="C96" s="200"/>
      <c r="D96" s="200"/>
      <c r="E96" s="200"/>
      <c r="F96" s="200"/>
      <c r="G96" s="200"/>
      <c r="H96" s="200"/>
      <c r="I96" s="200"/>
      <c r="J96" s="248"/>
      <c r="K96" s="248"/>
      <c r="L96" s="248"/>
      <c r="M96" s="248"/>
      <c r="N96" s="248"/>
      <c r="O96" s="248"/>
      <c r="P96" s="248"/>
      <c r="Q96" s="248"/>
      <c r="R96" s="248"/>
      <c r="S96" s="248"/>
      <c r="T96" s="248"/>
      <c r="U96" s="248"/>
      <c r="V96" s="248"/>
      <c r="W96" s="248"/>
      <c r="X96" s="248"/>
      <c r="Y96" s="248"/>
      <c r="Z96" s="248"/>
    </row>
    <row r="97" spans="1:26" ht="14.25" customHeight="1">
      <c r="A97" s="200"/>
      <c r="B97" s="200"/>
      <c r="C97" s="200"/>
      <c r="D97" s="200"/>
      <c r="E97" s="200"/>
      <c r="F97" s="200"/>
      <c r="G97" s="200"/>
      <c r="H97" s="200"/>
      <c r="I97" s="200"/>
      <c r="J97" s="248"/>
      <c r="K97" s="248"/>
      <c r="L97" s="248"/>
      <c r="M97" s="248"/>
      <c r="N97" s="248"/>
      <c r="O97" s="248"/>
      <c r="P97" s="248"/>
      <c r="Q97" s="248"/>
      <c r="R97" s="248"/>
      <c r="S97" s="248"/>
      <c r="T97" s="248"/>
      <c r="U97" s="248"/>
      <c r="V97" s="248"/>
      <c r="W97" s="248"/>
      <c r="X97" s="248"/>
      <c r="Y97" s="248"/>
      <c r="Z97" s="248"/>
    </row>
    <row r="98" spans="1:26" ht="14.25" customHeight="1">
      <c r="A98" s="200"/>
      <c r="B98" s="200"/>
      <c r="C98" s="200"/>
      <c r="D98" s="200"/>
      <c r="E98" s="200"/>
      <c r="F98" s="200"/>
      <c r="G98" s="200"/>
      <c r="H98" s="200"/>
      <c r="I98" s="200"/>
      <c r="J98" s="248"/>
      <c r="K98" s="248"/>
      <c r="L98" s="248"/>
      <c r="M98" s="248"/>
      <c r="N98" s="248"/>
      <c r="O98" s="248"/>
      <c r="P98" s="248"/>
      <c r="Q98" s="248"/>
      <c r="R98" s="248"/>
      <c r="S98" s="248"/>
      <c r="T98" s="248"/>
      <c r="U98" s="248"/>
      <c r="V98" s="248"/>
      <c r="W98" s="248"/>
      <c r="X98" s="248"/>
      <c r="Y98" s="248"/>
      <c r="Z98" s="248"/>
    </row>
    <row r="99" spans="1:26" ht="14.25" customHeight="1">
      <c r="A99" s="200"/>
      <c r="B99" s="200"/>
      <c r="C99" s="200"/>
      <c r="D99" s="200"/>
      <c r="E99" s="200"/>
      <c r="F99" s="200"/>
      <c r="G99" s="200"/>
      <c r="H99" s="200"/>
      <c r="I99" s="200"/>
      <c r="J99" s="248"/>
      <c r="K99" s="248"/>
      <c r="L99" s="248"/>
      <c r="M99" s="248"/>
      <c r="N99" s="248"/>
      <c r="O99" s="248"/>
      <c r="P99" s="248"/>
      <c r="Q99" s="248"/>
      <c r="R99" s="248"/>
      <c r="S99" s="248"/>
      <c r="T99" s="248"/>
      <c r="U99" s="248"/>
      <c r="V99" s="248"/>
      <c r="W99" s="248"/>
      <c r="X99" s="248"/>
      <c r="Y99" s="248"/>
      <c r="Z99" s="248"/>
    </row>
    <row r="100" spans="1:26" ht="14.25" customHeight="1">
      <c r="A100" s="200"/>
      <c r="B100" s="200"/>
      <c r="C100" s="200"/>
      <c r="D100" s="200"/>
      <c r="E100" s="200"/>
      <c r="F100" s="200"/>
      <c r="G100" s="200"/>
      <c r="H100" s="200"/>
      <c r="I100" s="200"/>
      <c r="J100" s="248"/>
      <c r="K100" s="248"/>
      <c r="L100" s="248"/>
      <c r="M100" s="248"/>
      <c r="N100" s="248"/>
      <c r="O100" s="248"/>
      <c r="P100" s="248"/>
      <c r="Q100" s="248"/>
      <c r="R100" s="248"/>
      <c r="S100" s="248"/>
      <c r="T100" s="248"/>
      <c r="U100" s="248"/>
      <c r="V100" s="248"/>
      <c r="W100" s="248"/>
      <c r="X100" s="248"/>
      <c r="Y100" s="248"/>
      <c r="Z100" s="248"/>
    </row>
    <row r="101" spans="1:26" ht="14.25" customHeight="1">
      <c r="A101" s="200"/>
      <c r="B101" s="200"/>
      <c r="C101" s="200"/>
      <c r="D101" s="200"/>
      <c r="E101" s="200"/>
      <c r="F101" s="200"/>
      <c r="G101" s="200"/>
      <c r="H101" s="200"/>
      <c r="I101" s="200"/>
      <c r="J101" s="248"/>
      <c r="K101" s="248"/>
      <c r="L101" s="248"/>
      <c r="M101" s="248"/>
      <c r="N101" s="248"/>
      <c r="O101" s="248"/>
      <c r="P101" s="248"/>
      <c r="Q101" s="248"/>
      <c r="R101" s="248"/>
      <c r="S101" s="248"/>
      <c r="T101" s="248"/>
      <c r="U101" s="248"/>
      <c r="V101" s="248"/>
      <c r="W101" s="248"/>
      <c r="X101" s="248"/>
      <c r="Y101" s="248"/>
      <c r="Z101" s="248"/>
    </row>
    <row r="102" spans="1:26" ht="14.25" customHeight="1">
      <c r="A102" s="200"/>
      <c r="B102" s="200"/>
      <c r="C102" s="200"/>
      <c r="D102" s="200"/>
      <c r="E102" s="200"/>
      <c r="F102" s="200"/>
      <c r="G102" s="200"/>
      <c r="H102" s="200"/>
      <c r="I102" s="200"/>
      <c r="J102" s="248"/>
      <c r="K102" s="248"/>
      <c r="L102" s="248"/>
      <c r="M102" s="248"/>
      <c r="N102" s="248"/>
      <c r="O102" s="248"/>
      <c r="P102" s="248"/>
      <c r="Q102" s="248"/>
      <c r="R102" s="248"/>
      <c r="S102" s="248"/>
      <c r="T102" s="248"/>
      <c r="U102" s="248"/>
      <c r="V102" s="248"/>
      <c r="W102" s="248"/>
      <c r="X102" s="248"/>
      <c r="Y102" s="248"/>
      <c r="Z102" s="248"/>
    </row>
    <row r="103" spans="1:26" ht="14.25" customHeight="1">
      <c r="A103" s="200"/>
      <c r="B103" s="200"/>
      <c r="C103" s="200"/>
      <c r="D103" s="200"/>
      <c r="E103" s="200"/>
      <c r="F103" s="200"/>
      <c r="G103" s="200"/>
      <c r="H103" s="200"/>
      <c r="I103" s="200"/>
      <c r="J103" s="248"/>
      <c r="K103" s="248"/>
      <c r="L103" s="248"/>
      <c r="M103" s="248"/>
      <c r="N103" s="248"/>
      <c r="O103" s="248"/>
      <c r="P103" s="248"/>
      <c r="Q103" s="248"/>
      <c r="R103" s="248"/>
      <c r="S103" s="248"/>
      <c r="T103" s="248"/>
      <c r="U103" s="248"/>
      <c r="V103" s="248"/>
      <c r="W103" s="248"/>
      <c r="X103" s="248"/>
      <c r="Y103" s="248"/>
      <c r="Z103" s="248"/>
    </row>
    <row r="104" spans="1:26" ht="14.25" customHeight="1">
      <c r="A104" s="200"/>
      <c r="B104" s="200"/>
      <c r="C104" s="200"/>
      <c r="D104" s="200"/>
      <c r="E104" s="200"/>
      <c r="F104" s="200"/>
      <c r="G104" s="200"/>
      <c r="H104" s="200"/>
      <c r="I104" s="200"/>
      <c r="J104" s="248"/>
      <c r="K104" s="248"/>
      <c r="L104" s="248"/>
      <c r="M104" s="248"/>
      <c r="N104" s="248"/>
      <c r="O104" s="248"/>
      <c r="P104" s="248"/>
      <c r="Q104" s="248"/>
      <c r="R104" s="248"/>
      <c r="S104" s="248"/>
      <c r="T104" s="248"/>
      <c r="U104" s="248"/>
      <c r="V104" s="248"/>
      <c r="W104" s="248"/>
      <c r="X104" s="248"/>
      <c r="Y104" s="248"/>
      <c r="Z104" s="248"/>
    </row>
    <row r="105" spans="1:26" ht="14.25" customHeight="1">
      <c r="A105" s="200"/>
      <c r="B105" s="200"/>
      <c r="C105" s="200"/>
      <c r="D105" s="200"/>
      <c r="E105" s="200"/>
      <c r="F105" s="200"/>
      <c r="G105" s="200"/>
      <c r="H105" s="200"/>
      <c r="I105" s="200"/>
      <c r="J105" s="248"/>
      <c r="K105" s="248"/>
      <c r="L105" s="248"/>
      <c r="M105" s="248"/>
      <c r="N105" s="248"/>
      <c r="O105" s="248"/>
      <c r="P105" s="248"/>
      <c r="Q105" s="248"/>
      <c r="R105" s="248"/>
      <c r="S105" s="248"/>
      <c r="T105" s="248"/>
      <c r="U105" s="248"/>
      <c r="V105" s="248"/>
      <c r="W105" s="248"/>
      <c r="X105" s="248"/>
      <c r="Y105" s="248"/>
      <c r="Z105" s="248"/>
    </row>
    <row r="106" spans="1:26" ht="14.25" customHeight="1">
      <c r="A106" s="200"/>
      <c r="B106" s="200"/>
      <c r="C106" s="200"/>
      <c r="D106" s="200"/>
      <c r="E106" s="200"/>
      <c r="F106" s="200"/>
      <c r="G106" s="200"/>
      <c r="H106" s="200"/>
      <c r="I106" s="200"/>
      <c r="J106" s="248"/>
      <c r="K106" s="248"/>
      <c r="L106" s="248"/>
      <c r="M106" s="248"/>
      <c r="N106" s="248"/>
      <c r="O106" s="248"/>
      <c r="P106" s="248"/>
      <c r="Q106" s="248"/>
      <c r="R106" s="248"/>
      <c r="S106" s="248"/>
      <c r="T106" s="248"/>
      <c r="U106" s="248"/>
      <c r="V106" s="248"/>
      <c r="W106" s="248"/>
      <c r="X106" s="248"/>
      <c r="Y106" s="248"/>
      <c r="Z106" s="248"/>
    </row>
    <row r="107" spans="1:26" ht="14.25" customHeight="1">
      <c r="A107" s="200"/>
      <c r="B107" s="200"/>
      <c r="C107" s="200"/>
      <c r="D107" s="200"/>
      <c r="E107" s="200"/>
      <c r="F107" s="200"/>
      <c r="G107" s="200"/>
      <c r="H107" s="200"/>
      <c r="I107" s="200"/>
      <c r="J107" s="248"/>
      <c r="K107" s="248"/>
      <c r="L107" s="248"/>
      <c r="M107" s="248"/>
      <c r="N107" s="248"/>
      <c r="O107" s="248"/>
      <c r="P107" s="248"/>
      <c r="Q107" s="248"/>
      <c r="R107" s="248"/>
      <c r="S107" s="248"/>
      <c r="T107" s="248"/>
      <c r="U107" s="248"/>
      <c r="V107" s="248"/>
      <c r="W107" s="248"/>
      <c r="X107" s="248"/>
      <c r="Y107" s="248"/>
      <c r="Z107" s="248"/>
    </row>
    <row r="108" spans="1:26" ht="14.25" customHeight="1">
      <c r="A108" s="200"/>
      <c r="B108" s="200"/>
      <c r="C108" s="200"/>
      <c r="D108" s="200"/>
      <c r="E108" s="200"/>
      <c r="F108" s="200"/>
      <c r="G108" s="200"/>
      <c r="H108" s="200"/>
      <c r="I108" s="200"/>
      <c r="J108" s="248"/>
      <c r="K108" s="248"/>
      <c r="L108" s="248"/>
      <c r="M108" s="248"/>
      <c r="N108" s="248"/>
      <c r="O108" s="248"/>
      <c r="P108" s="248"/>
      <c r="Q108" s="248"/>
      <c r="R108" s="248"/>
      <c r="S108" s="248"/>
      <c r="T108" s="248"/>
      <c r="U108" s="248"/>
      <c r="V108" s="248"/>
      <c r="W108" s="248"/>
      <c r="X108" s="248"/>
      <c r="Y108" s="248"/>
      <c r="Z108" s="248"/>
    </row>
    <row r="109" spans="1:26" ht="14.25" customHeight="1">
      <c r="A109" s="200"/>
      <c r="B109" s="200"/>
      <c r="C109" s="200"/>
      <c r="D109" s="200"/>
      <c r="E109" s="200"/>
      <c r="F109" s="200"/>
      <c r="G109" s="200"/>
      <c r="H109" s="200"/>
      <c r="I109" s="200"/>
      <c r="J109" s="248"/>
      <c r="K109" s="248"/>
      <c r="L109" s="248"/>
      <c r="M109" s="248"/>
      <c r="N109" s="248"/>
      <c r="O109" s="248"/>
      <c r="P109" s="248"/>
      <c r="Q109" s="248"/>
      <c r="R109" s="248"/>
      <c r="S109" s="248"/>
      <c r="T109" s="248"/>
      <c r="U109" s="248"/>
      <c r="V109" s="248"/>
      <c r="W109" s="248"/>
      <c r="X109" s="248"/>
      <c r="Y109" s="248"/>
      <c r="Z109" s="248"/>
    </row>
    <row r="110" spans="1:26" ht="14.25" customHeight="1">
      <c r="A110" s="200"/>
      <c r="B110" s="200"/>
      <c r="C110" s="200"/>
      <c r="D110" s="200"/>
      <c r="E110" s="200"/>
      <c r="F110" s="200"/>
      <c r="G110" s="200"/>
      <c r="H110" s="200"/>
      <c r="I110" s="200"/>
      <c r="J110" s="248"/>
      <c r="K110" s="248"/>
      <c r="L110" s="248"/>
      <c r="M110" s="248"/>
      <c r="N110" s="248"/>
      <c r="O110" s="248"/>
      <c r="P110" s="248"/>
      <c r="Q110" s="248"/>
      <c r="R110" s="248"/>
      <c r="S110" s="248"/>
      <c r="T110" s="248"/>
      <c r="U110" s="248"/>
      <c r="V110" s="248"/>
      <c r="W110" s="248"/>
      <c r="X110" s="248"/>
      <c r="Y110" s="248"/>
      <c r="Z110" s="248"/>
    </row>
    <row r="111" spans="1:26" ht="14.25" customHeight="1">
      <c r="A111" s="200"/>
      <c r="B111" s="200"/>
      <c r="C111" s="200"/>
      <c r="D111" s="200"/>
      <c r="E111" s="200"/>
      <c r="F111" s="200"/>
      <c r="G111" s="200"/>
      <c r="H111" s="200"/>
      <c r="I111" s="200"/>
      <c r="J111" s="248"/>
      <c r="K111" s="248"/>
      <c r="L111" s="248"/>
      <c r="M111" s="248"/>
      <c r="N111" s="248"/>
      <c r="O111" s="248"/>
      <c r="P111" s="248"/>
      <c r="Q111" s="248"/>
      <c r="R111" s="248"/>
      <c r="S111" s="248"/>
      <c r="T111" s="248"/>
      <c r="U111" s="248"/>
      <c r="V111" s="248"/>
      <c r="W111" s="248"/>
      <c r="X111" s="248"/>
      <c r="Y111" s="248"/>
      <c r="Z111" s="248"/>
    </row>
    <row r="112" spans="1:26" ht="14.25" customHeight="1">
      <c r="A112" s="200"/>
      <c r="B112" s="200"/>
      <c r="C112" s="200"/>
      <c r="D112" s="200"/>
      <c r="E112" s="200"/>
      <c r="F112" s="200"/>
      <c r="G112" s="200"/>
      <c r="H112" s="200"/>
      <c r="I112" s="200"/>
      <c r="J112" s="248"/>
      <c r="K112" s="248"/>
      <c r="L112" s="248"/>
      <c r="M112" s="248"/>
      <c r="N112" s="248"/>
      <c r="O112" s="248"/>
      <c r="P112" s="248"/>
      <c r="Q112" s="248"/>
      <c r="R112" s="248"/>
      <c r="S112" s="248"/>
      <c r="T112" s="248"/>
      <c r="U112" s="248"/>
      <c r="V112" s="248"/>
      <c r="W112" s="248"/>
      <c r="X112" s="248"/>
      <c r="Y112" s="248"/>
      <c r="Z112" s="248"/>
    </row>
    <row r="113" spans="1:26" ht="14.25" customHeight="1">
      <c r="A113" s="200"/>
      <c r="B113" s="200"/>
      <c r="C113" s="200"/>
      <c r="D113" s="200"/>
      <c r="E113" s="200"/>
      <c r="F113" s="200"/>
      <c r="G113" s="200"/>
      <c r="H113" s="200"/>
      <c r="I113" s="200"/>
      <c r="J113" s="248"/>
      <c r="K113" s="248"/>
      <c r="L113" s="248"/>
      <c r="M113" s="248"/>
      <c r="N113" s="248"/>
      <c r="O113" s="248"/>
      <c r="P113" s="248"/>
      <c r="Q113" s="248"/>
      <c r="R113" s="248"/>
      <c r="S113" s="248"/>
      <c r="T113" s="248"/>
      <c r="U113" s="248"/>
      <c r="V113" s="248"/>
      <c r="W113" s="248"/>
      <c r="X113" s="248"/>
      <c r="Y113" s="248"/>
      <c r="Z113" s="248"/>
    </row>
    <row r="114" spans="1:26" ht="14.25" customHeight="1">
      <c r="A114" s="200"/>
      <c r="B114" s="200"/>
      <c r="C114" s="200"/>
      <c r="D114" s="200"/>
      <c r="E114" s="200"/>
      <c r="F114" s="200"/>
      <c r="G114" s="200"/>
      <c r="H114" s="200"/>
      <c r="I114" s="200"/>
      <c r="J114" s="248"/>
      <c r="K114" s="248"/>
      <c r="L114" s="248"/>
      <c r="M114" s="248"/>
      <c r="N114" s="248"/>
      <c r="O114" s="248"/>
      <c r="P114" s="248"/>
      <c r="Q114" s="248"/>
      <c r="R114" s="248"/>
      <c r="S114" s="248"/>
      <c r="T114" s="248"/>
      <c r="U114" s="248"/>
      <c r="V114" s="248"/>
      <c r="W114" s="248"/>
      <c r="X114" s="248"/>
      <c r="Y114" s="248"/>
      <c r="Z114" s="248"/>
    </row>
    <row r="115" spans="1:26" ht="14.25" customHeight="1">
      <c r="A115" s="200"/>
      <c r="B115" s="200"/>
      <c r="C115" s="200"/>
      <c r="D115" s="200"/>
      <c r="E115" s="200"/>
      <c r="F115" s="200"/>
      <c r="G115" s="200"/>
      <c r="H115" s="200"/>
      <c r="I115" s="200"/>
      <c r="J115" s="248"/>
      <c r="K115" s="248"/>
      <c r="L115" s="248"/>
      <c r="M115" s="248"/>
      <c r="N115" s="248"/>
      <c r="O115" s="248"/>
      <c r="P115" s="248"/>
      <c r="Q115" s="248"/>
      <c r="R115" s="248"/>
      <c r="S115" s="248"/>
      <c r="T115" s="248"/>
      <c r="U115" s="248"/>
      <c r="V115" s="248"/>
      <c r="W115" s="248"/>
      <c r="X115" s="248"/>
      <c r="Y115" s="248"/>
      <c r="Z115" s="248"/>
    </row>
    <row r="116" spans="1:26" ht="14.25" customHeight="1">
      <c r="A116" s="200"/>
      <c r="B116" s="200"/>
      <c r="C116" s="200"/>
      <c r="D116" s="200"/>
      <c r="E116" s="200"/>
      <c r="F116" s="200"/>
      <c r="G116" s="200"/>
      <c r="H116" s="200"/>
      <c r="I116" s="200"/>
      <c r="J116" s="248"/>
      <c r="K116" s="248"/>
      <c r="L116" s="248"/>
      <c r="M116" s="248"/>
      <c r="N116" s="248"/>
      <c r="O116" s="248"/>
      <c r="P116" s="248"/>
      <c r="Q116" s="248"/>
      <c r="R116" s="248"/>
      <c r="S116" s="248"/>
      <c r="T116" s="248"/>
      <c r="U116" s="248"/>
      <c r="V116" s="248"/>
      <c r="W116" s="248"/>
      <c r="X116" s="248"/>
      <c r="Y116" s="248"/>
      <c r="Z116" s="248"/>
    </row>
    <row r="117" spans="1:26" ht="14.25" customHeight="1">
      <c r="A117" s="200"/>
      <c r="B117" s="200"/>
      <c r="C117" s="200"/>
      <c r="D117" s="200"/>
      <c r="E117" s="200"/>
      <c r="F117" s="200"/>
      <c r="G117" s="200"/>
      <c r="H117" s="200"/>
      <c r="I117" s="200"/>
      <c r="J117" s="248"/>
      <c r="K117" s="248"/>
      <c r="L117" s="248"/>
      <c r="M117" s="248"/>
      <c r="N117" s="248"/>
      <c r="O117" s="248"/>
      <c r="P117" s="248"/>
      <c r="Q117" s="248"/>
      <c r="R117" s="248"/>
      <c r="S117" s="248"/>
      <c r="T117" s="248"/>
      <c r="U117" s="248"/>
      <c r="V117" s="248"/>
      <c r="W117" s="248"/>
      <c r="X117" s="248"/>
      <c r="Y117" s="248"/>
      <c r="Z117" s="248"/>
    </row>
    <row r="118" spans="1:26" ht="14.25" customHeight="1">
      <c r="A118" s="200"/>
      <c r="B118" s="200"/>
      <c r="C118" s="200"/>
      <c r="D118" s="200"/>
      <c r="E118" s="200"/>
      <c r="F118" s="200"/>
      <c r="G118" s="200"/>
      <c r="H118" s="200"/>
      <c r="I118" s="200"/>
      <c r="J118" s="248"/>
      <c r="K118" s="248"/>
      <c r="L118" s="248"/>
      <c r="M118" s="248"/>
      <c r="N118" s="248"/>
      <c r="O118" s="248"/>
      <c r="P118" s="248"/>
      <c r="Q118" s="248"/>
      <c r="R118" s="248"/>
      <c r="S118" s="248"/>
      <c r="T118" s="248"/>
      <c r="U118" s="248"/>
      <c r="V118" s="248"/>
      <c r="W118" s="248"/>
      <c r="X118" s="248"/>
      <c r="Y118" s="248"/>
      <c r="Z118" s="248"/>
    </row>
    <row r="119" spans="1:26" ht="14.25" customHeight="1">
      <c r="A119" s="200"/>
      <c r="B119" s="200"/>
      <c r="C119" s="200"/>
      <c r="D119" s="200"/>
      <c r="E119" s="200"/>
      <c r="F119" s="200"/>
      <c r="G119" s="200"/>
      <c r="H119" s="200"/>
      <c r="I119" s="200"/>
      <c r="J119" s="248"/>
      <c r="K119" s="248"/>
      <c r="L119" s="248"/>
      <c r="M119" s="248"/>
      <c r="N119" s="248"/>
      <c r="O119" s="248"/>
      <c r="P119" s="248"/>
      <c r="Q119" s="248"/>
      <c r="R119" s="248"/>
      <c r="S119" s="248"/>
      <c r="T119" s="248"/>
      <c r="U119" s="248"/>
      <c r="V119" s="248"/>
      <c r="W119" s="248"/>
      <c r="X119" s="248"/>
      <c r="Y119" s="248"/>
      <c r="Z119" s="248"/>
    </row>
    <row r="120" spans="1:26" ht="14.25" customHeight="1">
      <c r="A120" s="200"/>
      <c r="B120" s="200"/>
      <c r="C120" s="200"/>
      <c r="D120" s="200"/>
      <c r="E120" s="200"/>
      <c r="F120" s="200"/>
      <c r="G120" s="200"/>
      <c r="H120" s="200"/>
      <c r="I120" s="200"/>
      <c r="J120" s="248"/>
      <c r="K120" s="248"/>
      <c r="L120" s="248"/>
      <c r="M120" s="248"/>
      <c r="N120" s="248"/>
      <c r="O120" s="248"/>
      <c r="P120" s="248"/>
      <c r="Q120" s="248"/>
      <c r="R120" s="248"/>
      <c r="S120" s="248"/>
      <c r="T120" s="248"/>
      <c r="U120" s="248"/>
      <c r="V120" s="248"/>
      <c r="W120" s="248"/>
      <c r="X120" s="248"/>
      <c r="Y120" s="248"/>
      <c r="Z120" s="248"/>
    </row>
    <row r="121" spans="1:26" ht="14.25" customHeight="1">
      <c r="A121" s="200"/>
      <c r="B121" s="200"/>
      <c r="C121" s="200"/>
      <c r="D121" s="200"/>
      <c r="E121" s="200"/>
      <c r="F121" s="200"/>
      <c r="G121" s="200"/>
      <c r="H121" s="200"/>
      <c r="I121" s="200"/>
      <c r="J121" s="248"/>
      <c r="K121" s="248"/>
      <c r="L121" s="248"/>
      <c r="M121" s="248"/>
      <c r="N121" s="248"/>
      <c r="O121" s="248"/>
      <c r="P121" s="248"/>
      <c r="Q121" s="248"/>
      <c r="R121" s="248"/>
      <c r="S121" s="248"/>
      <c r="T121" s="248"/>
      <c r="U121" s="248"/>
      <c r="V121" s="248"/>
      <c r="W121" s="248"/>
      <c r="X121" s="248"/>
      <c r="Y121" s="248"/>
      <c r="Z121" s="248"/>
    </row>
    <row r="122" spans="1:26" ht="14.25" customHeight="1">
      <c r="A122" s="200"/>
      <c r="B122" s="200"/>
      <c r="C122" s="200"/>
      <c r="D122" s="200"/>
      <c r="E122" s="200"/>
      <c r="F122" s="200"/>
      <c r="G122" s="200"/>
      <c r="H122" s="200"/>
      <c r="I122" s="200"/>
      <c r="J122" s="248"/>
      <c r="K122" s="248"/>
      <c r="L122" s="248"/>
      <c r="M122" s="248"/>
      <c r="N122" s="248"/>
      <c r="O122" s="248"/>
      <c r="P122" s="248"/>
      <c r="Q122" s="248"/>
      <c r="R122" s="248"/>
      <c r="S122" s="248"/>
      <c r="T122" s="248"/>
      <c r="U122" s="248"/>
      <c r="V122" s="248"/>
      <c r="W122" s="248"/>
      <c r="X122" s="248"/>
      <c r="Y122" s="248"/>
      <c r="Z122" s="248"/>
    </row>
    <row r="123" spans="1:26" ht="14.25" customHeight="1">
      <c r="A123" s="200"/>
      <c r="B123" s="200"/>
      <c r="C123" s="200"/>
      <c r="D123" s="200"/>
      <c r="E123" s="200"/>
      <c r="F123" s="200"/>
      <c r="G123" s="200"/>
      <c r="H123" s="200"/>
      <c r="I123" s="200"/>
      <c r="J123" s="248"/>
      <c r="K123" s="248"/>
      <c r="L123" s="248"/>
      <c r="M123" s="248"/>
      <c r="N123" s="248"/>
      <c r="O123" s="248"/>
      <c r="P123" s="248"/>
      <c r="Q123" s="248"/>
      <c r="R123" s="248"/>
      <c r="S123" s="248"/>
      <c r="T123" s="248"/>
      <c r="U123" s="248"/>
      <c r="V123" s="248"/>
      <c r="W123" s="248"/>
      <c r="X123" s="248"/>
      <c r="Y123" s="248"/>
      <c r="Z123" s="248"/>
    </row>
    <row r="124" spans="1:26" ht="14.25" customHeight="1">
      <c r="A124" s="200"/>
      <c r="B124" s="200"/>
      <c r="C124" s="200"/>
      <c r="D124" s="200"/>
      <c r="E124" s="200"/>
      <c r="F124" s="200"/>
      <c r="G124" s="200"/>
      <c r="H124" s="200"/>
      <c r="I124" s="200"/>
      <c r="J124" s="248"/>
      <c r="K124" s="248"/>
      <c r="L124" s="248"/>
      <c r="M124" s="248"/>
      <c r="N124" s="248"/>
      <c r="O124" s="248"/>
      <c r="P124" s="248"/>
      <c r="Q124" s="248"/>
      <c r="R124" s="248"/>
      <c r="S124" s="248"/>
      <c r="T124" s="248"/>
      <c r="U124" s="248"/>
      <c r="V124" s="248"/>
      <c r="W124" s="248"/>
      <c r="X124" s="248"/>
      <c r="Y124" s="248"/>
      <c r="Z124" s="248"/>
    </row>
    <row r="125" spans="1:26" ht="14.25" customHeight="1">
      <c r="A125" s="200"/>
      <c r="B125" s="200"/>
      <c r="C125" s="200"/>
      <c r="D125" s="200"/>
      <c r="E125" s="200"/>
      <c r="F125" s="200"/>
      <c r="G125" s="200"/>
      <c r="H125" s="200"/>
      <c r="I125" s="200"/>
      <c r="J125" s="248"/>
      <c r="K125" s="248"/>
      <c r="L125" s="248"/>
      <c r="M125" s="248"/>
      <c r="N125" s="248"/>
      <c r="O125" s="248"/>
      <c r="P125" s="248"/>
      <c r="Q125" s="248"/>
      <c r="R125" s="248"/>
      <c r="S125" s="248"/>
      <c r="T125" s="248"/>
      <c r="U125" s="248"/>
      <c r="V125" s="248"/>
      <c r="W125" s="248"/>
      <c r="X125" s="248"/>
      <c r="Y125" s="248"/>
      <c r="Z125" s="248"/>
    </row>
    <row r="126" spans="1:26" ht="14.25" customHeight="1">
      <c r="A126" s="200"/>
      <c r="B126" s="200"/>
      <c r="C126" s="200"/>
      <c r="D126" s="200"/>
      <c r="E126" s="200"/>
      <c r="F126" s="200"/>
      <c r="G126" s="200"/>
      <c r="H126" s="200"/>
      <c r="I126" s="200"/>
      <c r="J126" s="248"/>
      <c r="K126" s="248"/>
      <c r="L126" s="248"/>
      <c r="M126" s="248"/>
      <c r="N126" s="248"/>
      <c r="O126" s="248"/>
      <c r="P126" s="248"/>
      <c r="Q126" s="248"/>
      <c r="R126" s="248"/>
      <c r="S126" s="248"/>
      <c r="T126" s="248"/>
      <c r="U126" s="248"/>
      <c r="V126" s="248"/>
      <c r="W126" s="248"/>
      <c r="X126" s="248"/>
      <c r="Y126" s="248"/>
      <c r="Z126" s="248"/>
    </row>
    <row r="127" spans="1:26" ht="14.25" customHeight="1">
      <c r="A127" s="200"/>
      <c r="B127" s="200"/>
      <c r="C127" s="200"/>
      <c r="D127" s="200"/>
      <c r="E127" s="200"/>
      <c r="F127" s="200"/>
      <c r="G127" s="200"/>
      <c r="H127" s="200"/>
      <c r="I127" s="200"/>
      <c r="J127" s="248"/>
      <c r="K127" s="248"/>
      <c r="L127" s="248"/>
      <c r="M127" s="248"/>
      <c r="N127" s="248"/>
      <c r="O127" s="248"/>
      <c r="P127" s="248"/>
      <c r="Q127" s="248"/>
      <c r="R127" s="248"/>
      <c r="S127" s="248"/>
      <c r="T127" s="248"/>
      <c r="U127" s="248"/>
      <c r="V127" s="248"/>
      <c r="W127" s="248"/>
      <c r="X127" s="248"/>
      <c r="Y127" s="248"/>
      <c r="Z127" s="248"/>
    </row>
    <row r="128" spans="1:26" ht="14.25" customHeight="1">
      <c r="A128" s="200"/>
      <c r="B128" s="200"/>
      <c r="C128" s="200"/>
      <c r="D128" s="200"/>
      <c r="E128" s="200"/>
      <c r="F128" s="200"/>
      <c r="G128" s="200"/>
      <c r="H128" s="200"/>
      <c r="I128" s="200"/>
      <c r="J128" s="248"/>
      <c r="K128" s="248"/>
      <c r="L128" s="248"/>
      <c r="M128" s="248"/>
      <c r="N128" s="248"/>
      <c r="O128" s="248"/>
      <c r="P128" s="248"/>
      <c r="Q128" s="248"/>
      <c r="R128" s="248"/>
      <c r="S128" s="248"/>
      <c r="T128" s="248"/>
      <c r="U128" s="248"/>
      <c r="V128" s="248"/>
      <c r="W128" s="248"/>
      <c r="X128" s="248"/>
      <c r="Y128" s="248"/>
      <c r="Z128" s="248"/>
    </row>
    <row r="129" spans="1:26" ht="14.25" customHeight="1">
      <c r="A129" s="200"/>
      <c r="B129" s="200"/>
      <c r="C129" s="200"/>
      <c r="D129" s="200"/>
      <c r="E129" s="200"/>
      <c r="F129" s="200"/>
      <c r="G129" s="200"/>
      <c r="H129" s="200"/>
      <c r="I129" s="200"/>
      <c r="J129" s="248"/>
      <c r="K129" s="248"/>
      <c r="L129" s="248"/>
      <c r="M129" s="248"/>
      <c r="N129" s="248"/>
      <c r="O129" s="248"/>
      <c r="P129" s="248"/>
      <c r="Q129" s="248"/>
      <c r="R129" s="248"/>
      <c r="S129" s="248"/>
      <c r="T129" s="248"/>
      <c r="U129" s="248"/>
      <c r="V129" s="248"/>
      <c r="W129" s="248"/>
      <c r="X129" s="248"/>
      <c r="Y129" s="248"/>
      <c r="Z129" s="248"/>
    </row>
    <row r="130" spans="1:26" ht="14.25" customHeight="1">
      <c r="A130" s="200"/>
      <c r="B130" s="200"/>
      <c r="C130" s="200"/>
      <c r="D130" s="200"/>
      <c r="E130" s="200"/>
      <c r="F130" s="200"/>
      <c r="G130" s="200"/>
      <c r="H130" s="200"/>
      <c r="I130" s="200"/>
      <c r="J130" s="248"/>
      <c r="K130" s="248"/>
      <c r="L130" s="248"/>
      <c r="M130" s="248"/>
      <c r="N130" s="248"/>
      <c r="O130" s="248"/>
      <c r="P130" s="248"/>
      <c r="Q130" s="248"/>
      <c r="R130" s="248"/>
      <c r="S130" s="248"/>
      <c r="T130" s="248"/>
      <c r="U130" s="248"/>
      <c r="V130" s="248"/>
      <c r="W130" s="248"/>
      <c r="X130" s="248"/>
      <c r="Y130" s="248"/>
      <c r="Z130" s="248"/>
    </row>
    <row r="131" spans="1:26" ht="14.25" customHeight="1">
      <c r="A131" s="200"/>
      <c r="B131" s="200"/>
      <c r="C131" s="200"/>
      <c r="D131" s="200"/>
      <c r="E131" s="200"/>
      <c r="F131" s="200"/>
      <c r="G131" s="200"/>
      <c r="H131" s="200"/>
      <c r="I131" s="200"/>
      <c r="J131" s="248"/>
      <c r="K131" s="248"/>
      <c r="L131" s="248"/>
      <c r="M131" s="248"/>
      <c r="N131" s="248"/>
      <c r="O131" s="248"/>
      <c r="P131" s="248"/>
      <c r="Q131" s="248"/>
      <c r="R131" s="248"/>
      <c r="S131" s="248"/>
      <c r="T131" s="248"/>
      <c r="U131" s="248"/>
      <c r="V131" s="248"/>
      <c r="W131" s="248"/>
      <c r="X131" s="248"/>
      <c r="Y131" s="248"/>
      <c r="Z131" s="248"/>
    </row>
    <row r="132" spans="1:26" ht="14.25" customHeight="1">
      <c r="A132" s="200"/>
      <c r="B132" s="200"/>
      <c r="C132" s="200"/>
      <c r="D132" s="200"/>
      <c r="E132" s="200"/>
      <c r="F132" s="200"/>
      <c r="G132" s="200"/>
      <c r="H132" s="200"/>
      <c r="I132" s="200"/>
      <c r="J132" s="248"/>
      <c r="K132" s="248"/>
      <c r="L132" s="248"/>
      <c r="M132" s="248"/>
      <c r="N132" s="248"/>
      <c r="O132" s="248"/>
      <c r="P132" s="248"/>
      <c r="Q132" s="248"/>
      <c r="R132" s="248"/>
      <c r="S132" s="248"/>
      <c r="T132" s="248"/>
      <c r="U132" s="248"/>
      <c r="V132" s="248"/>
      <c r="W132" s="248"/>
      <c r="X132" s="248"/>
      <c r="Y132" s="248"/>
      <c r="Z132" s="248"/>
    </row>
    <row r="133" spans="1:26" ht="14.25" customHeight="1">
      <c r="A133" s="200"/>
      <c r="B133" s="200"/>
      <c r="C133" s="200"/>
      <c r="D133" s="200"/>
      <c r="E133" s="200"/>
      <c r="F133" s="200"/>
      <c r="G133" s="200"/>
      <c r="H133" s="200"/>
      <c r="I133" s="200"/>
      <c r="J133" s="248"/>
      <c r="K133" s="248"/>
      <c r="L133" s="248"/>
      <c r="M133" s="248"/>
      <c r="N133" s="248"/>
      <c r="O133" s="248"/>
      <c r="P133" s="248"/>
      <c r="Q133" s="248"/>
      <c r="R133" s="248"/>
      <c r="S133" s="248"/>
      <c r="T133" s="248"/>
      <c r="U133" s="248"/>
      <c r="V133" s="248"/>
      <c r="W133" s="248"/>
      <c r="X133" s="248"/>
      <c r="Y133" s="248"/>
      <c r="Z133" s="248"/>
    </row>
    <row r="134" spans="1:26" ht="14.25" customHeight="1">
      <c r="A134" s="200"/>
      <c r="B134" s="200"/>
      <c r="C134" s="200"/>
      <c r="D134" s="200"/>
      <c r="E134" s="200"/>
      <c r="F134" s="200"/>
      <c r="G134" s="200"/>
      <c r="H134" s="200"/>
      <c r="I134" s="200"/>
      <c r="J134" s="248"/>
      <c r="K134" s="248"/>
      <c r="L134" s="248"/>
      <c r="M134" s="248"/>
      <c r="N134" s="248"/>
      <c r="O134" s="248"/>
      <c r="P134" s="248"/>
      <c r="Q134" s="248"/>
      <c r="R134" s="248"/>
      <c r="S134" s="248"/>
      <c r="T134" s="248"/>
      <c r="U134" s="248"/>
      <c r="V134" s="248"/>
      <c r="W134" s="248"/>
      <c r="X134" s="248"/>
      <c r="Y134" s="248"/>
      <c r="Z134" s="248"/>
    </row>
    <row r="135" spans="1:26" ht="14.25" customHeight="1">
      <c r="A135" s="200"/>
      <c r="B135" s="200"/>
      <c r="C135" s="200"/>
      <c r="D135" s="200"/>
      <c r="E135" s="200"/>
      <c r="F135" s="200"/>
      <c r="G135" s="200"/>
      <c r="H135" s="200"/>
      <c r="I135" s="200"/>
      <c r="J135" s="248"/>
      <c r="K135" s="248"/>
      <c r="L135" s="248"/>
      <c r="M135" s="248"/>
      <c r="N135" s="248"/>
      <c r="O135" s="248"/>
      <c r="P135" s="248"/>
      <c r="Q135" s="248"/>
      <c r="R135" s="248"/>
      <c r="S135" s="248"/>
      <c r="T135" s="248"/>
      <c r="U135" s="248"/>
      <c r="V135" s="248"/>
      <c r="W135" s="248"/>
      <c r="X135" s="248"/>
      <c r="Y135" s="248"/>
      <c r="Z135" s="248"/>
    </row>
    <row r="136" spans="1:26" ht="14.25" customHeight="1">
      <c r="A136" s="200"/>
      <c r="B136" s="200"/>
      <c r="C136" s="200"/>
      <c r="D136" s="200"/>
      <c r="E136" s="200"/>
      <c r="F136" s="200"/>
      <c r="G136" s="200"/>
      <c r="H136" s="200"/>
      <c r="I136" s="200"/>
      <c r="J136" s="248"/>
      <c r="K136" s="248"/>
      <c r="L136" s="248"/>
      <c r="M136" s="248"/>
      <c r="N136" s="248"/>
      <c r="O136" s="248"/>
      <c r="P136" s="248"/>
      <c r="Q136" s="248"/>
      <c r="R136" s="248"/>
      <c r="S136" s="248"/>
      <c r="T136" s="248"/>
      <c r="U136" s="248"/>
      <c r="V136" s="248"/>
      <c r="W136" s="248"/>
      <c r="X136" s="248"/>
      <c r="Y136" s="248"/>
      <c r="Z136" s="248"/>
    </row>
    <row r="137" spans="1:26" ht="14.25" customHeight="1">
      <c r="A137" s="200"/>
      <c r="B137" s="200"/>
      <c r="C137" s="200"/>
      <c r="D137" s="200"/>
      <c r="E137" s="200"/>
      <c r="F137" s="200"/>
      <c r="G137" s="200"/>
      <c r="H137" s="200"/>
      <c r="I137" s="200"/>
      <c r="J137" s="248"/>
      <c r="K137" s="248"/>
      <c r="L137" s="248"/>
      <c r="M137" s="248"/>
      <c r="N137" s="248"/>
      <c r="O137" s="248"/>
      <c r="P137" s="248"/>
      <c r="Q137" s="248"/>
      <c r="R137" s="248"/>
      <c r="S137" s="248"/>
      <c r="T137" s="248"/>
      <c r="U137" s="248"/>
      <c r="V137" s="248"/>
      <c r="W137" s="248"/>
      <c r="X137" s="248"/>
      <c r="Y137" s="248"/>
      <c r="Z137" s="248"/>
    </row>
    <row r="138" spans="1:26" ht="14.25" customHeight="1">
      <c r="A138" s="200"/>
      <c r="B138" s="200"/>
      <c r="C138" s="200"/>
      <c r="D138" s="200"/>
      <c r="E138" s="200"/>
      <c r="F138" s="200"/>
      <c r="G138" s="200"/>
      <c r="H138" s="200"/>
      <c r="I138" s="200"/>
      <c r="J138" s="248"/>
      <c r="K138" s="248"/>
      <c r="L138" s="248"/>
      <c r="M138" s="248"/>
      <c r="N138" s="248"/>
      <c r="O138" s="248"/>
      <c r="P138" s="248"/>
      <c r="Q138" s="248"/>
      <c r="R138" s="248"/>
      <c r="S138" s="248"/>
      <c r="T138" s="248"/>
      <c r="U138" s="248"/>
      <c r="V138" s="248"/>
      <c r="W138" s="248"/>
      <c r="X138" s="248"/>
      <c r="Y138" s="248"/>
      <c r="Z138" s="248"/>
    </row>
    <row r="139" spans="1:26" ht="14.25" customHeight="1">
      <c r="A139" s="200"/>
      <c r="B139" s="200"/>
      <c r="C139" s="200"/>
      <c r="D139" s="200"/>
      <c r="E139" s="200"/>
      <c r="F139" s="200"/>
      <c r="G139" s="200"/>
      <c r="H139" s="200"/>
      <c r="I139" s="200"/>
      <c r="J139" s="248"/>
      <c r="K139" s="248"/>
      <c r="L139" s="248"/>
      <c r="M139" s="248"/>
      <c r="N139" s="248"/>
      <c r="O139" s="248"/>
      <c r="P139" s="248"/>
      <c r="Q139" s="248"/>
      <c r="R139" s="248"/>
      <c r="S139" s="248"/>
      <c r="T139" s="248"/>
      <c r="U139" s="248"/>
      <c r="V139" s="248"/>
      <c r="W139" s="248"/>
      <c r="X139" s="248"/>
      <c r="Y139" s="248"/>
      <c r="Z139" s="248"/>
    </row>
    <row r="140" spans="1:26" ht="14.25" customHeight="1">
      <c r="A140" s="200"/>
      <c r="B140" s="200"/>
      <c r="C140" s="200"/>
      <c r="D140" s="200"/>
      <c r="E140" s="200"/>
      <c r="F140" s="200"/>
      <c r="G140" s="200"/>
      <c r="H140" s="200"/>
      <c r="I140" s="200"/>
      <c r="J140" s="248"/>
      <c r="K140" s="248"/>
      <c r="L140" s="248"/>
      <c r="M140" s="248"/>
      <c r="N140" s="248"/>
      <c r="O140" s="248"/>
      <c r="P140" s="248"/>
      <c r="Q140" s="248"/>
      <c r="R140" s="248"/>
      <c r="S140" s="248"/>
      <c r="T140" s="248"/>
      <c r="U140" s="248"/>
      <c r="V140" s="248"/>
      <c r="W140" s="248"/>
      <c r="X140" s="248"/>
      <c r="Y140" s="248"/>
      <c r="Z140" s="248"/>
    </row>
    <row r="141" spans="1:26" ht="14.25" customHeight="1">
      <c r="A141" s="200"/>
      <c r="B141" s="200"/>
      <c r="C141" s="200"/>
      <c r="D141" s="200"/>
      <c r="E141" s="200"/>
      <c r="F141" s="200"/>
      <c r="G141" s="200"/>
      <c r="H141" s="200"/>
      <c r="I141" s="200"/>
      <c r="J141" s="248"/>
      <c r="K141" s="248"/>
      <c r="L141" s="248"/>
      <c r="M141" s="248"/>
      <c r="N141" s="248"/>
      <c r="O141" s="248"/>
      <c r="P141" s="248"/>
      <c r="Q141" s="248"/>
      <c r="R141" s="248"/>
      <c r="S141" s="248"/>
      <c r="T141" s="248"/>
      <c r="U141" s="248"/>
      <c r="V141" s="248"/>
      <c r="W141" s="248"/>
      <c r="X141" s="248"/>
      <c r="Y141" s="248"/>
      <c r="Z141" s="248"/>
    </row>
    <row r="142" spans="1:26" ht="14.25" customHeight="1">
      <c r="A142" s="200"/>
      <c r="B142" s="200"/>
      <c r="C142" s="200"/>
      <c r="D142" s="200"/>
      <c r="E142" s="200"/>
      <c r="F142" s="200"/>
      <c r="G142" s="200"/>
      <c r="H142" s="200"/>
      <c r="I142" s="200"/>
      <c r="J142" s="248"/>
      <c r="K142" s="248"/>
      <c r="L142" s="248"/>
      <c r="M142" s="248"/>
      <c r="N142" s="248"/>
      <c r="O142" s="248"/>
      <c r="P142" s="248"/>
      <c r="Q142" s="248"/>
      <c r="R142" s="248"/>
      <c r="S142" s="248"/>
      <c r="T142" s="248"/>
      <c r="U142" s="248"/>
      <c r="V142" s="248"/>
      <c r="W142" s="248"/>
      <c r="X142" s="248"/>
      <c r="Y142" s="248"/>
      <c r="Z142" s="248"/>
    </row>
    <row r="143" spans="1:26" ht="14.25" customHeight="1">
      <c r="A143" s="200"/>
      <c r="B143" s="200"/>
      <c r="C143" s="200"/>
      <c r="D143" s="200"/>
      <c r="E143" s="200"/>
      <c r="F143" s="200"/>
      <c r="G143" s="200"/>
      <c r="H143" s="200"/>
      <c r="I143" s="200"/>
      <c r="J143" s="248"/>
      <c r="K143" s="248"/>
      <c r="L143" s="248"/>
      <c r="M143" s="248"/>
      <c r="N143" s="248"/>
      <c r="O143" s="248"/>
      <c r="P143" s="248"/>
      <c r="Q143" s="248"/>
      <c r="R143" s="248"/>
      <c r="S143" s="248"/>
      <c r="T143" s="248"/>
      <c r="U143" s="248"/>
      <c r="V143" s="248"/>
      <c r="W143" s="248"/>
      <c r="X143" s="248"/>
      <c r="Y143" s="248"/>
      <c r="Z143" s="248"/>
    </row>
    <row r="144" spans="1:26" ht="14.25" customHeight="1">
      <c r="A144" s="200"/>
      <c r="B144" s="200"/>
      <c r="C144" s="200"/>
      <c r="D144" s="200"/>
      <c r="E144" s="200"/>
      <c r="F144" s="200"/>
      <c r="G144" s="200"/>
      <c r="H144" s="200"/>
      <c r="I144" s="200"/>
      <c r="J144" s="248"/>
      <c r="K144" s="248"/>
      <c r="L144" s="248"/>
      <c r="M144" s="248"/>
      <c r="N144" s="248"/>
      <c r="O144" s="248"/>
      <c r="P144" s="248"/>
      <c r="Q144" s="248"/>
      <c r="R144" s="248"/>
      <c r="S144" s="248"/>
      <c r="T144" s="248"/>
      <c r="U144" s="248"/>
      <c r="V144" s="248"/>
      <c r="W144" s="248"/>
      <c r="X144" s="248"/>
      <c r="Y144" s="248"/>
      <c r="Z144" s="248"/>
    </row>
    <row r="145" spans="1:26" ht="14.25" customHeight="1">
      <c r="A145" s="200"/>
      <c r="B145" s="200"/>
      <c r="C145" s="200"/>
      <c r="D145" s="200"/>
      <c r="E145" s="200"/>
      <c r="F145" s="200"/>
      <c r="G145" s="200"/>
      <c r="H145" s="200"/>
      <c r="I145" s="200"/>
      <c r="J145" s="248"/>
      <c r="K145" s="248"/>
      <c r="L145" s="248"/>
      <c r="M145" s="248"/>
      <c r="N145" s="248"/>
      <c r="O145" s="248"/>
      <c r="P145" s="248"/>
      <c r="Q145" s="248"/>
      <c r="R145" s="248"/>
      <c r="S145" s="248"/>
      <c r="T145" s="248"/>
      <c r="U145" s="248"/>
      <c r="V145" s="248"/>
      <c r="W145" s="248"/>
      <c r="X145" s="248"/>
      <c r="Y145" s="248"/>
      <c r="Z145" s="248"/>
    </row>
    <row r="146" spans="1:26" ht="14.25" customHeight="1">
      <c r="A146" s="200"/>
      <c r="B146" s="200"/>
      <c r="C146" s="200"/>
      <c r="D146" s="200"/>
      <c r="E146" s="200"/>
      <c r="F146" s="200"/>
      <c r="G146" s="200"/>
      <c r="H146" s="200"/>
      <c r="I146" s="200"/>
      <c r="J146" s="248"/>
      <c r="K146" s="248"/>
      <c r="L146" s="248"/>
      <c r="M146" s="248"/>
      <c r="N146" s="248"/>
      <c r="O146" s="248"/>
      <c r="P146" s="248"/>
      <c r="Q146" s="248"/>
      <c r="R146" s="248"/>
      <c r="S146" s="248"/>
      <c r="T146" s="248"/>
      <c r="U146" s="248"/>
      <c r="V146" s="248"/>
      <c r="W146" s="248"/>
      <c r="X146" s="248"/>
      <c r="Y146" s="248"/>
      <c r="Z146" s="248"/>
    </row>
    <row r="147" spans="1:26" ht="14.25" customHeight="1">
      <c r="A147" s="200"/>
      <c r="B147" s="200"/>
      <c r="C147" s="200"/>
      <c r="D147" s="200"/>
      <c r="E147" s="200"/>
      <c r="F147" s="200"/>
      <c r="G147" s="200"/>
      <c r="H147" s="200"/>
      <c r="I147" s="200"/>
      <c r="J147" s="248"/>
      <c r="K147" s="248"/>
      <c r="L147" s="248"/>
      <c r="M147" s="248"/>
      <c r="N147" s="248"/>
      <c r="O147" s="248"/>
      <c r="P147" s="248"/>
      <c r="Q147" s="248"/>
      <c r="R147" s="248"/>
      <c r="S147" s="248"/>
      <c r="T147" s="248"/>
      <c r="U147" s="248"/>
      <c r="V147" s="248"/>
      <c r="W147" s="248"/>
      <c r="X147" s="248"/>
      <c r="Y147" s="248"/>
      <c r="Z147" s="248"/>
    </row>
    <row r="148" spans="1:26" ht="14.25" customHeight="1">
      <c r="A148" s="200"/>
      <c r="B148" s="200"/>
      <c r="C148" s="200"/>
      <c r="D148" s="200"/>
      <c r="E148" s="200"/>
      <c r="F148" s="200"/>
      <c r="G148" s="200"/>
      <c r="H148" s="200"/>
      <c r="I148" s="200"/>
      <c r="J148" s="248"/>
      <c r="K148" s="248"/>
      <c r="L148" s="248"/>
      <c r="M148" s="248"/>
      <c r="N148" s="248"/>
      <c r="O148" s="248"/>
      <c r="P148" s="248"/>
      <c r="Q148" s="248"/>
      <c r="R148" s="248"/>
      <c r="S148" s="248"/>
      <c r="T148" s="248"/>
      <c r="U148" s="248"/>
      <c r="V148" s="248"/>
      <c r="W148" s="248"/>
      <c r="X148" s="248"/>
      <c r="Y148" s="248"/>
      <c r="Z148" s="248"/>
    </row>
    <row r="149" spans="1:26" ht="14.25" customHeight="1">
      <c r="A149" s="200"/>
      <c r="B149" s="200"/>
      <c r="C149" s="200"/>
      <c r="D149" s="200"/>
      <c r="E149" s="200"/>
      <c r="F149" s="200"/>
      <c r="G149" s="200"/>
      <c r="H149" s="200"/>
      <c r="I149" s="200"/>
      <c r="J149" s="248"/>
      <c r="K149" s="248"/>
      <c r="L149" s="248"/>
      <c r="M149" s="248"/>
      <c r="N149" s="248"/>
      <c r="O149" s="248"/>
      <c r="P149" s="248"/>
      <c r="Q149" s="248"/>
      <c r="R149" s="248"/>
      <c r="S149" s="248"/>
      <c r="T149" s="248"/>
      <c r="U149" s="248"/>
      <c r="V149" s="248"/>
      <c r="W149" s="248"/>
      <c r="X149" s="248"/>
      <c r="Y149" s="248"/>
      <c r="Z149" s="248"/>
    </row>
    <row r="150" spans="1:26" ht="14.25" customHeight="1">
      <c r="A150" s="200"/>
      <c r="B150" s="200"/>
      <c r="C150" s="200"/>
      <c r="D150" s="200"/>
      <c r="E150" s="200"/>
      <c r="F150" s="200"/>
      <c r="G150" s="200"/>
      <c r="H150" s="200"/>
      <c r="I150" s="200"/>
      <c r="J150" s="248"/>
      <c r="K150" s="248"/>
      <c r="L150" s="248"/>
      <c r="M150" s="248"/>
      <c r="N150" s="248"/>
      <c r="O150" s="248"/>
      <c r="P150" s="248"/>
      <c r="Q150" s="248"/>
      <c r="R150" s="248"/>
      <c r="S150" s="248"/>
      <c r="T150" s="248"/>
      <c r="U150" s="248"/>
      <c r="V150" s="248"/>
      <c r="W150" s="248"/>
      <c r="X150" s="248"/>
      <c r="Y150" s="248"/>
      <c r="Z150" s="248"/>
    </row>
    <row r="151" spans="1:26" ht="14.25" customHeight="1">
      <c r="A151" s="200"/>
      <c r="B151" s="200"/>
      <c r="C151" s="200"/>
      <c r="D151" s="200"/>
      <c r="E151" s="200"/>
      <c r="F151" s="200"/>
      <c r="G151" s="200"/>
      <c r="H151" s="200"/>
      <c r="I151" s="200"/>
      <c r="J151" s="248"/>
      <c r="K151" s="248"/>
      <c r="L151" s="248"/>
      <c r="M151" s="248"/>
      <c r="N151" s="248"/>
      <c r="O151" s="248"/>
      <c r="P151" s="248"/>
      <c r="Q151" s="248"/>
      <c r="R151" s="248"/>
      <c r="S151" s="248"/>
      <c r="T151" s="248"/>
      <c r="U151" s="248"/>
      <c r="V151" s="248"/>
      <c r="W151" s="248"/>
      <c r="X151" s="248"/>
      <c r="Y151" s="248"/>
      <c r="Z151" s="248"/>
    </row>
    <row r="152" spans="1:26" ht="14.25" customHeight="1">
      <c r="A152" s="200"/>
      <c r="B152" s="200"/>
      <c r="C152" s="200"/>
      <c r="D152" s="200"/>
      <c r="E152" s="200"/>
      <c r="F152" s="200"/>
      <c r="G152" s="200"/>
      <c r="H152" s="200"/>
      <c r="I152" s="200"/>
      <c r="J152" s="248"/>
      <c r="K152" s="248"/>
      <c r="L152" s="248"/>
      <c r="M152" s="248"/>
      <c r="N152" s="248"/>
      <c r="O152" s="248"/>
      <c r="P152" s="248"/>
      <c r="Q152" s="248"/>
      <c r="R152" s="248"/>
      <c r="S152" s="248"/>
      <c r="T152" s="248"/>
      <c r="U152" s="248"/>
      <c r="V152" s="248"/>
      <c r="W152" s="248"/>
      <c r="X152" s="248"/>
      <c r="Y152" s="248"/>
      <c r="Z152" s="248"/>
    </row>
    <row r="153" spans="1:26" ht="14.25" customHeight="1">
      <c r="A153" s="200"/>
      <c r="B153" s="200"/>
      <c r="C153" s="200"/>
      <c r="D153" s="200"/>
      <c r="E153" s="200"/>
      <c r="F153" s="200"/>
      <c r="G153" s="200"/>
      <c r="H153" s="200"/>
      <c r="I153" s="200"/>
      <c r="J153" s="248"/>
      <c r="K153" s="248"/>
      <c r="L153" s="248"/>
      <c r="M153" s="248"/>
      <c r="N153" s="248"/>
      <c r="O153" s="248"/>
      <c r="P153" s="248"/>
      <c r="Q153" s="248"/>
      <c r="R153" s="248"/>
      <c r="S153" s="248"/>
      <c r="T153" s="248"/>
      <c r="U153" s="248"/>
      <c r="V153" s="248"/>
      <c r="W153" s="248"/>
      <c r="X153" s="248"/>
      <c r="Y153" s="248"/>
      <c r="Z153" s="248"/>
    </row>
    <row r="154" spans="1:26" ht="14.25" customHeight="1">
      <c r="A154" s="200"/>
      <c r="B154" s="200"/>
      <c r="C154" s="200"/>
      <c r="D154" s="200"/>
      <c r="E154" s="200"/>
      <c r="F154" s="200"/>
      <c r="G154" s="200"/>
      <c r="H154" s="200"/>
      <c r="I154" s="200"/>
      <c r="J154" s="248"/>
      <c r="K154" s="248"/>
      <c r="L154" s="248"/>
      <c r="M154" s="248"/>
      <c r="N154" s="248"/>
      <c r="O154" s="248"/>
      <c r="P154" s="248"/>
      <c r="Q154" s="248"/>
      <c r="R154" s="248"/>
      <c r="S154" s="248"/>
      <c r="T154" s="248"/>
      <c r="U154" s="248"/>
      <c r="V154" s="248"/>
      <c r="W154" s="248"/>
      <c r="X154" s="248"/>
      <c r="Y154" s="248"/>
      <c r="Z154" s="248"/>
    </row>
    <row r="155" spans="1:26" ht="14.25" customHeight="1">
      <c r="A155" s="200"/>
      <c r="B155" s="200"/>
      <c r="C155" s="200"/>
      <c r="D155" s="200"/>
      <c r="E155" s="200"/>
      <c r="F155" s="200"/>
      <c r="G155" s="200"/>
      <c r="H155" s="200"/>
      <c r="I155" s="200"/>
      <c r="J155" s="248"/>
      <c r="K155" s="248"/>
      <c r="L155" s="248"/>
      <c r="M155" s="248"/>
      <c r="N155" s="248"/>
      <c r="O155" s="248"/>
      <c r="P155" s="248"/>
      <c r="Q155" s="248"/>
      <c r="R155" s="248"/>
      <c r="S155" s="248"/>
      <c r="T155" s="248"/>
      <c r="U155" s="248"/>
      <c r="V155" s="248"/>
      <c r="W155" s="248"/>
      <c r="X155" s="248"/>
      <c r="Y155" s="248"/>
      <c r="Z155" s="248"/>
    </row>
    <row r="156" spans="1:26" ht="14.25" customHeight="1">
      <c r="A156" s="200"/>
      <c r="B156" s="200"/>
      <c r="C156" s="200"/>
      <c r="D156" s="200"/>
      <c r="E156" s="200"/>
      <c r="F156" s="200"/>
      <c r="G156" s="200"/>
      <c r="H156" s="200"/>
      <c r="I156" s="200"/>
      <c r="J156" s="248"/>
      <c r="K156" s="248"/>
      <c r="L156" s="248"/>
      <c r="M156" s="248"/>
      <c r="N156" s="248"/>
      <c r="O156" s="248"/>
      <c r="P156" s="248"/>
      <c r="Q156" s="248"/>
      <c r="R156" s="248"/>
      <c r="S156" s="248"/>
      <c r="T156" s="248"/>
      <c r="U156" s="248"/>
      <c r="V156" s="248"/>
      <c r="W156" s="248"/>
      <c r="X156" s="248"/>
      <c r="Y156" s="248"/>
      <c r="Z156" s="248"/>
    </row>
    <row r="157" spans="1:26" ht="14.25" customHeight="1">
      <c r="A157" s="200"/>
      <c r="B157" s="200"/>
      <c r="C157" s="200"/>
      <c r="D157" s="200"/>
      <c r="E157" s="200"/>
      <c r="F157" s="200"/>
      <c r="G157" s="200"/>
      <c r="H157" s="200"/>
      <c r="I157" s="200"/>
      <c r="J157" s="248"/>
      <c r="K157" s="248"/>
      <c r="L157" s="248"/>
      <c r="M157" s="248"/>
      <c r="N157" s="248"/>
      <c r="O157" s="248"/>
      <c r="P157" s="248"/>
      <c r="Q157" s="248"/>
      <c r="R157" s="248"/>
      <c r="S157" s="248"/>
      <c r="T157" s="248"/>
      <c r="U157" s="248"/>
      <c r="V157" s="248"/>
      <c r="W157" s="248"/>
      <c r="X157" s="248"/>
      <c r="Y157" s="248"/>
      <c r="Z157" s="248"/>
    </row>
    <row r="158" spans="1:26" ht="14.25" customHeight="1">
      <c r="A158" s="200"/>
      <c r="B158" s="200"/>
      <c r="C158" s="200"/>
      <c r="D158" s="200"/>
      <c r="E158" s="200"/>
      <c r="F158" s="200"/>
      <c r="G158" s="200"/>
      <c r="H158" s="200"/>
      <c r="I158" s="200"/>
      <c r="J158" s="248"/>
      <c r="K158" s="248"/>
      <c r="L158" s="248"/>
      <c r="M158" s="248"/>
      <c r="N158" s="248"/>
      <c r="O158" s="248"/>
      <c r="P158" s="248"/>
      <c r="Q158" s="248"/>
      <c r="R158" s="248"/>
      <c r="S158" s="248"/>
      <c r="T158" s="248"/>
      <c r="U158" s="248"/>
      <c r="V158" s="248"/>
      <c r="W158" s="248"/>
      <c r="X158" s="248"/>
      <c r="Y158" s="248"/>
      <c r="Z158" s="248"/>
    </row>
    <row r="159" spans="1:26" ht="14.25" customHeight="1">
      <c r="A159" s="200"/>
      <c r="B159" s="200"/>
      <c r="C159" s="200"/>
      <c r="D159" s="200"/>
      <c r="E159" s="200"/>
      <c r="F159" s="200"/>
      <c r="G159" s="200"/>
      <c r="H159" s="200"/>
      <c r="I159" s="200"/>
      <c r="J159" s="248"/>
      <c r="K159" s="248"/>
      <c r="L159" s="248"/>
      <c r="M159" s="248"/>
      <c r="N159" s="248"/>
      <c r="O159" s="248"/>
      <c r="P159" s="248"/>
      <c r="Q159" s="248"/>
      <c r="R159" s="248"/>
      <c r="S159" s="248"/>
      <c r="T159" s="248"/>
      <c r="U159" s="248"/>
      <c r="V159" s="248"/>
      <c r="W159" s="248"/>
      <c r="X159" s="248"/>
      <c r="Y159" s="248"/>
      <c r="Z159" s="248"/>
    </row>
    <row r="160" spans="1:26" ht="14.25" customHeight="1">
      <c r="A160" s="200"/>
      <c r="B160" s="200"/>
      <c r="C160" s="200"/>
      <c r="D160" s="200"/>
      <c r="E160" s="200"/>
      <c r="F160" s="200"/>
      <c r="G160" s="200"/>
      <c r="H160" s="200"/>
      <c r="I160" s="200"/>
      <c r="J160" s="248"/>
      <c r="K160" s="248"/>
      <c r="L160" s="248"/>
      <c r="M160" s="248"/>
      <c r="N160" s="248"/>
      <c r="O160" s="248"/>
      <c r="P160" s="248"/>
      <c r="Q160" s="248"/>
      <c r="R160" s="248"/>
      <c r="S160" s="248"/>
      <c r="T160" s="248"/>
      <c r="U160" s="248"/>
      <c r="V160" s="248"/>
      <c r="W160" s="248"/>
      <c r="X160" s="248"/>
      <c r="Y160" s="248"/>
      <c r="Z160" s="248"/>
    </row>
    <row r="161" spans="1:26" ht="14.25" customHeight="1">
      <c r="A161" s="200"/>
      <c r="B161" s="200"/>
      <c r="C161" s="200"/>
      <c r="D161" s="200"/>
      <c r="E161" s="200"/>
      <c r="F161" s="200"/>
      <c r="G161" s="200"/>
      <c r="H161" s="200"/>
      <c r="I161" s="200"/>
      <c r="J161" s="248"/>
      <c r="K161" s="248"/>
      <c r="L161" s="248"/>
      <c r="M161" s="248"/>
      <c r="N161" s="248"/>
      <c r="O161" s="248"/>
      <c r="P161" s="248"/>
      <c r="Q161" s="248"/>
      <c r="R161" s="248"/>
      <c r="S161" s="248"/>
      <c r="T161" s="248"/>
      <c r="U161" s="248"/>
      <c r="V161" s="248"/>
      <c r="W161" s="248"/>
      <c r="X161" s="248"/>
      <c r="Y161" s="248"/>
      <c r="Z161" s="248"/>
    </row>
    <row r="162" spans="1:26" ht="14.25" customHeight="1">
      <c r="A162" s="200"/>
      <c r="B162" s="200"/>
      <c r="C162" s="200"/>
      <c r="D162" s="200"/>
      <c r="E162" s="200"/>
      <c r="F162" s="200"/>
      <c r="G162" s="200"/>
      <c r="H162" s="200"/>
      <c r="I162" s="200"/>
      <c r="J162" s="248"/>
      <c r="K162" s="248"/>
      <c r="L162" s="248"/>
      <c r="M162" s="248"/>
      <c r="N162" s="248"/>
      <c r="O162" s="248"/>
      <c r="P162" s="248"/>
      <c r="Q162" s="248"/>
      <c r="R162" s="248"/>
      <c r="S162" s="248"/>
      <c r="T162" s="248"/>
      <c r="U162" s="248"/>
      <c r="V162" s="248"/>
      <c r="W162" s="248"/>
      <c r="X162" s="248"/>
      <c r="Y162" s="248"/>
      <c r="Z162" s="248"/>
    </row>
    <row r="163" spans="1:26" ht="14.25" customHeight="1">
      <c r="A163" s="200"/>
      <c r="B163" s="200"/>
      <c r="C163" s="200"/>
      <c r="D163" s="200"/>
      <c r="E163" s="200"/>
      <c r="F163" s="200"/>
      <c r="G163" s="200"/>
      <c r="H163" s="200"/>
      <c r="I163" s="200"/>
      <c r="J163" s="248"/>
      <c r="K163" s="248"/>
      <c r="L163" s="248"/>
      <c r="M163" s="248"/>
      <c r="N163" s="248"/>
      <c r="O163" s="248"/>
      <c r="P163" s="248"/>
      <c r="Q163" s="248"/>
      <c r="R163" s="248"/>
      <c r="S163" s="248"/>
      <c r="T163" s="248"/>
      <c r="U163" s="248"/>
      <c r="V163" s="248"/>
      <c r="W163" s="248"/>
      <c r="X163" s="248"/>
      <c r="Y163" s="248"/>
      <c r="Z163" s="248"/>
    </row>
    <row r="164" spans="1:26" ht="14.25" customHeight="1">
      <c r="A164" s="200"/>
      <c r="B164" s="200"/>
      <c r="C164" s="200"/>
      <c r="D164" s="200"/>
      <c r="E164" s="200"/>
      <c r="F164" s="200"/>
      <c r="G164" s="200"/>
      <c r="H164" s="200"/>
      <c r="I164" s="200"/>
      <c r="J164" s="248"/>
      <c r="K164" s="248"/>
      <c r="L164" s="248"/>
      <c r="M164" s="248"/>
      <c r="N164" s="248"/>
      <c r="O164" s="248"/>
      <c r="P164" s="248"/>
      <c r="Q164" s="248"/>
      <c r="R164" s="248"/>
      <c r="S164" s="248"/>
      <c r="T164" s="248"/>
      <c r="U164" s="248"/>
      <c r="V164" s="248"/>
      <c r="W164" s="248"/>
      <c r="X164" s="248"/>
      <c r="Y164" s="248"/>
      <c r="Z164" s="248"/>
    </row>
    <row r="165" spans="1:26" ht="14.25" customHeight="1">
      <c r="A165" s="200"/>
      <c r="B165" s="200"/>
      <c r="C165" s="200"/>
      <c r="D165" s="200"/>
      <c r="E165" s="200"/>
      <c r="F165" s="200"/>
      <c r="G165" s="200"/>
      <c r="H165" s="200"/>
      <c r="I165" s="200"/>
      <c r="J165" s="248"/>
      <c r="K165" s="248"/>
      <c r="L165" s="248"/>
      <c r="M165" s="248"/>
      <c r="N165" s="248"/>
      <c r="O165" s="248"/>
      <c r="P165" s="248"/>
      <c r="Q165" s="248"/>
      <c r="R165" s="248"/>
      <c r="S165" s="248"/>
      <c r="T165" s="248"/>
      <c r="U165" s="248"/>
      <c r="V165" s="248"/>
      <c r="W165" s="248"/>
      <c r="X165" s="248"/>
      <c r="Y165" s="248"/>
      <c r="Z165" s="248"/>
    </row>
    <row r="166" spans="1:26" ht="14.25" customHeight="1">
      <c r="A166" s="200"/>
      <c r="B166" s="200"/>
      <c r="C166" s="200"/>
      <c r="D166" s="200"/>
      <c r="E166" s="200"/>
      <c r="F166" s="200"/>
      <c r="G166" s="200"/>
      <c r="H166" s="200"/>
      <c r="I166" s="200"/>
      <c r="J166" s="248"/>
      <c r="K166" s="248"/>
      <c r="L166" s="248"/>
      <c r="M166" s="248"/>
      <c r="N166" s="248"/>
      <c r="O166" s="248"/>
      <c r="P166" s="248"/>
      <c r="Q166" s="248"/>
      <c r="R166" s="248"/>
      <c r="S166" s="248"/>
      <c r="T166" s="248"/>
      <c r="U166" s="248"/>
      <c r="V166" s="248"/>
      <c r="W166" s="248"/>
      <c r="X166" s="248"/>
      <c r="Y166" s="248"/>
      <c r="Z166" s="248"/>
    </row>
    <row r="167" spans="1:26" ht="14.25" customHeight="1">
      <c r="A167" s="200"/>
      <c r="B167" s="200"/>
      <c r="C167" s="200"/>
      <c r="D167" s="200"/>
      <c r="E167" s="200"/>
      <c r="F167" s="200"/>
      <c r="G167" s="200"/>
      <c r="H167" s="200"/>
      <c r="I167" s="200"/>
      <c r="J167" s="248"/>
      <c r="K167" s="248"/>
      <c r="L167" s="248"/>
      <c r="M167" s="248"/>
      <c r="N167" s="248"/>
      <c r="O167" s="248"/>
      <c r="P167" s="248"/>
      <c r="Q167" s="248"/>
      <c r="R167" s="248"/>
      <c r="S167" s="248"/>
      <c r="T167" s="248"/>
      <c r="U167" s="248"/>
      <c r="V167" s="248"/>
      <c r="W167" s="248"/>
      <c r="X167" s="248"/>
      <c r="Y167" s="248"/>
      <c r="Z167" s="248"/>
    </row>
    <row r="168" spans="1:26" ht="14.25" customHeight="1">
      <c r="A168" s="200"/>
      <c r="B168" s="200"/>
      <c r="C168" s="200"/>
      <c r="D168" s="200"/>
      <c r="E168" s="200"/>
      <c r="F168" s="200"/>
      <c r="G168" s="200"/>
      <c r="H168" s="200"/>
      <c r="I168" s="200"/>
      <c r="J168" s="248"/>
      <c r="K168" s="248"/>
      <c r="L168" s="248"/>
      <c r="M168" s="248"/>
      <c r="N168" s="248"/>
      <c r="O168" s="248"/>
      <c r="P168" s="248"/>
      <c r="Q168" s="248"/>
      <c r="R168" s="248"/>
      <c r="S168" s="248"/>
      <c r="T168" s="248"/>
      <c r="U168" s="248"/>
      <c r="V168" s="248"/>
      <c r="W168" s="248"/>
      <c r="X168" s="248"/>
      <c r="Y168" s="248"/>
      <c r="Z168" s="248"/>
    </row>
    <row r="169" spans="1:26" ht="14.25" customHeight="1">
      <c r="A169" s="200"/>
      <c r="B169" s="200"/>
      <c r="C169" s="200"/>
      <c r="D169" s="200"/>
      <c r="E169" s="200"/>
      <c r="F169" s="200"/>
      <c r="G169" s="200"/>
      <c r="H169" s="200"/>
      <c r="I169" s="200"/>
      <c r="J169" s="248"/>
      <c r="K169" s="248"/>
      <c r="L169" s="248"/>
      <c r="M169" s="248"/>
      <c r="N169" s="248"/>
      <c r="O169" s="248"/>
      <c r="P169" s="248"/>
      <c r="Q169" s="248"/>
      <c r="R169" s="248"/>
      <c r="S169" s="248"/>
      <c r="T169" s="248"/>
      <c r="U169" s="248"/>
      <c r="V169" s="248"/>
      <c r="W169" s="248"/>
      <c r="X169" s="248"/>
      <c r="Y169" s="248"/>
      <c r="Z169" s="248"/>
    </row>
    <row r="170" spans="1:26" ht="14.25" customHeight="1">
      <c r="A170" s="200"/>
      <c r="B170" s="200"/>
      <c r="C170" s="200"/>
      <c r="D170" s="200"/>
      <c r="E170" s="200"/>
      <c r="F170" s="200"/>
      <c r="G170" s="200"/>
      <c r="H170" s="200"/>
      <c r="I170" s="200"/>
      <c r="J170" s="248"/>
      <c r="K170" s="248"/>
      <c r="L170" s="248"/>
      <c r="M170" s="248"/>
      <c r="N170" s="248"/>
      <c r="O170" s="248"/>
      <c r="P170" s="248"/>
      <c r="Q170" s="248"/>
      <c r="R170" s="248"/>
      <c r="S170" s="248"/>
      <c r="T170" s="248"/>
      <c r="U170" s="248"/>
      <c r="V170" s="248"/>
      <c r="W170" s="248"/>
      <c r="X170" s="248"/>
      <c r="Y170" s="248"/>
      <c r="Z170" s="248"/>
    </row>
    <row r="171" spans="1:26" ht="14.25" customHeight="1">
      <c r="A171" s="200"/>
      <c r="B171" s="200"/>
      <c r="C171" s="200"/>
      <c r="D171" s="200"/>
      <c r="E171" s="200"/>
      <c r="F171" s="200"/>
      <c r="G171" s="200"/>
      <c r="H171" s="200"/>
      <c r="I171" s="200"/>
      <c r="J171" s="248"/>
      <c r="K171" s="248"/>
      <c r="L171" s="248"/>
      <c r="M171" s="248"/>
      <c r="N171" s="248"/>
      <c r="O171" s="248"/>
      <c r="P171" s="248"/>
      <c r="Q171" s="248"/>
      <c r="R171" s="248"/>
      <c r="S171" s="248"/>
      <c r="T171" s="248"/>
      <c r="U171" s="248"/>
      <c r="V171" s="248"/>
      <c r="W171" s="248"/>
      <c r="X171" s="248"/>
      <c r="Y171" s="248"/>
      <c r="Z171" s="248"/>
    </row>
    <row r="172" spans="1:26" ht="14.25" customHeight="1">
      <c r="A172" s="200"/>
      <c r="B172" s="200"/>
      <c r="C172" s="200"/>
      <c r="D172" s="200"/>
      <c r="E172" s="200"/>
      <c r="F172" s="200"/>
      <c r="G172" s="200"/>
      <c r="H172" s="200"/>
      <c r="I172" s="200"/>
      <c r="J172" s="248"/>
      <c r="K172" s="248"/>
      <c r="L172" s="248"/>
      <c r="M172" s="248"/>
      <c r="N172" s="248"/>
      <c r="O172" s="248"/>
      <c r="P172" s="248"/>
      <c r="Q172" s="248"/>
      <c r="R172" s="248"/>
      <c r="S172" s="248"/>
      <c r="T172" s="248"/>
      <c r="U172" s="248"/>
      <c r="V172" s="248"/>
      <c r="W172" s="248"/>
      <c r="X172" s="248"/>
      <c r="Y172" s="248"/>
      <c r="Z172" s="248"/>
    </row>
    <row r="173" spans="1:26" ht="14.25" customHeight="1">
      <c r="A173" s="200"/>
      <c r="B173" s="200"/>
      <c r="C173" s="200"/>
      <c r="D173" s="200"/>
      <c r="E173" s="200"/>
      <c r="F173" s="200"/>
      <c r="G173" s="200"/>
      <c r="H173" s="200"/>
      <c r="I173" s="200"/>
      <c r="J173" s="248"/>
      <c r="K173" s="248"/>
      <c r="L173" s="248"/>
      <c r="M173" s="248"/>
      <c r="N173" s="248"/>
      <c r="O173" s="248"/>
      <c r="P173" s="248"/>
      <c r="Q173" s="248"/>
      <c r="R173" s="248"/>
      <c r="S173" s="248"/>
      <c r="T173" s="248"/>
      <c r="U173" s="248"/>
      <c r="V173" s="248"/>
      <c r="W173" s="248"/>
      <c r="X173" s="248"/>
      <c r="Y173" s="248"/>
      <c r="Z173" s="248"/>
    </row>
    <row r="174" spans="1:26" ht="14.25" customHeight="1">
      <c r="A174" s="200"/>
      <c r="B174" s="200"/>
      <c r="C174" s="200"/>
      <c r="D174" s="200"/>
      <c r="E174" s="200"/>
      <c r="F174" s="200"/>
      <c r="G174" s="200"/>
      <c r="H174" s="200"/>
      <c r="I174" s="200"/>
      <c r="J174" s="248"/>
      <c r="K174" s="248"/>
      <c r="L174" s="248"/>
      <c r="M174" s="248"/>
      <c r="N174" s="248"/>
      <c r="O174" s="248"/>
      <c r="P174" s="248"/>
      <c r="Q174" s="248"/>
      <c r="R174" s="248"/>
      <c r="S174" s="248"/>
      <c r="T174" s="248"/>
      <c r="U174" s="248"/>
      <c r="V174" s="248"/>
      <c r="W174" s="248"/>
      <c r="X174" s="248"/>
      <c r="Y174" s="248"/>
      <c r="Z174" s="248"/>
    </row>
    <row r="175" spans="1:26" ht="14.25" customHeight="1">
      <c r="A175" s="200"/>
      <c r="B175" s="200"/>
      <c r="C175" s="200"/>
      <c r="D175" s="200"/>
      <c r="E175" s="200"/>
      <c r="F175" s="200"/>
      <c r="G175" s="200"/>
      <c r="H175" s="200"/>
      <c r="I175" s="200"/>
      <c r="J175" s="248"/>
      <c r="K175" s="248"/>
      <c r="L175" s="248"/>
      <c r="M175" s="248"/>
      <c r="N175" s="248"/>
      <c r="O175" s="248"/>
      <c r="P175" s="248"/>
      <c r="Q175" s="248"/>
      <c r="R175" s="248"/>
      <c r="S175" s="248"/>
      <c r="T175" s="248"/>
      <c r="U175" s="248"/>
      <c r="V175" s="248"/>
      <c r="W175" s="248"/>
      <c r="X175" s="248"/>
      <c r="Y175" s="248"/>
      <c r="Z175" s="248"/>
    </row>
    <row r="176" spans="1:26" ht="14.25" customHeight="1">
      <c r="A176" s="200"/>
      <c r="B176" s="200"/>
      <c r="C176" s="200"/>
      <c r="D176" s="200"/>
      <c r="E176" s="200"/>
      <c r="F176" s="200"/>
      <c r="G176" s="200"/>
      <c r="H176" s="200"/>
      <c r="I176" s="200"/>
      <c r="J176" s="248"/>
      <c r="K176" s="248"/>
      <c r="L176" s="248"/>
      <c r="M176" s="248"/>
      <c r="N176" s="248"/>
      <c r="O176" s="248"/>
      <c r="P176" s="248"/>
      <c r="Q176" s="248"/>
      <c r="R176" s="248"/>
      <c r="S176" s="248"/>
      <c r="T176" s="248"/>
      <c r="U176" s="248"/>
      <c r="V176" s="248"/>
      <c r="W176" s="248"/>
      <c r="X176" s="248"/>
      <c r="Y176" s="248"/>
      <c r="Z176" s="248"/>
    </row>
    <row r="177" spans="1:26" ht="14.25" customHeight="1">
      <c r="A177" s="200"/>
      <c r="B177" s="200"/>
      <c r="C177" s="200"/>
      <c r="D177" s="200"/>
      <c r="E177" s="200"/>
      <c r="F177" s="200"/>
      <c r="G177" s="200"/>
      <c r="H177" s="200"/>
      <c r="I177" s="200"/>
      <c r="J177" s="248"/>
      <c r="K177" s="248"/>
      <c r="L177" s="248"/>
      <c r="M177" s="248"/>
      <c r="N177" s="248"/>
      <c r="O177" s="248"/>
      <c r="P177" s="248"/>
      <c r="Q177" s="248"/>
      <c r="R177" s="248"/>
      <c r="S177" s="248"/>
      <c r="T177" s="248"/>
      <c r="U177" s="248"/>
      <c r="V177" s="248"/>
      <c r="W177" s="248"/>
      <c r="X177" s="248"/>
      <c r="Y177" s="248"/>
      <c r="Z177" s="248"/>
    </row>
    <row r="178" spans="1:26" ht="14.25" customHeight="1">
      <c r="A178" s="200"/>
      <c r="B178" s="200"/>
      <c r="C178" s="200"/>
      <c r="D178" s="200"/>
      <c r="E178" s="200"/>
      <c r="F178" s="200"/>
      <c r="G178" s="200"/>
      <c r="H178" s="200"/>
      <c r="I178" s="200"/>
      <c r="J178" s="248"/>
      <c r="K178" s="248"/>
      <c r="L178" s="248"/>
      <c r="M178" s="248"/>
      <c r="N178" s="248"/>
      <c r="O178" s="248"/>
      <c r="P178" s="248"/>
      <c r="Q178" s="248"/>
      <c r="R178" s="248"/>
      <c r="S178" s="248"/>
      <c r="T178" s="248"/>
      <c r="U178" s="248"/>
      <c r="V178" s="248"/>
      <c r="W178" s="248"/>
      <c r="X178" s="248"/>
      <c r="Y178" s="248"/>
      <c r="Z178" s="248"/>
    </row>
    <row r="179" spans="1:26" ht="14.25" customHeight="1">
      <c r="A179" s="200"/>
      <c r="B179" s="200"/>
      <c r="C179" s="200"/>
      <c r="D179" s="200"/>
      <c r="E179" s="200"/>
      <c r="F179" s="200"/>
      <c r="G179" s="200"/>
      <c r="H179" s="200"/>
      <c r="I179" s="200"/>
      <c r="J179" s="248"/>
      <c r="K179" s="248"/>
      <c r="L179" s="248"/>
      <c r="M179" s="248"/>
      <c r="N179" s="248"/>
      <c r="O179" s="248"/>
      <c r="P179" s="248"/>
      <c r="Q179" s="248"/>
      <c r="R179" s="248"/>
      <c r="S179" s="248"/>
      <c r="T179" s="248"/>
      <c r="U179" s="248"/>
      <c r="V179" s="248"/>
      <c r="W179" s="248"/>
      <c r="X179" s="248"/>
      <c r="Y179" s="248"/>
      <c r="Z179" s="248"/>
    </row>
    <row r="180" spans="1:26" ht="14.25" customHeight="1">
      <c r="A180" s="200"/>
      <c r="B180" s="200"/>
      <c r="C180" s="200"/>
      <c r="D180" s="200"/>
      <c r="E180" s="200"/>
      <c r="F180" s="200"/>
      <c r="G180" s="200"/>
      <c r="H180" s="200"/>
      <c r="I180" s="200"/>
      <c r="J180" s="248"/>
      <c r="K180" s="248"/>
      <c r="L180" s="248"/>
      <c r="M180" s="248"/>
      <c r="N180" s="248"/>
      <c r="O180" s="248"/>
      <c r="P180" s="248"/>
      <c r="Q180" s="248"/>
      <c r="R180" s="248"/>
      <c r="S180" s="248"/>
      <c r="T180" s="248"/>
      <c r="U180" s="248"/>
      <c r="V180" s="248"/>
      <c r="W180" s="248"/>
      <c r="X180" s="248"/>
      <c r="Y180" s="248"/>
      <c r="Z180" s="248"/>
    </row>
    <row r="181" spans="1:26" ht="14.25" customHeight="1">
      <c r="A181" s="200"/>
      <c r="B181" s="200"/>
      <c r="C181" s="200"/>
      <c r="D181" s="200"/>
      <c r="E181" s="200"/>
      <c r="F181" s="200"/>
      <c r="G181" s="200"/>
      <c r="H181" s="200"/>
      <c r="I181" s="200"/>
      <c r="J181" s="248"/>
      <c r="K181" s="248"/>
      <c r="L181" s="248"/>
      <c r="M181" s="248"/>
      <c r="N181" s="248"/>
      <c r="O181" s="248"/>
      <c r="P181" s="248"/>
      <c r="Q181" s="248"/>
      <c r="R181" s="248"/>
      <c r="S181" s="248"/>
      <c r="T181" s="248"/>
      <c r="U181" s="248"/>
      <c r="V181" s="248"/>
      <c r="W181" s="248"/>
      <c r="X181" s="248"/>
      <c r="Y181" s="248"/>
      <c r="Z181" s="248"/>
    </row>
    <row r="182" spans="1:26" ht="14.25" customHeight="1">
      <c r="A182" s="200"/>
      <c r="B182" s="200"/>
      <c r="C182" s="200"/>
      <c r="D182" s="200"/>
      <c r="E182" s="200"/>
      <c r="F182" s="200"/>
      <c r="G182" s="200"/>
      <c r="H182" s="200"/>
      <c r="I182" s="200"/>
      <c r="J182" s="248"/>
      <c r="K182" s="248"/>
      <c r="L182" s="248"/>
      <c r="M182" s="248"/>
      <c r="N182" s="248"/>
      <c r="O182" s="248"/>
      <c r="P182" s="248"/>
      <c r="Q182" s="248"/>
      <c r="R182" s="248"/>
      <c r="S182" s="248"/>
      <c r="T182" s="248"/>
      <c r="U182" s="248"/>
      <c r="V182" s="248"/>
      <c r="W182" s="248"/>
      <c r="X182" s="248"/>
      <c r="Y182" s="248"/>
      <c r="Z182" s="248"/>
    </row>
    <row r="183" spans="1:26" ht="14.25" customHeight="1">
      <c r="A183" s="200"/>
      <c r="B183" s="200"/>
      <c r="C183" s="200"/>
      <c r="D183" s="200"/>
      <c r="E183" s="200"/>
      <c r="F183" s="200"/>
      <c r="G183" s="200"/>
      <c r="H183" s="200"/>
      <c r="I183" s="200"/>
      <c r="J183" s="248"/>
      <c r="K183" s="248"/>
      <c r="L183" s="248"/>
      <c r="M183" s="248"/>
      <c r="N183" s="248"/>
      <c r="O183" s="248"/>
      <c r="P183" s="248"/>
      <c r="Q183" s="248"/>
      <c r="R183" s="248"/>
      <c r="S183" s="248"/>
      <c r="T183" s="248"/>
      <c r="U183" s="248"/>
      <c r="V183" s="248"/>
      <c r="W183" s="248"/>
      <c r="X183" s="248"/>
      <c r="Y183" s="248"/>
      <c r="Z183" s="248"/>
    </row>
    <row r="184" spans="1:26" ht="14.25" customHeight="1">
      <c r="A184" s="200"/>
      <c r="B184" s="200"/>
      <c r="C184" s="200"/>
      <c r="D184" s="200"/>
      <c r="E184" s="200"/>
      <c r="F184" s="200"/>
      <c r="G184" s="200"/>
      <c r="H184" s="200"/>
      <c r="I184" s="200"/>
      <c r="J184" s="248"/>
      <c r="K184" s="248"/>
      <c r="L184" s="248"/>
      <c r="M184" s="248"/>
      <c r="N184" s="248"/>
      <c r="O184" s="248"/>
      <c r="P184" s="248"/>
      <c r="Q184" s="248"/>
      <c r="R184" s="248"/>
      <c r="S184" s="248"/>
      <c r="T184" s="248"/>
      <c r="U184" s="248"/>
      <c r="V184" s="248"/>
      <c r="W184" s="248"/>
      <c r="X184" s="248"/>
      <c r="Y184" s="248"/>
      <c r="Z184" s="248"/>
    </row>
    <row r="185" spans="1:26" ht="14.25" customHeight="1">
      <c r="A185" s="200"/>
      <c r="B185" s="200"/>
      <c r="C185" s="200"/>
      <c r="D185" s="200"/>
      <c r="E185" s="200"/>
      <c r="F185" s="200"/>
      <c r="G185" s="200"/>
      <c r="H185" s="200"/>
      <c r="I185" s="200"/>
      <c r="J185" s="248"/>
      <c r="K185" s="248"/>
      <c r="L185" s="248"/>
      <c r="M185" s="248"/>
      <c r="N185" s="248"/>
      <c r="O185" s="248"/>
      <c r="P185" s="248"/>
      <c r="Q185" s="248"/>
      <c r="R185" s="248"/>
      <c r="S185" s="248"/>
      <c r="T185" s="248"/>
      <c r="U185" s="248"/>
      <c r="V185" s="248"/>
      <c r="W185" s="248"/>
      <c r="X185" s="248"/>
      <c r="Y185" s="248"/>
      <c r="Z185" s="248"/>
    </row>
    <row r="186" spans="1:26" ht="14.25" customHeight="1">
      <c r="A186" s="200"/>
      <c r="B186" s="200"/>
      <c r="C186" s="200"/>
      <c r="D186" s="200"/>
      <c r="E186" s="200"/>
      <c r="F186" s="200"/>
      <c r="G186" s="200"/>
      <c r="H186" s="200"/>
      <c r="I186" s="200"/>
      <c r="J186" s="248"/>
      <c r="K186" s="248"/>
      <c r="L186" s="248"/>
      <c r="M186" s="248"/>
      <c r="N186" s="248"/>
      <c r="O186" s="248"/>
      <c r="P186" s="248"/>
      <c r="Q186" s="248"/>
      <c r="R186" s="248"/>
      <c r="S186" s="248"/>
      <c r="T186" s="248"/>
      <c r="U186" s="248"/>
      <c r="V186" s="248"/>
      <c r="W186" s="248"/>
      <c r="X186" s="248"/>
      <c r="Y186" s="248"/>
      <c r="Z186" s="248"/>
    </row>
    <row r="187" spans="1:26" ht="14.25" customHeight="1">
      <c r="A187" s="200"/>
      <c r="B187" s="200"/>
      <c r="C187" s="200"/>
      <c r="D187" s="200"/>
      <c r="E187" s="200"/>
      <c r="F187" s="200"/>
      <c r="G187" s="200"/>
      <c r="H187" s="200"/>
      <c r="I187" s="200"/>
      <c r="J187" s="248"/>
      <c r="K187" s="248"/>
      <c r="L187" s="248"/>
      <c r="M187" s="248"/>
      <c r="N187" s="248"/>
      <c r="O187" s="248"/>
      <c r="P187" s="248"/>
      <c r="Q187" s="248"/>
      <c r="R187" s="248"/>
      <c r="S187" s="248"/>
      <c r="T187" s="248"/>
      <c r="U187" s="248"/>
      <c r="V187" s="248"/>
      <c r="W187" s="248"/>
      <c r="X187" s="248"/>
      <c r="Y187" s="248"/>
      <c r="Z187" s="248"/>
    </row>
    <row r="188" spans="1:26" ht="14.25" customHeight="1">
      <c r="A188" s="200"/>
      <c r="B188" s="200"/>
      <c r="C188" s="200"/>
      <c r="D188" s="200"/>
      <c r="E188" s="200"/>
      <c r="F188" s="200"/>
      <c r="G188" s="200"/>
      <c r="H188" s="200"/>
      <c r="I188" s="200"/>
      <c r="J188" s="248"/>
      <c r="K188" s="248"/>
      <c r="L188" s="248"/>
      <c r="M188" s="248"/>
      <c r="N188" s="248"/>
      <c r="O188" s="248"/>
      <c r="P188" s="248"/>
      <c r="Q188" s="248"/>
      <c r="R188" s="248"/>
      <c r="S188" s="248"/>
      <c r="T188" s="248"/>
      <c r="U188" s="248"/>
      <c r="V188" s="248"/>
      <c r="W188" s="248"/>
      <c r="X188" s="248"/>
      <c r="Y188" s="248"/>
      <c r="Z188" s="248"/>
    </row>
    <row r="189" spans="1:26" ht="14.25" customHeight="1">
      <c r="A189" s="200"/>
      <c r="B189" s="200"/>
      <c r="C189" s="200"/>
      <c r="D189" s="200"/>
      <c r="E189" s="200"/>
      <c r="F189" s="200"/>
      <c r="G189" s="200"/>
      <c r="H189" s="200"/>
      <c r="I189" s="200"/>
      <c r="J189" s="248"/>
      <c r="K189" s="248"/>
      <c r="L189" s="248"/>
      <c r="M189" s="248"/>
      <c r="N189" s="248"/>
      <c r="O189" s="248"/>
      <c r="P189" s="248"/>
      <c r="Q189" s="248"/>
      <c r="R189" s="248"/>
      <c r="S189" s="248"/>
      <c r="T189" s="248"/>
      <c r="U189" s="248"/>
      <c r="V189" s="248"/>
      <c r="W189" s="248"/>
      <c r="X189" s="248"/>
      <c r="Y189" s="248"/>
      <c r="Z189" s="248"/>
    </row>
    <row r="190" spans="1:26" ht="14.25" customHeight="1">
      <c r="A190" s="200"/>
      <c r="B190" s="200"/>
      <c r="C190" s="200"/>
      <c r="D190" s="200"/>
      <c r="E190" s="200"/>
      <c r="F190" s="200"/>
      <c r="G190" s="200"/>
      <c r="H190" s="200"/>
      <c r="I190" s="200"/>
      <c r="J190" s="248"/>
      <c r="K190" s="248"/>
      <c r="L190" s="248"/>
      <c r="M190" s="248"/>
      <c r="N190" s="248"/>
      <c r="O190" s="248"/>
      <c r="P190" s="248"/>
      <c r="Q190" s="248"/>
      <c r="R190" s="248"/>
      <c r="S190" s="248"/>
      <c r="T190" s="248"/>
      <c r="U190" s="248"/>
      <c r="V190" s="248"/>
      <c r="W190" s="248"/>
      <c r="X190" s="248"/>
      <c r="Y190" s="248"/>
      <c r="Z190" s="248"/>
    </row>
    <row r="191" spans="1:26" ht="14.25" customHeight="1">
      <c r="A191" s="200"/>
      <c r="B191" s="200"/>
      <c r="C191" s="200"/>
      <c r="D191" s="200"/>
      <c r="E191" s="200"/>
      <c r="F191" s="200"/>
      <c r="G191" s="200"/>
      <c r="H191" s="200"/>
      <c r="I191" s="200"/>
      <c r="J191" s="248"/>
      <c r="K191" s="248"/>
      <c r="L191" s="248"/>
      <c r="M191" s="248"/>
      <c r="N191" s="248"/>
      <c r="O191" s="248"/>
      <c r="P191" s="248"/>
      <c r="Q191" s="248"/>
      <c r="R191" s="248"/>
      <c r="S191" s="248"/>
      <c r="T191" s="248"/>
      <c r="U191" s="248"/>
      <c r="V191" s="248"/>
      <c r="W191" s="248"/>
      <c r="X191" s="248"/>
      <c r="Y191" s="248"/>
      <c r="Z191" s="248"/>
    </row>
    <row r="192" spans="1:26" ht="14.25" customHeight="1">
      <c r="A192" s="200"/>
      <c r="B192" s="200"/>
      <c r="C192" s="200"/>
      <c r="D192" s="200"/>
      <c r="E192" s="200"/>
      <c r="F192" s="200"/>
      <c r="G192" s="200"/>
      <c r="H192" s="200"/>
      <c r="I192" s="200"/>
      <c r="J192" s="248"/>
      <c r="K192" s="248"/>
      <c r="L192" s="248"/>
      <c r="M192" s="248"/>
      <c r="N192" s="248"/>
      <c r="O192" s="248"/>
      <c r="P192" s="248"/>
      <c r="Q192" s="248"/>
      <c r="R192" s="248"/>
      <c r="S192" s="248"/>
      <c r="T192" s="248"/>
      <c r="U192" s="248"/>
      <c r="V192" s="248"/>
      <c r="W192" s="248"/>
      <c r="X192" s="248"/>
      <c r="Y192" s="248"/>
      <c r="Z192" s="248"/>
    </row>
    <row r="193" spans="1:26" ht="14.25" customHeight="1">
      <c r="A193" s="200"/>
      <c r="B193" s="200"/>
      <c r="C193" s="200"/>
      <c r="D193" s="200"/>
      <c r="E193" s="200"/>
      <c r="F193" s="200"/>
      <c r="G193" s="200"/>
      <c r="H193" s="200"/>
      <c r="I193" s="200"/>
      <c r="J193" s="248"/>
      <c r="K193" s="248"/>
      <c r="L193" s="248"/>
      <c r="M193" s="248"/>
      <c r="N193" s="248"/>
      <c r="O193" s="248"/>
      <c r="P193" s="248"/>
      <c r="Q193" s="248"/>
      <c r="R193" s="248"/>
      <c r="S193" s="248"/>
      <c r="T193" s="248"/>
      <c r="U193" s="248"/>
      <c r="V193" s="248"/>
      <c r="W193" s="248"/>
      <c r="X193" s="248"/>
      <c r="Y193" s="248"/>
      <c r="Z193" s="248"/>
    </row>
    <row r="194" spans="1:26" ht="14.25" customHeight="1">
      <c r="A194" s="200"/>
      <c r="B194" s="200"/>
      <c r="C194" s="200"/>
      <c r="D194" s="200"/>
      <c r="E194" s="200"/>
      <c r="F194" s="200"/>
      <c r="G194" s="200"/>
      <c r="H194" s="200"/>
      <c r="I194" s="200"/>
      <c r="J194" s="248"/>
      <c r="K194" s="248"/>
      <c r="L194" s="248"/>
      <c r="M194" s="248"/>
      <c r="N194" s="248"/>
      <c r="O194" s="248"/>
      <c r="P194" s="248"/>
      <c r="Q194" s="248"/>
      <c r="R194" s="248"/>
      <c r="S194" s="248"/>
      <c r="T194" s="248"/>
      <c r="U194" s="248"/>
      <c r="V194" s="248"/>
      <c r="W194" s="248"/>
      <c r="X194" s="248"/>
      <c r="Y194" s="248"/>
      <c r="Z194" s="248"/>
    </row>
    <row r="195" spans="1:26" ht="14.25" customHeight="1">
      <c r="A195" s="200"/>
      <c r="B195" s="200"/>
      <c r="C195" s="200"/>
      <c r="D195" s="200"/>
      <c r="E195" s="200"/>
      <c r="F195" s="200"/>
      <c r="G195" s="200"/>
      <c r="H195" s="200"/>
      <c r="I195" s="200"/>
      <c r="J195" s="248"/>
      <c r="K195" s="248"/>
      <c r="L195" s="248"/>
      <c r="M195" s="248"/>
      <c r="N195" s="248"/>
      <c r="O195" s="248"/>
      <c r="P195" s="248"/>
      <c r="Q195" s="248"/>
      <c r="R195" s="248"/>
      <c r="S195" s="248"/>
      <c r="T195" s="248"/>
      <c r="U195" s="248"/>
      <c r="V195" s="248"/>
      <c r="W195" s="248"/>
      <c r="X195" s="248"/>
      <c r="Y195" s="248"/>
      <c r="Z195" s="248"/>
    </row>
    <row r="196" spans="1:26" ht="14.25" customHeight="1">
      <c r="A196" s="200"/>
      <c r="B196" s="200"/>
      <c r="C196" s="200"/>
      <c r="D196" s="200"/>
      <c r="E196" s="200"/>
      <c r="F196" s="200"/>
      <c r="G196" s="200"/>
      <c r="H196" s="200"/>
      <c r="I196" s="200"/>
      <c r="J196" s="248"/>
      <c r="K196" s="248"/>
      <c r="L196" s="248"/>
      <c r="M196" s="248"/>
      <c r="N196" s="248"/>
      <c r="O196" s="248"/>
      <c r="P196" s="248"/>
      <c r="Q196" s="248"/>
      <c r="R196" s="248"/>
      <c r="S196" s="248"/>
      <c r="T196" s="248"/>
      <c r="U196" s="248"/>
      <c r="V196" s="248"/>
      <c r="W196" s="248"/>
      <c r="X196" s="248"/>
      <c r="Y196" s="248"/>
      <c r="Z196" s="248"/>
    </row>
    <row r="197" spans="1:26" ht="14.25" customHeight="1">
      <c r="A197" s="200"/>
      <c r="B197" s="200"/>
      <c r="C197" s="200"/>
      <c r="D197" s="200"/>
      <c r="E197" s="200"/>
      <c r="F197" s="200"/>
      <c r="G197" s="200"/>
      <c r="H197" s="200"/>
      <c r="I197" s="200"/>
      <c r="J197" s="248"/>
      <c r="K197" s="248"/>
      <c r="L197" s="248"/>
      <c r="M197" s="248"/>
      <c r="N197" s="248"/>
      <c r="O197" s="248"/>
      <c r="P197" s="248"/>
      <c r="Q197" s="248"/>
      <c r="R197" s="248"/>
      <c r="S197" s="248"/>
      <c r="T197" s="248"/>
      <c r="U197" s="248"/>
      <c r="V197" s="248"/>
      <c r="W197" s="248"/>
      <c r="X197" s="248"/>
      <c r="Y197" s="248"/>
      <c r="Z197" s="248"/>
    </row>
    <row r="198" spans="1:26" ht="14.25" customHeight="1">
      <c r="A198" s="200"/>
      <c r="B198" s="200"/>
      <c r="C198" s="200"/>
      <c r="D198" s="200"/>
      <c r="E198" s="200"/>
      <c r="F198" s="200"/>
      <c r="G198" s="200"/>
      <c r="H198" s="200"/>
      <c r="I198" s="200"/>
      <c r="J198" s="248"/>
      <c r="K198" s="248"/>
      <c r="L198" s="248"/>
      <c r="M198" s="248"/>
      <c r="N198" s="248"/>
      <c r="O198" s="248"/>
      <c r="P198" s="248"/>
      <c r="Q198" s="248"/>
      <c r="R198" s="248"/>
      <c r="S198" s="248"/>
      <c r="T198" s="248"/>
      <c r="U198" s="248"/>
      <c r="V198" s="248"/>
      <c r="W198" s="248"/>
      <c r="X198" s="248"/>
      <c r="Y198" s="248"/>
      <c r="Z198" s="248"/>
    </row>
    <row r="199" spans="1:26" ht="14.25" customHeight="1">
      <c r="A199" s="200"/>
      <c r="B199" s="200"/>
      <c r="C199" s="200"/>
      <c r="D199" s="200"/>
      <c r="E199" s="200"/>
      <c r="F199" s="200"/>
      <c r="G199" s="200"/>
      <c r="H199" s="200"/>
      <c r="I199" s="200"/>
      <c r="J199" s="248"/>
      <c r="K199" s="248"/>
      <c r="L199" s="248"/>
      <c r="M199" s="248"/>
      <c r="N199" s="248"/>
      <c r="O199" s="248"/>
      <c r="P199" s="248"/>
      <c r="Q199" s="248"/>
      <c r="R199" s="248"/>
      <c r="S199" s="248"/>
      <c r="T199" s="248"/>
      <c r="U199" s="248"/>
      <c r="V199" s="248"/>
      <c r="W199" s="248"/>
      <c r="X199" s="248"/>
      <c r="Y199" s="248"/>
      <c r="Z199" s="248"/>
    </row>
    <row r="200" spans="1:26" ht="14.25" customHeight="1">
      <c r="A200" s="200"/>
      <c r="B200" s="200"/>
      <c r="C200" s="200"/>
      <c r="D200" s="200"/>
      <c r="E200" s="200"/>
      <c r="F200" s="200"/>
      <c r="G200" s="200"/>
      <c r="H200" s="200"/>
      <c r="I200" s="200"/>
      <c r="J200" s="248"/>
      <c r="K200" s="248"/>
      <c r="L200" s="248"/>
      <c r="M200" s="248"/>
      <c r="N200" s="248"/>
      <c r="O200" s="248"/>
      <c r="P200" s="248"/>
      <c r="Q200" s="248"/>
      <c r="R200" s="248"/>
      <c r="S200" s="248"/>
      <c r="T200" s="248"/>
      <c r="U200" s="248"/>
      <c r="V200" s="248"/>
      <c r="W200" s="248"/>
      <c r="X200" s="248"/>
      <c r="Y200" s="248"/>
      <c r="Z200" s="248"/>
    </row>
    <row r="201" spans="1:26" ht="14.25" customHeight="1">
      <c r="A201" s="200"/>
      <c r="B201" s="200"/>
      <c r="C201" s="200"/>
      <c r="D201" s="200"/>
      <c r="E201" s="200"/>
      <c r="F201" s="200"/>
      <c r="G201" s="200"/>
      <c r="H201" s="200"/>
      <c r="I201" s="200"/>
      <c r="J201" s="248"/>
      <c r="K201" s="248"/>
      <c r="L201" s="248"/>
      <c r="M201" s="248"/>
      <c r="N201" s="248"/>
      <c r="O201" s="248"/>
      <c r="P201" s="248"/>
      <c r="Q201" s="248"/>
      <c r="R201" s="248"/>
      <c r="S201" s="248"/>
      <c r="T201" s="248"/>
      <c r="U201" s="248"/>
      <c r="V201" s="248"/>
      <c r="W201" s="248"/>
      <c r="X201" s="248"/>
      <c r="Y201" s="248"/>
      <c r="Z201" s="248"/>
    </row>
    <row r="202" spans="1:26" ht="14.25" customHeight="1">
      <c r="A202" s="200"/>
      <c r="B202" s="200"/>
      <c r="C202" s="200"/>
      <c r="D202" s="200"/>
      <c r="E202" s="200"/>
      <c r="F202" s="200"/>
      <c r="G202" s="200"/>
      <c r="H202" s="200"/>
      <c r="I202" s="200"/>
      <c r="J202" s="248"/>
      <c r="K202" s="248"/>
      <c r="L202" s="248"/>
      <c r="M202" s="248"/>
      <c r="N202" s="248"/>
      <c r="O202" s="248"/>
      <c r="P202" s="248"/>
      <c r="Q202" s="248"/>
      <c r="R202" s="248"/>
      <c r="S202" s="248"/>
      <c r="T202" s="248"/>
      <c r="U202" s="248"/>
      <c r="V202" s="248"/>
      <c r="W202" s="248"/>
      <c r="X202" s="248"/>
      <c r="Y202" s="248"/>
      <c r="Z202" s="248"/>
    </row>
    <row r="203" spans="1:26" ht="14.25" customHeight="1">
      <c r="A203" s="200"/>
      <c r="B203" s="200"/>
      <c r="C203" s="200"/>
      <c r="D203" s="200"/>
      <c r="E203" s="200"/>
      <c r="F203" s="200"/>
      <c r="G203" s="200"/>
      <c r="H203" s="200"/>
      <c r="I203" s="200"/>
      <c r="J203" s="248"/>
      <c r="K203" s="248"/>
      <c r="L203" s="248"/>
      <c r="M203" s="248"/>
      <c r="N203" s="248"/>
      <c r="O203" s="248"/>
      <c r="P203" s="248"/>
      <c r="Q203" s="248"/>
      <c r="R203" s="248"/>
      <c r="S203" s="248"/>
      <c r="T203" s="248"/>
      <c r="U203" s="248"/>
      <c r="V203" s="248"/>
      <c r="W203" s="248"/>
      <c r="X203" s="248"/>
      <c r="Y203" s="248"/>
      <c r="Z203" s="248"/>
    </row>
    <row r="204" spans="1:26" ht="14.25" customHeight="1">
      <c r="A204" s="200"/>
      <c r="B204" s="200"/>
      <c r="C204" s="200"/>
      <c r="D204" s="200"/>
      <c r="E204" s="200"/>
      <c r="F204" s="200"/>
      <c r="G204" s="200"/>
      <c r="H204" s="200"/>
      <c r="I204" s="200"/>
      <c r="J204" s="248"/>
      <c r="K204" s="248"/>
      <c r="L204" s="248"/>
      <c r="M204" s="248"/>
      <c r="N204" s="248"/>
      <c r="O204" s="248"/>
      <c r="P204" s="248"/>
      <c r="Q204" s="248"/>
      <c r="R204" s="248"/>
      <c r="S204" s="248"/>
      <c r="T204" s="248"/>
      <c r="U204" s="248"/>
      <c r="V204" s="248"/>
      <c r="W204" s="248"/>
      <c r="X204" s="248"/>
      <c r="Y204" s="248"/>
      <c r="Z204" s="248"/>
    </row>
    <row r="205" spans="1:26" ht="14.25" customHeight="1">
      <c r="A205" s="200"/>
      <c r="B205" s="200"/>
      <c r="C205" s="200"/>
      <c r="D205" s="200"/>
      <c r="E205" s="200"/>
      <c r="F205" s="200"/>
      <c r="G205" s="200"/>
      <c r="H205" s="200"/>
      <c r="I205" s="200"/>
      <c r="J205" s="248"/>
      <c r="K205" s="248"/>
      <c r="L205" s="248"/>
      <c r="M205" s="248"/>
      <c r="N205" s="248"/>
      <c r="O205" s="248"/>
      <c r="P205" s="248"/>
      <c r="Q205" s="248"/>
      <c r="R205" s="248"/>
      <c r="S205" s="248"/>
      <c r="T205" s="248"/>
      <c r="U205" s="248"/>
      <c r="V205" s="248"/>
      <c r="W205" s="248"/>
      <c r="X205" s="248"/>
      <c r="Y205" s="248"/>
      <c r="Z205" s="248"/>
    </row>
    <row r="206" spans="1:26" ht="14.25" customHeight="1">
      <c r="A206" s="200"/>
      <c r="B206" s="200"/>
      <c r="C206" s="200"/>
      <c r="D206" s="200"/>
      <c r="E206" s="200"/>
      <c r="F206" s="200"/>
      <c r="G206" s="200"/>
      <c r="H206" s="200"/>
      <c r="I206" s="200"/>
      <c r="J206" s="248"/>
      <c r="K206" s="248"/>
      <c r="L206" s="248"/>
      <c r="M206" s="248"/>
      <c r="N206" s="248"/>
      <c r="O206" s="248"/>
      <c r="P206" s="248"/>
      <c r="Q206" s="248"/>
      <c r="R206" s="248"/>
      <c r="S206" s="248"/>
      <c r="T206" s="248"/>
      <c r="U206" s="248"/>
      <c r="V206" s="248"/>
      <c r="W206" s="248"/>
      <c r="X206" s="248"/>
      <c r="Y206" s="248"/>
      <c r="Z206" s="248"/>
    </row>
    <row r="207" spans="1:26" ht="14.25" customHeight="1">
      <c r="A207" s="200"/>
      <c r="B207" s="200"/>
      <c r="C207" s="200"/>
      <c r="D207" s="200"/>
      <c r="E207" s="200"/>
      <c r="F207" s="200"/>
      <c r="G207" s="200"/>
      <c r="H207" s="200"/>
      <c r="I207" s="200"/>
      <c r="J207" s="248"/>
      <c r="K207" s="248"/>
      <c r="L207" s="248"/>
      <c r="M207" s="248"/>
      <c r="N207" s="248"/>
      <c r="O207" s="248"/>
      <c r="P207" s="248"/>
      <c r="Q207" s="248"/>
      <c r="R207" s="248"/>
      <c r="S207" s="248"/>
      <c r="T207" s="248"/>
      <c r="U207" s="248"/>
      <c r="V207" s="248"/>
      <c r="W207" s="248"/>
      <c r="X207" s="248"/>
      <c r="Y207" s="248"/>
      <c r="Z207" s="248"/>
    </row>
    <row r="208" spans="1:26" ht="14.25" customHeight="1">
      <c r="A208" s="200"/>
      <c r="B208" s="200"/>
      <c r="C208" s="200"/>
      <c r="D208" s="200"/>
      <c r="E208" s="200"/>
      <c r="F208" s="200"/>
      <c r="G208" s="200"/>
      <c r="H208" s="200"/>
      <c r="I208" s="200"/>
      <c r="J208" s="248"/>
      <c r="K208" s="248"/>
      <c r="L208" s="248"/>
      <c r="M208" s="248"/>
      <c r="N208" s="248"/>
      <c r="O208" s="248"/>
      <c r="P208" s="248"/>
      <c r="Q208" s="248"/>
      <c r="R208" s="248"/>
      <c r="S208" s="248"/>
      <c r="T208" s="248"/>
      <c r="U208" s="248"/>
      <c r="V208" s="248"/>
      <c r="W208" s="248"/>
      <c r="X208" s="248"/>
      <c r="Y208" s="248"/>
      <c r="Z208" s="248"/>
    </row>
    <row r="209" spans="1:26" ht="14.25" customHeight="1">
      <c r="A209" s="200"/>
      <c r="B209" s="200"/>
      <c r="C209" s="200"/>
      <c r="D209" s="200"/>
      <c r="E209" s="200"/>
      <c r="F209" s="200"/>
      <c r="G209" s="200"/>
      <c r="H209" s="200"/>
      <c r="I209" s="200"/>
      <c r="J209" s="248"/>
      <c r="K209" s="248"/>
      <c r="L209" s="248"/>
      <c r="M209" s="248"/>
      <c r="N209" s="248"/>
      <c r="O209" s="248"/>
      <c r="P209" s="248"/>
      <c r="Q209" s="248"/>
      <c r="R209" s="248"/>
      <c r="S209" s="248"/>
      <c r="T209" s="248"/>
      <c r="U209" s="248"/>
      <c r="V209" s="248"/>
      <c r="W209" s="248"/>
      <c r="X209" s="248"/>
      <c r="Y209" s="248"/>
      <c r="Z209" s="248"/>
    </row>
    <row r="210" spans="1:26" ht="14.25" customHeight="1">
      <c r="A210" s="200"/>
      <c r="B210" s="200"/>
      <c r="C210" s="200"/>
      <c r="D210" s="200"/>
      <c r="E210" s="200"/>
      <c r="F210" s="200"/>
      <c r="G210" s="200"/>
      <c r="H210" s="200"/>
      <c r="I210" s="200"/>
      <c r="J210" s="248"/>
      <c r="K210" s="248"/>
      <c r="L210" s="248"/>
      <c r="M210" s="248"/>
      <c r="N210" s="248"/>
      <c r="O210" s="248"/>
      <c r="P210" s="248"/>
      <c r="Q210" s="248"/>
      <c r="R210" s="248"/>
      <c r="S210" s="248"/>
      <c r="T210" s="248"/>
      <c r="U210" s="248"/>
      <c r="V210" s="248"/>
      <c r="W210" s="248"/>
      <c r="X210" s="248"/>
      <c r="Y210" s="248"/>
      <c r="Z210" s="248"/>
    </row>
    <row r="211" spans="1:26" ht="14.25" customHeight="1">
      <c r="A211" s="200"/>
      <c r="B211" s="200"/>
      <c r="C211" s="200"/>
      <c r="D211" s="200"/>
      <c r="E211" s="200"/>
      <c r="F211" s="200"/>
      <c r="G211" s="200"/>
      <c r="H211" s="200"/>
      <c r="I211" s="200"/>
      <c r="J211" s="248"/>
      <c r="K211" s="248"/>
      <c r="L211" s="248"/>
      <c r="M211" s="248"/>
      <c r="N211" s="248"/>
      <c r="O211" s="248"/>
      <c r="P211" s="248"/>
      <c r="Q211" s="248"/>
      <c r="R211" s="248"/>
      <c r="S211" s="248"/>
      <c r="T211" s="248"/>
      <c r="U211" s="248"/>
      <c r="V211" s="248"/>
      <c r="W211" s="248"/>
      <c r="X211" s="248"/>
      <c r="Y211" s="248"/>
      <c r="Z211" s="248"/>
    </row>
    <row r="212" spans="1:26" ht="14.25" customHeight="1">
      <c r="A212" s="200"/>
      <c r="B212" s="200"/>
      <c r="C212" s="200"/>
      <c r="D212" s="200"/>
      <c r="E212" s="200"/>
      <c r="F212" s="200"/>
      <c r="G212" s="200"/>
      <c r="H212" s="200"/>
      <c r="I212" s="200"/>
      <c r="J212" s="248"/>
      <c r="K212" s="248"/>
      <c r="L212" s="248"/>
      <c r="M212" s="248"/>
      <c r="N212" s="248"/>
      <c r="O212" s="248"/>
      <c r="P212" s="248"/>
      <c r="Q212" s="248"/>
      <c r="R212" s="248"/>
      <c r="S212" s="248"/>
      <c r="T212" s="248"/>
      <c r="U212" s="248"/>
      <c r="V212" s="248"/>
      <c r="W212" s="248"/>
      <c r="X212" s="248"/>
      <c r="Y212" s="248"/>
      <c r="Z212" s="248"/>
    </row>
    <row r="213" spans="1:26" ht="14.25" customHeight="1">
      <c r="A213" s="200"/>
      <c r="B213" s="200"/>
      <c r="C213" s="200"/>
      <c r="D213" s="200"/>
      <c r="E213" s="200"/>
      <c r="F213" s="200"/>
      <c r="G213" s="200"/>
      <c r="H213" s="200"/>
      <c r="I213" s="200"/>
      <c r="J213" s="248"/>
      <c r="K213" s="248"/>
      <c r="L213" s="248"/>
      <c r="M213" s="248"/>
      <c r="N213" s="248"/>
      <c r="O213" s="248"/>
      <c r="P213" s="248"/>
      <c r="Q213" s="248"/>
      <c r="R213" s="248"/>
      <c r="S213" s="248"/>
      <c r="T213" s="248"/>
      <c r="U213" s="248"/>
      <c r="V213" s="248"/>
      <c r="W213" s="248"/>
      <c r="X213" s="248"/>
      <c r="Y213" s="248"/>
      <c r="Z213" s="248"/>
    </row>
    <row r="214" spans="1:26" ht="14.25" customHeight="1">
      <c r="A214" s="200"/>
      <c r="B214" s="200"/>
      <c r="C214" s="200"/>
      <c r="D214" s="200"/>
      <c r="E214" s="200"/>
      <c r="F214" s="200"/>
      <c r="G214" s="200"/>
      <c r="H214" s="200"/>
      <c r="I214" s="200"/>
      <c r="J214" s="248"/>
      <c r="K214" s="248"/>
      <c r="L214" s="248"/>
      <c r="M214" s="248"/>
      <c r="N214" s="248"/>
      <c r="O214" s="248"/>
      <c r="P214" s="248"/>
      <c r="Q214" s="248"/>
      <c r="R214" s="248"/>
      <c r="S214" s="248"/>
      <c r="T214" s="248"/>
      <c r="U214" s="248"/>
      <c r="V214" s="248"/>
      <c r="W214" s="248"/>
      <c r="X214" s="248"/>
      <c r="Y214" s="248"/>
      <c r="Z214" s="248"/>
    </row>
    <row r="215" spans="1:26" ht="14.25" customHeight="1">
      <c r="A215" s="200"/>
      <c r="B215" s="200"/>
      <c r="C215" s="200"/>
      <c r="D215" s="200"/>
      <c r="E215" s="200"/>
      <c r="F215" s="200"/>
      <c r="G215" s="200"/>
      <c r="H215" s="200"/>
      <c r="I215" s="200"/>
      <c r="J215" s="248"/>
      <c r="K215" s="248"/>
      <c r="L215" s="248"/>
      <c r="M215" s="248"/>
      <c r="N215" s="248"/>
      <c r="O215" s="248"/>
      <c r="P215" s="248"/>
      <c r="Q215" s="248"/>
      <c r="R215" s="248"/>
      <c r="S215" s="248"/>
      <c r="T215" s="248"/>
      <c r="U215" s="248"/>
      <c r="V215" s="248"/>
      <c r="W215" s="248"/>
      <c r="X215" s="248"/>
      <c r="Y215" s="248"/>
      <c r="Z215" s="248"/>
    </row>
    <row r="216" spans="1:26" ht="14.25" customHeight="1">
      <c r="A216" s="200"/>
      <c r="B216" s="200"/>
      <c r="C216" s="200"/>
      <c r="D216" s="200"/>
      <c r="E216" s="200"/>
      <c r="F216" s="200"/>
      <c r="G216" s="200"/>
      <c r="H216" s="200"/>
      <c r="I216" s="200"/>
      <c r="J216" s="248"/>
      <c r="K216" s="248"/>
      <c r="L216" s="248"/>
      <c r="M216" s="248"/>
      <c r="N216" s="248"/>
      <c r="O216" s="248"/>
      <c r="P216" s="248"/>
      <c r="Q216" s="248"/>
      <c r="R216" s="248"/>
      <c r="S216" s="248"/>
      <c r="T216" s="248"/>
      <c r="U216" s="248"/>
      <c r="V216" s="248"/>
      <c r="W216" s="248"/>
      <c r="X216" s="248"/>
      <c r="Y216" s="248"/>
      <c r="Z216" s="248"/>
    </row>
    <row r="217" spans="1:26" ht="14.25" customHeight="1">
      <c r="A217" s="200"/>
      <c r="B217" s="200"/>
      <c r="C217" s="200"/>
      <c r="D217" s="200"/>
      <c r="E217" s="200"/>
      <c r="F217" s="200"/>
      <c r="G217" s="200"/>
      <c r="H217" s="200"/>
      <c r="I217" s="200"/>
      <c r="J217" s="248"/>
      <c r="K217" s="248"/>
      <c r="L217" s="248"/>
      <c r="M217" s="248"/>
      <c r="N217" s="248"/>
      <c r="O217" s="248"/>
      <c r="P217" s="248"/>
      <c r="Q217" s="248"/>
      <c r="R217" s="248"/>
      <c r="S217" s="248"/>
      <c r="T217" s="248"/>
      <c r="U217" s="248"/>
      <c r="V217" s="248"/>
      <c r="W217" s="248"/>
      <c r="X217" s="248"/>
      <c r="Y217" s="248"/>
      <c r="Z217" s="248"/>
    </row>
    <row r="218" spans="1:26" ht="14.25" customHeight="1">
      <c r="A218" s="200"/>
      <c r="B218" s="200"/>
      <c r="C218" s="200"/>
      <c r="D218" s="200"/>
      <c r="E218" s="200"/>
      <c r="F218" s="200"/>
      <c r="G218" s="200"/>
      <c r="H218" s="200"/>
      <c r="I218" s="200"/>
      <c r="J218" s="248"/>
      <c r="K218" s="248"/>
      <c r="L218" s="248"/>
      <c r="M218" s="248"/>
      <c r="N218" s="248"/>
      <c r="O218" s="248"/>
      <c r="P218" s="248"/>
      <c r="Q218" s="248"/>
      <c r="R218" s="248"/>
      <c r="S218" s="248"/>
      <c r="T218" s="248"/>
      <c r="U218" s="248"/>
      <c r="V218" s="248"/>
      <c r="W218" s="248"/>
      <c r="X218" s="248"/>
      <c r="Y218" s="248"/>
      <c r="Z218" s="248"/>
    </row>
    <row r="219" spans="1:26" ht="14.25" customHeight="1">
      <c r="A219" s="200"/>
      <c r="B219" s="200"/>
      <c r="C219" s="200"/>
      <c r="D219" s="200"/>
      <c r="E219" s="200"/>
      <c r="F219" s="200"/>
      <c r="G219" s="200"/>
      <c r="H219" s="200"/>
      <c r="I219" s="200"/>
      <c r="J219" s="248"/>
      <c r="K219" s="248"/>
      <c r="L219" s="248"/>
      <c r="M219" s="248"/>
      <c r="N219" s="248"/>
      <c r="O219" s="248"/>
      <c r="P219" s="248"/>
      <c r="Q219" s="248"/>
      <c r="R219" s="248"/>
      <c r="S219" s="248"/>
      <c r="T219" s="248"/>
      <c r="U219" s="248"/>
      <c r="V219" s="248"/>
      <c r="W219" s="248"/>
      <c r="X219" s="248"/>
      <c r="Y219" s="248"/>
      <c r="Z219" s="248"/>
    </row>
    <row r="220" spans="1:26" ht="14.25" customHeight="1">
      <c r="A220" s="200"/>
      <c r="B220" s="200"/>
      <c r="C220" s="200"/>
      <c r="D220" s="200"/>
      <c r="E220" s="200"/>
      <c r="F220" s="200"/>
      <c r="G220" s="200"/>
      <c r="H220" s="200"/>
      <c r="I220" s="200"/>
      <c r="J220" s="248"/>
      <c r="K220" s="248"/>
      <c r="L220" s="248"/>
      <c r="M220" s="248"/>
      <c r="N220" s="248"/>
      <c r="O220" s="248"/>
      <c r="P220" s="248"/>
      <c r="Q220" s="248"/>
      <c r="R220" s="248"/>
      <c r="S220" s="248"/>
      <c r="T220" s="248"/>
      <c r="U220" s="248"/>
      <c r="V220" s="248"/>
      <c r="W220" s="248"/>
      <c r="X220" s="248"/>
      <c r="Y220" s="248"/>
      <c r="Z220" s="248"/>
    </row>
    <row r="221" spans="1:26" ht="14.25" customHeight="1">
      <c r="A221" s="200"/>
      <c r="B221" s="200"/>
      <c r="C221" s="200"/>
      <c r="D221" s="200"/>
      <c r="E221" s="200"/>
      <c r="F221" s="200"/>
      <c r="G221" s="200"/>
      <c r="H221" s="200"/>
      <c r="I221" s="200"/>
      <c r="J221" s="248"/>
      <c r="K221" s="248"/>
      <c r="L221" s="248"/>
      <c r="M221" s="248"/>
      <c r="N221" s="248"/>
      <c r="O221" s="248"/>
      <c r="P221" s="248"/>
      <c r="Q221" s="248"/>
      <c r="R221" s="248"/>
      <c r="S221" s="248"/>
      <c r="T221" s="248"/>
      <c r="U221" s="248"/>
      <c r="V221" s="248"/>
      <c r="W221" s="248"/>
      <c r="X221" s="248"/>
      <c r="Y221" s="248"/>
      <c r="Z221" s="248"/>
    </row>
    <row r="222" spans="1:26" ht="14.25" customHeight="1">
      <c r="A222" s="200"/>
      <c r="B222" s="200"/>
      <c r="C222" s="200"/>
      <c r="D222" s="200"/>
      <c r="E222" s="200"/>
      <c r="F222" s="200"/>
      <c r="G222" s="200"/>
      <c r="H222" s="200"/>
      <c r="I222" s="200"/>
      <c r="J222" s="248"/>
      <c r="K222" s="248"/>
      <c r="L222" s="248"/>
      <c r="M222" s="248"/>
      <c r="N222" s="248"/>
      <c r="O222" s="248"/>
      <c r="P222" s="248"/>
      <c r="Q222" s="248"/>
      <c r="R222" s="248"/>
      <c r="S222" s="248"/>
      <c r="T222" s="248"/>
      <c r="U222" s="248"/>
      <c r="V222" s="248"/>
      <c r="W222" s="248"/>
      <c r="X222" s="248"/>
      <c r="Y222" s="248"/>
      <c r="Z222" s="248"/>
    </row>
    <row r="223" spans="1:26" ht="14.25" customHeight="1">
      <c r="A223" s="200"/>
      <c r="B223" s="200"/>
      <c r="C223" s="200"/>
      <c r="D223" s="200"/>
      <c r="E223" s="200"/>
      <c r="F223" s="200"/>
      <c r="G223" s="200"/>
      <c r="H223" s="200"/>
      <c r="I223" s="200"/>
      <c r="J223" s="248"/>
      <c r="K223" s="248"/>
      <c r="L223" s="248"/>
      <c r="M223" s="248"/>
      <c r="N223" s="248"/>
      <c r="O223" s="248"/>
      <c r="P223" s="248"/>
      <c r="Q223" s="248"/>
      <c r="R223" s="248"/>
      <c r="S223" s="248"/>
      <c r="T223" s="248"/>
      <c r="U223" s="248"/>
      <c r="V223" s="248"/>
      <c r="W223" s="248"/>
      <c r="X223" s="248"/>
      <c r="Y223" s="248"/>
      <c r="Z223" s="248"/>
    </row>
    <row r="224" spans="1:26" ht="14.25" customHeight="1">
      <c r="A224" s="200"/>
      <c r="B224" s="200"/>
      <c r="C224" s="200"/>
      <c r="D224" s="200"/>
      <c r="E224" s="200"/>
      <c r="F224" s="200"/>
      <c r="G224" s="200"/>
      <c r="H224" s="200"/>
      <c r="I224" s="200"/>
      <c r="J224" s="248"/>
      <c r="K224" s="248"/>
      <c r="L224" s="248"/>
      <c r="M224" s="248"/>
      <c r="N224" s="248"/>
      <c r="O224" s="248"/>
      <c r="P224" s="248"/>
      <c r="Q224" s="248"/>
      <c r="R224" s="248"/>
      <c r="S224" s="248"/>
      <c r="T224" s="248"/>
      <c r="U224" s="248"/>
      <c r="V224" s="248"/>
      <c r="W224" s="248"/>
      <c r="X224" s="248"/>
      <c r="Y224" s="248"/>
      <c r="Z224" s="248"/>
    </row>
    <row r="225" spans="1:26" ht="14.25" customHeight="1">
      <c r="A225" s="200"/>
      <c r="B225" s="200"/>
      <c r="C225" s="200"/>
      <c r="D225" s="200"/>
      <c r="E225" s="200"/>
      <c r="F225" s="200"/>
      <c r="G225" s="200"/>
      <c r="H225" s="200"/>
      <c r="I225" s="200"/>
      <c r="J225" s="248"/>
      <c r="K225" s="248"/>
      <c r="L225" s="248"/>
      <c r="M225" s="248"/>
      <c r="N225" s="248"/>
      <c r="O225" s="248"/>
      <c r="P225" s="248"/>
      <c r="Q225" s="248"/>
      <c r="R225" s="248"/>
      <c r="S225" s="248"/>
      <c r="T225" s="248"/>
      <c r="U225" s="248"/>
      <c r="V225" s="248"/>
      <c r="W225" s="248"/>
      <c r="X225" s="248"/>
      <c r="Y225" s="248"/>
      <c r="Z225" s="248"/>
    </row>
    <row r="226" spans="1:26" ht="14.25" customHeight="1">
      <c r="A226" s="200"/>
      <c r="B226" s="200"/>
      <c r="C226" s="200"/>
      <c r="D226" s="200"/>
      <c r="E226" s="200"/>
      <c r="F226" s="200"/>
      <c r="G226" s="200"/>
      <c r="H226" s="200"/>
      <c r="I226" s="200"/>
      <c r="J226" s="248"/>
      <c r="K226" s="248"/>
      <c r="L226" s="248"/>
      <c r="M226" s="248"/>
      <c r="N226" s="248"/>
      <c r="O226" s="248"/>
      <c r="P226" s="248"/>
      <c r="Q226" s="248"/>
      <c r="R226" s="248"/>
      <c r="S226" s="248"/>
      <c r="T226" s="248"/>
      <c r="U226" s="248"/>
      <c r="V226" s="248"/>
      <c r="W226" s="248"/>
      <c r="X226" s="248"/>
      <c r="Y226" s="248"/>
      <c r="Z226" s="248"/>
    </row>
    <row r="227" spans="1:26" ht="14.25" customHeight="1">
      <c r="A227" s="200"/>
      <c r="B227" s="200"/>
      <c r="C227" s="200"/>
      <c r="D227" s="200"/>
      <c r="E227" s="200"/>
      <c r="F227" s="200"/>
      <c r="G227" s="200"/>
      <c r="H227" s="200"/>
      <c r="I227" s="200"/>
      <c r="J227" s="248"/>
      <c r="K227" s="248"/>
      <c r="L227" s="248"/>
      <c r="M227" s="248"/>
      <c r="N227" s="248"/>
      <c r="O227" s="248"/>
      <c r="P227" s="248"/>
      <c r="Q227" s="248"/>
      <c r="R227" s="248"/>
      <c r="S227" s="248"/>
      <c r="T227" s="248"/>
      <c r="U227" s="248"/>
      <c r="V227" s="248"/>
      <c r="W227" s="248"/>
      <c r="X227" s="248"/>
      <c r="Y227" s="248"/>
      <c r="Z227" s="248"/>
    </row>
    <row r="228" spans="1:26" ht="14.25" customHeight="1">
      <c r="A228" s="200"/>
      <c r="B228" s="200"/>
      <c r="C228" s="200"/>
      <c r="D228" s="200"/>
      <c r="E228" s="200"/>
      <c r="F228" s="200"/>
      <c r="G228" s="200"/>
      <c r="H228" s="200"/>
      <c r="I228" s="200"/>
      <c r="J228" s="248"/>
      <c r="K228" s="248"/>
      <c r="L228" s="248"/>
      <c r="M228" s="248"/>
      <c r="N228" s="248"/>
      <c r="O228" s="248"/>
      <c r="P228" s="248"/>
      <c r="Q228" s="248"/>
      <c r="R228" s="248"/>
      <c r="S228" s="248"/>
      <c r="T228" s="248"/>
      <c r="U228" s="248"/>
      <c r="V228" s="248"/>
      <c r="W228" s="248"/>
      <c r="X228" s="248"/>
      <c r="Y228" s="248"/>
      <c r="Z228" s="248"/>
    </row>
    <row r="229" spans="1:26" ht="14.25" customHeight="1">
      <c r="A229" s="200"/>
      <c r="B229" s="200"/>
      <c r="C229" s="200"/>
      <c r="D229" s="200"/>
      <c r="E229" s="200"/>
      <c r="F229" s="200"/>
      <c r="G229" s="200"/>
      <c r="H229" s="200"/>
      <c r="I229" s="200"/>
      <c r="J229" s="248"/>
      <c r="K229" s="248"/>
      <c r="L229" s="248"/>
      <c r="M229" s="248"/>
      <c r="N229" s="248"/>
      <c r="O229" s="248"/>
      <c r="P229" s="248"/>
      <c r="Q229" s="248"/>
      <c r="R229" s="248"/>
      <c r="S229" s="248"/>
      <c r="T229" s="248"/>
      <c r="U229" s="248"/>
      <c r="V229" s="248"/>
      <c r="W229" s="248"/>
      <c r="X229" s="248"/>
      <c r="Y229" s="248"/>
      <c r="Z229" s="248"/>
    </row>
    <row r="230" spans="1:26" ht="14.25" customHeight="1">
      <c r="A230" s="200"/>
      <c r="B230" s="200"/>
      <c r="C230" s="200"/>
      <c r="D230" s="200"/>
      <c r="E230" s="200"/>
      <c r="F230" s="200"/>
      <c r="G230" s="200"/>
      <c r="H230" s="200"/>
      <c r="I230" s="200"/>
      <c r="J230" s="248"/>
      <c r="K230" s="248"/>
      <c r="L230" s="248"/>
      <c r="M230" s="248"/>
      <c r="N230" s="248"/>
      <c r="O230" s="248"/>
      <c r="P230" s="248"/>
      <c r="Q230" s="248"/>
      <c r="R230" s="248"/>
      <c r="S230" s="248"/>
      <c r="T230" s="248"/>
      <c r="U230" s="248"/>
      <c r="V230" s="248"/>
      <c r="W230" s="248"/>
      <c r="X230" s="248"/>
      <c r="Y230" s="248"/>
      <c r="Z230" s="248"/>
    </row>
    <row r="231" spans="1:26" ht="14.25" customHeight="1">
      <c r="A231" s="200"/>
      <c r="B231" s="200"/>
      <c r="C231" s="200"/>
      <c r="D231" s="200"/>
      <c r="E231" s="200"/>
      <c r="F231" s="200"/>
      <c r="G231" s="200"/>
      <c r="H231" s="200"/>
      <c r="I231" s="200"/>
      <c r="J231" s="248"/>
      <c r="K231" s="248"/>
      <c r="L231" s="248"/>
      <c r="M231" s="248"/>
      <c r="N231" s="248"/>
      <c r="O231" s="248"/>
      <c r="P231" s="248"/>
      <c r="Q231" s="248"/>
      <c r="R231" s="248"/>
      <c r="S231" s="248"/>
      <c r="T231" s="248"/>
      <c r="U231" s="248"/>
      <c r="V231" s="248"/>
      <c r="W231" s="248"/>
      <c r="X231" s="248"/>
      <c r="Y231" s="248"/>
      <c r="Z231" s="248"/>
    </row>
    <row r="232" spans="1:26" ht="14.25" customHeight="1">
      <c r="A232" s="200"/>
      <c r="B232" s="200"/>
      <c r="C232" s="200"/>
      <c r="D232" s="200"/>
      <c r="E232" s="200"/>
      <c r="F232" s="200"/>
      <c r="G232" s="200"/>
      <c r="H232" s="200"/>
      <c r="I232" s="200"/>
      <c r="J232" s="248"/>
      <c r="K232" s="248"/>
      <c r="L232" s="248"/>
      <c r="M232" s="248"/>
      <c r="N232" s="248"/>
      <c r="O232" s="248"/>
      <c r="P232" s="248"/>
      <c r="Q232" s="248"/>
      <c r="R232" s="248"/>
      <c r="S232" s="248"/>
      <c r="T232" s="248"/>
      <c r="U232" s="248"/>
      <c r="V232" s="248"/>
      <c r="W232" s="248"/>
      <c r="X232" s="248"/>
      <c r="Y232" s="248"/>
      <c r="Z232" s="248"/>
    </row>
    <row r="233" spans="1:26" ht="14.25" customHeight="1">
      <c r="A233" s="200"/>
      <c r="B233" s="200"/>
      <c r="C233" s="200"/>
      <c r="D233" s="200"/>
      <c r="E233" s="200"/>
      <c r="F233" s="200"/>
      <c r="G233" s="200"/>
      <c r="H233" s="200"/>
      <c r="I233" s="200"/>
      <c r="J233" s="248"/>
      <c r="K233" s="248"/>
      <c r="L233" s="248"/>
      <c r="M233" s="248"/>
      <c r="N233" s="248"/>
      <c r="O233" s="248"/>
      <c r="P233" s="248"/>
      <c r="Q233" s="248"/>
      <c r="R233" s="248"/>
      <c r="S233" s="248"/>
      <c r="T233" s="248"/>
      <c r="U233" s="248"/>
      <c r="V233" s="248"/>
      <c r="W233" s="248"/>
      <c r="X233" s="248"/>
      <c r="Y233" s="248"/>
      <c r="Z233" s="248"/>
    </row>
    <row r="234" spans="1:26" ht="14.25" customHeight="1">
      <c r="A234" s="200"/>
      <c r="B234" s="200"/>
      <c r="C234" s="200"/>
      <c r="D234" s="200"/>
      <c r="E234" s="200"/>
      <c r="F234" s="200"/>
      <c r="G234" s="200"/>
      <c r="H234" s="200"/>
      <c r="I234" s="200"/>
      <c r="J234" s="248"/>
      <c r="K234" s="248"/>
      <c r="L234" s="248"/>
      <c r="M234" s="248"/>
      <c r="N234" s="248"/>
      <c r="O234" s="248"/>
      <c r="P234" s="248"/>
      <c r="Q234" s="248"/>
      <c r="R234" s="248"/>
      <c r="S234" s="248"/>
      <c r="T234" s="248"/>
      <c r="U234" s="248"/>
      <c r="V234" s="248"/>
      <c r="W234" s="248"/>
      <c r="X234" s="248"/>
      <c r="Y234" s="248"/>
      <c r="Z234" s="248"/>
    </row>
    <row r="235" spans="1:26" ht="14.25" customHeight="1">
      <c r="A235" s="200"/>
      <c r="B235" s="200"/>
      <c r="C235" s="200"/>
      <c r="D235" s="200"/>
      <c r="E235" s="200"/>
      <c r="F235" s="200"/>
      <c r="G235" s="200"/>
      <c r="H235" s="200"/>
      <c r="I235" s="200"/>
      <c r="J235" s="248"/>
      <c r="K235" s="248"/>
      <c r="L235" s="248"/>
      <c r="M235" s="248"/>
      <c r="N235" s="248"/>
      <c r="O235" s="248"/>
      <c r="P235" s="248"/>
      <c r="Q235" s="248"/>
      <c r="R235" s="248"/>
      <c r="S235" s="248"/>
      <c r="T235" s="248"/>
      <c r="U235" s="248"/>
      <c r="V235" s="248"/>
      <c r="W235" s="248"/>
      <c r="X235" s="248"/>
      <c r="Y235" s="248"/>
      <c r="Z235" s="248"/>
    </row>
    <row r="236" spans="1:26" ht="14.25" customHeight="1">
      <c r="A236" s="200"/>
      <c r="B236" s="200"/>
      <c r="C236" s="200"/>
      <c r="D236" s="200"/>
      <c r="E236" s="200"/>
      <c r="F236" s="200"/>
      <c r="G236" s="200"/>
      <c r="H236" s="200"/>
      <c r="I236" s="200"/>
      <c r="J236" s="248"/>
      <c r="K236" s="248"/>
      <c r="L236" s="248"/>
      <c r="M236" s="248"/>
      <c r="N236" s="248"/>
      <c r="O236" s="248"/>
      <c r="P236" s="248"/>
      <c r="Q236" s="248"/>
      <c r="R236" s="248"/>
      <c r="S236" s="248"/>
      <c r="T236" s="248"/>
      <c r="U236" s="248"/>
      <c r="V236" s="248"/>
      <c r="W236" s="248"/>
      <c r="X236" s="248"/>
      <c r="Y236" s="248"/>
      <c r="Z236" s="248"/>
    </row>
    <row r="237" spans="1:26" ht="14.25" customHeight="1">
      <c r="A237" s="200"/>
      <c r="B237" s="200"/>
      <c r="C237" s="200"/>
      <c r="D237" s="200"/>
      <c r="E237" s="200"/>
      <c r="F237" s="200"/>
      <c r="G237" s="200"/>
      <c r="H237" s="200"/>
      <c r="I237" s="200"/>
      <c r="J237" s="248"/>
      <c r="K237" s="248"/>
      <c r="L237" s="248"/>
      <c r="M237" s="248"/>
      <c r="N237" s="248"/>
      <c r="O237" s="248"/>
      <c r="P237" s="248"/>
      <c r="Q237" s="248"/>
      <c r="R237" s="248"/>
      <c r="S237" s="248"/>
      <c r="T237" s="248"/>
      <c r="U237" s="248"/>
      <c r="V237" s="248"/>
      <c r="W237" s="248"/>
      <c r="X237" s="248"/>
      <c r="Y237" s="248"/>
      <c r="Z237" s="248"/>
    </row>
    <row r="238" spans="1:26" ht="14.25" customHeight="1">
      <c r="A238" s="200"/>
      <c r="B238" s="200"/>
      <c r="C238" s="200"/>
      <c r="D238" s="200"/>
      <c r="E238" s="200"/>
      <c r="F238" s="200"/>
      <c r="G238" s="200"/>
      <c r="H238" s="200"/>
      <c r="I238" s="200"/>
      <c r="J238" s="248"/>
      <c r="K238" s="248"/>
      <c r="L238" s="248"/>
      <c r="M238" s="248"/>
      <c r="N238" s="248"/>
      <c r="O238" s="248"/>
      <c r="P238" s="248"/>
      <c r="Q238" s="248"/>
      <c r="R238" s="248"/>
      <c r="S238" s="248"/>
      <c r="T238" s="248"/>
      <c r="U238" s="248"/>
      <c r="V238" s="248"/>
      <c r="W238" s="248"/>
      <c r="X238" s="248"/>
      <c r="Y238" s="248"/>
      <c r="Z238" s="248"/>
    </row>
    <row r="239" spans="1:26" ht="14.25" customHeight="1">
      <c r="A239" s="200"/>
      <c r="B239" s="200"/>
      <c r="C239" s="200"/>
      <c r="D239" s="200"/>
      <c r="E239" s="200"/>
      <c r="F239" s="200"/>
      <c r="G239" s="200"/>
      <c r="H239" s="200"/>
      <c r="I239" s="200"/>
      <c r="J239" s="248"/>
      <c r="K239" s="248"/>
      <c r="L239" s="248"/>
      <c r="M239" s="248"/>
      <c r="N239" s="248"/>
      <c r="O239" s="248"/>
      <c r="P239" s="248"/>
      <c r="Q239" s="248"/>
      <c r="R239" s="248"/>
      <c r="S239" s="248"/>
      <c r="T239" s="248"/>
      <c r="U239" s="248"/>
      <c r="V239" s="248"/>
      <c r="W239" s="248"/>
      <c r="X239" s="248"/>
      <c r="Y239" s="248"/>
      <c r="Z239" s="248"/>
    </row>
    <row r="240" spans="1:26" ht="14.25" customHeight="1">
      <c r="A240" s="200"/>
      <c r="B240" s="200"/>
      <c r="C240" s="200"/>
      <c r="D240" s="200"/>
      <c r="E240" s="200"/>
      <c r="F240" s="200"/>
      <c r="G240" s="200"/>
      <c r="H240" s="200"/>
      <c r="I240" s="200"/>
      <c r="J240" s="248"/>
      <c r="K240" s="248"/>
      <c r="L240" s="248"/>
      <c r="M240" s="248"/>
      <c r="N240" s="248"/>
      <c r="O240" s="248"/>
      <c r="P240" s="248"/>
      <c r="Q240" s="248"/>
      <c r="R240" s="248"/>
      <c r="S240" s="248"/>
      <c r="T240" s="248"/>
      <c r="U240" s="248"/>
      <c r="V240" s="248"/>
      <c r="W240" s="248"/>
      <c r="X240" s="248"/>
      <c r="Y240" s="248"/>
      <c r="Z240" s="248"/>
    </row>
    <row r="241" spans="1:26" ht="14.25" customHeight="1">
      <c r="A241" s="200"/>
      <c r="B241" s="200"/>
      <c r="C241" s="200"/>
      <c r="D241" s="200"/>
      <c r="E241" s="200"/>
      <c r="F241" s="200"/>
      <c r="G241" s="200"/>
      <c r="H241" s="200"/>
      <c r="I241" s="200"/>
      <c r="J241" s="248"/>
      <c r="K241" s="248"/>
      <c r="L241" s="248"/>
      <c r="M241" s="248"/>
      <c r="N241" s="248"/>
      <c r="O241" s="248"/>
      <c r="P241" s="248"/>
      <c r="Q241" s="248"/>
      <c r="R241" s="248"/>
      <c r="S241" s="248"/>
      <c r="T241" s="248"/>
      <c r="U241" s="248"/>
      <c r="V241" s="248"/>
      <c r="W241" s="248"/>
      <c r="X241" s="248"/>
      <c r="Y241" s="248"/>
      <c r="Z241" s="248"/>
    </row>
    <row r="242" spans="1:26" ht="14.25" customHeight="1">
      <c r="A242" s="200"/>
      <c r="B242" s="200"/>
      <c r="C242" s="200"/>
      <c r="D242" s="200"/>
      <c r="E242" s="200"/>
      <c r="F242" s="200"/>
      <c r="G242" s="200"/>
      <c r="H242" s="200"/>
      <c r="I242" s="200"/>
      <c r="J242" s="248"/>
      <c r="K242" s="248"/>
      <c r="L242" s="248"/>
      <c r="M242" s="248"/>
      <c r="N242" s="248"/>
      <c r="O242" s="248"/>
      <c r="P242" s="248"/>
      <c r="Q242" s="248"/>
      <c r="R242" s="248"/>
      <c r="S242" s="248"/>
      <c r="T242" s="248"/>
      <c r="U242" s="248"/>
      <c r="V242" s="248"/>
      <c r="W242" s="248"/>
      <c r="X242" s="248"/>
      <c r="Y242" s="248"/>
      <c r="Z242" s="248"/>
    </row>
    <row r="243" spans="1:26" ht="14.25" customHeight="1">
      <c r="A243" s="200"/>
      <c r="B243" s="200"/>
      <c r="C243" s="200"/>
      <c r="D243" s="200"/>
      <c r="E243" s="200"/>
      <c r="F243" s="200"/>
      <c r="G243" s="200"/>
      <c r="H243" s="200"/>
      <c r="I243" s="200"/>
      <c r="J243" s="248"/>
      <c r="K243" s="248"/>
      <c r="L243" s="248"/>
      <c r="M243" s="248"/>
      <c r="N243" s="248"/>
      <c r="O243" s="248"/>
      <c r="P243" s="248"/>
      <c r="Q243" s="248"/>
      <c r="R243" s="248"/>
      <c r="S243" s="248"/>
      <c r="T243" s="248"/>
      <c r="U243" s="248"/>
      <c r="V243" s="248"/>
      <c r="W243" s="248"/>
      <c r="X243" s="248"/>
      <c r="Y243" s="248"/>
      <c r="Z243" s="248"/>
    </row>
    <row r="244" spans="1:26" ht="14.25" customHeight="1">
      <c r="A244" s="200"/>
      <c r="B244" s="200"/>
      <c r="C244" s="200"/>
      <c r="D244" s="200"/>
      <c r="E244" s="200"/>
      <c r="F244" s="200"/>
      <c r="G244" s="200"/>
      <c r="H244" s="200"/>
      <c r="I244" s="200"/>
      <c r="J244" s="248"/>
      <c r="K244" s="248"/>
      <c r="L244" s="248"/>
      <c r="M244" s="248"/>
      <c r="N244" s="248"/>
      <c r="O244" s="248"/>
      <c r="P244" s="248"/>
      <c r="Q244" s="248"/>
      <c r="R244" s="248"/>
      <c r="S244" s="248"/>
      <c r="T244" s="248"/>
      <c r="U244" s="248"/>
      <c r="V244" s="248"/>
      <c r="W244" s="248"/>
      <c r="X244" s="248"/>
      <c r="Y244" s="248"/>
      <c r="Z244" s="248"/>
    </row>
    <row r="245" spans="1:26" ht="14.25" customHeight="1">
      <c r="A245" s="200"/>
      <c r="B245" s="200"/>
      <c r="C245" s="200"/>
      <c r="D245" s="200"/>
      <c r="E245" s="200"/>
      <c r="F245" s="200"/>
      <c r="G245" s="200"/>
      <c r="H245" s="200"/>
      <c r="I245" s="200"/>
      <c r="J245" s="248"/>
      <c r="K245" s="248"/>
      <c r="L245" s="248"/>
      <c r="M245" s="248"/>
      <c r="N245" s="248"/>
      <c r="O245" s="248"/>
      <c r="P245" s="248"/>
      <c r="Q245" s="248"/>
      <c r="R245" s="248"/>
      <c r="S245" s="248"/>
      <c r="T245" s="248"/>
      <c r="U245" s="248"/>
      <c r="V245" s="248"/>
      <c r="W245" s="248"/>
      <c r="X245" s="248"/>
      <c r="Y245" s="248"/>
      <c r="Z245" s="248"/>
    </row>
    <row r="246" spans="1:26" ht="14.25" customHeight="1">
      <c r="A246" s="200"/>
      <c r="B246" s="200"/>
      <c r="C246" s="200"/>
      <c r="D246" s="200"/>
      <c r="E246" s="200"/>
      <c r="F246" s="200"/>
      <c r="G246" s="200"/>
      <c r="H246" s="200"/>
      <c r="I246" s="200"/>
      <c r="J246" s="248"/>
      <c r="K246" s="248"/>
      <c r="L246" s="248"/>
      <c r="M246" s="248"/>
      <c r="N246" s="248"/>
      <c r="O246" s="248"/>
      <c r="P246" s="248"/>
      <c r="Q246" s="248"/>
      <c r="R246" s="248"/>
      <c r="S246" s="248"/>
      <c r="T246" s="248"/>
      <c r="U246" s="248"/>
      <c r="V246" s="248"/>
      <c r="W246" s="248"/>
      <c r="X246" s="248"/>
      <c r="Y246" s="248"/>
      <c r="Z246" s="248"/>
    </row>
    <row r="247" spans="1:26" ht="14.25" customHeight="1">
      <c r="A247" s="200"/>
      <c r="B247" s="200"/>
      <c r="C247" s="200"/>
      <c r="D247" s="200"/>
      <c r="E247" s="200"/>
      <c r="F247" s="200"/>
      <c r="G247" s="200"/>
      <c r="H247" s="200"/>
      <c r="I247" s="200"/>
      <c r="J247" s="248"/>
      <c r="K247" s="248"/>
      <c r="L247" s="248"/>
      <c r="M247" s="248"/>
      <c r="N247" s="248"/>
      <c r="O247" s="248"/>
      <c r="P247" s="248"/>
      <c r="Q247" s="248"/>
      <c r="R247" s="248"/>
      <c r="S247" s="248"/>
      <c r="T247" s="248"/>
      <c r="U247" s="248"/>
      <c r="V247" s="248"/>
      <c r="W247" s="248"/>
      <c r="X247" s="248"/>
      <c r="Y247" s="248"/>
      <c r="Z247" s="248"/>
    </row>
    <row r="248" spans="1:26" ht="14.25" customHeight="1">
      <c r="A248" s="200"/>
      <c r="B248" s="200"/>
      <c r="C248" s="200"/>
      <c r="D248" s="200"/>
      <c r="E248" s="200"/>
      <c r="F248" s="200"/>
      <c r="G248" s="200"/>
      <c r="H248" s="200"/>
      <c r="I248" s="200"/>
      <c r="J248" s="248"/>
      <c r="K248" s="248"/>
      <c r="L248" s="248"/>
      <c r="M248" s="248"/>
      <c r="N248" s="248"/>
      <c r="O248" s="248"/>
      <c r="P248" s="248"/>
      <c r="Q248" s="248"/>
      <c r="R248" s="248"/>
      <c r="S248" s="248"/>
      <c r="T248" s="248"/>
      <c r="U248" s="248"/>
      <c r="V248" s="248"/>
      <c r="W248" s="248"/>
      <c r="X248" s="248"/>
      <c r="Y248" s="248"/>
      <c r="Z248" s="248"/>
    </row>
    <row r="249" spans="1:26" ht="14.25" customHeight="1">
      <c r="A249" s="200"/>
      <c r="B249" s="200"/>
      <c r="C249" s="200"/>
      <c r="D249" s="200"/>
      <c r="E249" s="200"/>
      <c r="F249" s="200"/>
      <c r="G249" s="200"/>
      <c r="H249" s="200"/>
      <c r="I249" s="200"/>
      <c r="J249" s="248"/>
      <c r="K249" s="248"/>
      <c r="L249" s="248"/>
      <c r="M249" s="248"/>
      <c r="N249" s="248"/>
      <c r="O249" s="248"/>
      <c r="P249" s="248"/>
      <c r="Q249" s="248"/>
      <c r="R249" s="248"/>
      <c r="S249" s="248"/>
      <c r="T249" s="248"/>
      <c r="U249" s="248"/>
      <c r="V249" s="248"/>
      <c r="W249" s="248"/>
      <c r="X249" s="248"/>
      <c r="Y249" s="248"/>
      <c r="Z249" s="248"/>
    </row>
    <row r="250" spans="1:26" ht="14.25" customHeight="1">
      <c r="A250" s="200"/>
      <c r="B250" s="200"/>
      <c r="C250" s="200"/>
      <c r="D250" s="200"/>
      <c r="E250" s="200"/>
      <c r="F250" s="200"/>
      <c r="G250" s="200"/>
      <c r="H250" s="200"/>
      <c r="I250" s="200"/>
      <c r="J250" s="248"/>
      <c r="K250" s="248"/>
      <c r="L250" s="248"/>
      <c r="M250" s="248"/>
      <c r="N250" s="248"/>
      <c r="O250" s="248"/>
      <c r="P250" s="248"/>
      <c r="Q250" s="248"/>
      <c r="R250" s="248"/>
      <c r="S250" s="248"/>
      <c r="T250" s="248"/>
      <c r="U250" s="248"/>
      <c r="V250" s="248"/>
      <c r="W250" s="248"/>
      <c r="X250" s="248"/>
      <c r="Y250" s="248"/>
      <c r="Z250" s="248"/>
    </row>
    <row r="251" spans="1:26" ht="14.25" customHeight="1">
      <c r="A251" s="200"/>
      <c r="B251" s="200"/>
      <c r="C251" s="200"/>
      <c r="D251" s="200"/>
      <c r="E251" s="200"/>
      <c r="F251" s="200"/>
      <c r="G251" s="200"/>
      <c r="H251" s="200"/>
      <c r="I251" s="200"/>
      <c r="J251" s="248"/>
      <c r="K251" s="248"/>
      <c r="L251" s="248"/>
      <c r="M251" s="248"/>
      <c r="N251" s="248"/>
      <c r="O251" s="248"/>
      <c r="P251" s="248"/>
      <c r="Q251" s="248"/>
      <c r="R251" s="248"/>
      <c r="S251" s="248"/>
      <c r="T251" s="248"/>
      <c r="U251" s="248"/>
      <c r="V251" s="248"/>
      <c r="W251" s="248"/>
      <c r="X251" s="248"/>
      <c r="Y251" s="248"/>
      <c r="Z251" s="248"/>
    </row>
    <row r="252" spans="1:26" ht="14.25" customHeight="1">
      <c r="A252" s="200"/>
      <c r="B252" s="200"/>
      <c r="C252" s="200"/>
      <c r="D252" s="200"/>
      <c r="E252" s="200"/>
      <c r="F252" s="200"/>
      <c r="G252" s="200"/>
      <c r="H252" s="200"/>
      <c r="I252" s="200"/>
      <c r="J252" s="248"/>
      <c r="K252" s="248"/>
      <c r="L252" s="248"/>
      <c r="M252" s="248"/>
      <c r="N252" s="248"/>
      <c r="O252" s="248"/>
      <c r="P252" s="248"/>
      <c r="Q252" s="248"/>
      <c r="R252" s="248"/>
      <c r="S252" s="248"/>
      <c r="T252" s="248"/>
      <c r="U252" s="248"/>
      <c r="V252" s="248"/>
      <c r="W252" s="248"/>
      <c r="X252" s="248"/>
      <c r="Y252" s="248"/>
      <c r="Z252" s="248"/>
    </row>
    <row r="253" spans="1:26" ht="14.25" customHeight="1">
      <c r="A253" s="200"/>
      <c r="B253" s="200"/>
      <c r="C253" s="200"/>
      <c r="D253" s="200"/>
      <c r="E253" s="200"/>
      <c r="F253" s="200"/>
      <c r="G253" s="200"/>
      <c r="H253" s="200"/>
      <c r="I253" s="200"/>
      <c r="J253" s="248"/>
      <c r="K253" s="248"/>
      <c r="L253" s="248"/>
      <c r="M253" s="248"/>
      <c r="N253" s="248"/>
      <c r="O253" s="248"/>
      <c r="P253" s="248"/>
      <c r="Q253" s="248"/>
      <c r="R253" s="248"/>
      <c r="S253" s="248"/>
      <c r="T253" s="248"/>
      <c r="U253" s="248"/>
      <c r="V253" s="248"/>
      <c r="W253" s="248"/>
      <c r="X253" s="248"/>
      <c r="Y253" s="248"/>
      <c r="Z253" s="248"/>
    </row>
    <row r="254" spans="1:26" ht="14.25" customHeight="1">
      <c r="A254" s="200"/>
      <c r="B254" s="200"/>
      <c r="C254" s="200"/>
      <c r="D254" s="200"/>
      <c r="E254" s="200"/>
      <c r="F254" s="200"/>
      <c r="G254" s="200"/>
      <c r="H254" s="200"/>
      <c r="I254" s="200"/>
      <c r="J254" s="248"/>
      <c r="K254" s="248"/>
      <c r="L254" s="248"/>
      <c r="M254" s="248"/>
      <c r="N254" s="248"/>
      <c r="O254" s="248"/>
      <c r="P254" s="248"/>
      <c r="Q254" s="248"/>
      <c r="R254" s="248"/>
      <c r="S254" s="248"/>
      <c r="T254" s="248"/>
      <c r="U254" s="248"/>
      <c r="V254" s="248"/>
      <c r="W254" s="248"/>
      <c r="X254" s="248"/>
      <c r="Y254" s="248"/>
      <c r="Z254" s="248"/>
    </row>
    <row r="255" spans="1:26" ht="14.25" customHeight="1">
      <c r="A255" s="200"/>
      <c r="B255" s="200"/>
      <c r="C255" s="200"/>
      <c r="D255" s="200"/>
      <c r="E255" s="200"/>
      <c r="F255" s="200"/>
      <c r="G255" s="200"/>
      <c r="H255" s="200"/>
      <c r="I255" s="200"/>
      <c r="J255" s="248"/>
      <c r="K255" s="248"/>
      <c r="L255" s="248"/>
      <c r="M255" s="248"/>
      <c r="N255" s="248"/>
      <c r="O255" s="248"/>
      <c r="P255" s="248"/>
      <c r="Q255" s="248"/>
      <c r="R255" s="248"/>
      <c r="S255" s="248"/>
      <c r="T255" s="248"/>
      <c r="U255" s="248"/>
      <c r="V255" s="248"/>
      <c r="W255" s="248"/>
      <c r="X255" s="248"/>
      <c r="Y255" s="248"/>
      <c r="Z255" s="248"/>
    </row>
    <row r="256" spans="1:26" ht="14.25" customHeight="1">
      <c r="A256" s="200"/>
      <c r="B256" s="200"/>
      <c r="C256" s="200"/>
      <c r="D256" s="200"/>
      <c r="E256" s="200"/>
      <c r="F256" s="200"/>
      <c r="G256" s="200"/>
      <c r="H256" s="200"/>
      <c r="I256" s="200"/>
      <c r="J256" s="248"/>
      <c r="K256" s="248"/>
      <c r="L256" s="248"/>
      <c r="M256" s="248"/>
      <c r="N256" s="248"/>
      <c r="O256" s="248"/>
      <c r="P256" s="248"/>
      <c r="Q256" s="248"/>
      <c r="R256" s="248"/>
      <c r="S256" s="248"/>
      <c r="T256" s="248"/>
      <c r="U256" s="248"/>
      <c r="V256" s="248"/>
      <c r="W256" s="248"/>
      <c r="X256" s="248"/>
      <c r="Y256" s="248"/>
      <c r="Z256" s="248"/>
    </row>
    <row r="257" spans="1:26" ht="14.25" customHeight="1">
      <c r="A257" s="200"/>
      <c r="B257" s="200"/>
      <c r="C257" s="200"/>
      <c r="D257" s="200"/>
      <c r="E257" s="200"/>
      <c r="F257" s="200"/>
      <c r="G257" s="200"/>
      <c r="H257" s="200"/>
      <c r="I257" s="200"/>
      <c r="J257" s="248"/>
      <c r="K257" s="248"/>
      <c r="L257" s="248"/>
      <c r="M257" s="248"/>
      <c r="N257" s="248"/>
      <c r="O257" s="248"/>
      <c r="P257" s="248"/>
      <c r="Q257" s="248"/>
      <c r="R257" s="248"/>
      <c r="S257" s="248"/>
      <c r="T257" s="248"/>
      <c r="U257" s="248"/>
      <c r="V257" s="248"/>
      <c r="W257" s="248"/>
      <c r="X257" s="248"/>
      <c r="Y257" s="248"/>
      <c r="Z257" s="248"/>
    </row>
    <row r="258" spans="1:26" ht="14.25" customHeight="1">
      <c r="A258" s="200"/>
      <c r="B258" s="200"/>
      <c r="C258" s="200"/>
      <c r="D258" s="200"/>
      <c r="E258" s="200"/>
      <c r="F258" s="200"/>
      <c r="G258" s="200"/>
      <c r="H258" s="200"/>
      <c r="I258" s="200"/>
      <c r="J258" s="248"/>
      <c r="K258" s="248"/>
      <c r="L258" s="248"/>
      <c r="M258" s="248"/>
      <c r="N258" s="248"/>
      <c r="O258" s="248"/>
      <c r="P258" s="248"/>
      <c r="Q258" s="248"/>
      <c r="R258" s="248"/>
      <c r="S258" s="248"/>
      <c r="T258" s="248"/>
      <c r="U258" s="248"/>
      <c r="V258" s="248"/>
      <c r="W258" s="248"/>
      <c r="X258" s="248"/>
      <c r="Y258" s="248"/>
      <c r="Z258" s="248"/>
    </row>
    <row r="259" spans="1:26" ht="14.25" customHeight="1">
      <c r="A259" s="200"/>
      <c r="B259" s="200"/>
      <c r="C259" s="200"/>
      <c r="D259" s="200"/>
      <c r="E259" s="200"/>
      <c r="F259" s="200"/>
      <c r="G259" s="200"/>
      <c r="H259" s="200"/>
      <c r="I259" s="200"/>
      <c r="J259" s="248"/>
      <c r="K259" s="248"/>
      <c r="L259" s="248"/>
      <c r="M259" s="248"/>
      <c r="N259" s="248"/>
      <c r="O259" s="248"/>
      <c r="P259" s="248"/>
      <c r="Q259" s="248"/>
      <c r="R259" s="248"/>
      <c r="S259" s="248"/>
      <c r="T259" s="248"/>
      <c r="U259" s="248"/>
      <c r="V259" s="248"/>
      <c r="W259" s="248"/>
      <c r="X259" s="248"/>
      <c r="Y259" s="248"/>
      <c r="Z259" s="248"/>
    </row>
    <row r="260" spans="1:26" ht="14.25" customHeight="1">
      <c r="A260" s="200"/>
      <c r="B260" s="200"/>
      <c r="C260" s="200"/>
      <c r="D260" s="200"/>
      <c r="E260" s="200"/>
      <c r="F260" s="200"/>
      <c r="G260" s="200"/>
      <c r="H260" s="200"/>
      <c r="I260" s="200"/>
      <c r="J260" s="248"/>
      <c r="K260" s="248"/>
      <c r="L260" s="248"/>
      <c r="M260" s="248"/>
      <c r="N260" s="248"/>
      <c r="O260" s="248"/>
      <c r="P260" s="248"/>
      <c r="Q260" s="248"/>
      <c r="R260" s="248"/>
      <c r="S260" s="248"/>
      <c r="T260" s="248"/>
      <c r="U260" s="248"/>
      <c r="V260" s="248"/>
      <c r="W260" s="248"/>
      <c r="X260" s="248"/>
      <c r="Y260" s="248"/>
      <c r="Z260" s="248"/>
    </row>
    <row r="261" spans="1:26" ht="14.25" customHeight="1">
      <c r="A261" s="200"/>
      <c r="B261" s="200"/>
      <c r="C261" s="200"/>
      <c r="D261" s="200"/>
      <c r="E261" s="200"/>
      <c r="F261" s="200"/>
      <c r="G261" s="200"/>
      <c r="H261" s="200"/>
      <c r="I261" s="200"/>
      <c r="J261" s="248"/>
      <c r="K261" s="248"/>
      <c r="L261" s="248"/>
      <c r="M261" s="248"/>
      <c r="N261" s="248"/>
      <c r="O261" s="248"/>
      <c r="P261" s="248"/>
      <c r="Q261" s="248"/>
      <c r="R261" s="248"/>
      <c r="S261" s="248"/>
      <c r="T261" s="248"/>
      <c r="U261" s="248"/>
      <c r="V261" s="248"/>
      <c r="W261" s="248"/>
      <c r="X261" s="248"/>
      <c r="Y261" s="248"/>
      <c r="Z261" s="248"/>
    </row>
    <row r="262" spans="1:26" ht="14.25" customHeight="1">
      <c r="A262" s="200"/>
      <c r="B262" s="200"/>
      <c r="C262" s="200"/>
      <c r="D262" s="200"/>
      <c r="E262" s="200"/>
      <c r="F262" s="200"/>
      <c r="G262" s="200"/>
      <c r="H262" s="200"/>
      <c r="I262" s="200"/>
      <c r="J262" s="248"/>
      <c r="K262" s="248"/>
      <c r="L262" s="248"/>
      <c r="M262" s="248"/>
      <c r="N262" s="248"/>
      <c r="O262" s="248"/>
      <c r="P262" s="248"/>
      <c r="Q262" s="248"/>
      <c r="R262" s="248"/>
      <c r="S262" s="248"/>
      <c r="T262" s="248"/>
      <c r="U262" s="248"/>
      <c r="V262" s="248"/>
      <c r="W262" s="248"/>
      <c r="X262" s="248"/>
      <c r="Y262" s="248"/>
      <c r="Z262" s="248"/>
    </row>
    <row r="263" spans="1:26" ht="14.25" customHeight="1">
      <c r="A263" s="200"/>
      <c r="B263" s="200"/>
      <c r="C263" s="200"/>
      <c r="D263" s="200"/>
      <c r="E263" s="200"/>
      <c r="F263" s="200"/>
      <c r="G263" s="200"/>
      <c r="H263" s="200"/>
      <c r="I263" s="200"/>
      <c r="J263" s="248"/>
      <c r="K263" s="248"/>
      <c r="L263" s="248"/>
      <c r="M263" s="248"/>
      <c r="N263" s="248"/>
      <c r="O263" s="248"/>
      <c r="P263" s="248"/>
      <c r="Q263" s="248"/>
      <c r="R263" s="248"/>
      <c r="S263" s="248"/>
      <c r="T263" s="248"/>
      <c r="U263" s="248"/>
      <c r="V263" s="248"/>
      <c r="W263" s="248"/>
      <c r="X263" s="248"/>
      <c r="Y263" s="248"/>
      <c r="Z263" s="248"/>
    </row>
    <row r="264" spans="1:26" ht="14.25" customHeight="1">
      <c r="A264" s="200"/>
      <c r="B264" s="200"/>
      <c r="C264" s="200"/>
      <c r="D264" s="200"/>
      <c r="E264" s="200"/>
      <c r="F264" s="200"/>
      <c r="G264" s="200"/>
      <c r="H264" s="200"/>
      <c r="I264" s="200"/>
      <c r="J264" s="248"/>
      <c r="K264" s="248"/>
      <c r="L264" s="248"/>
      <c r="M264" s="248"/>
      <c r="N264" s="248"/>
      <c r="O264" s="248"/>
      <c r="P264" s="248"/>
      <c r="Q264" s="248"/>
      <c r="R264" s="248"/>
      <c r="S264" s="248"/>
      <c r="T264" s="248"/>
      <c r="U264" s="248"/>
      <c r="V264" s="248"/>
      <c r="W264" s="248"/>
      <c r="X264" s="248"/>
      <c r="Y264" s="248"/>
      <c r="Z264" s="248"/>
    </row>
    <row r="265" spans="1:26" ht="14.25" customHeight="1">
      <c r="A265" s="200"/>
      <c r="B265" s="200"/>
      <c r="C265" s="200"/>
      <c r="D265" s="200"/>
      <c r="E265" s="200"/>
      <c r="F265" s="200"/>
      <c r="G265" s="200"/>
      <c r="H265" s="200"/>
      <c r="I265" s="200"/>
      <c r="J265" s="248"/>
      <c r="K265" s="248"/>
      <c r="L265" s="248"/>
      <c r="M265" s="248"/>
      <c r="N265" s="248"/>
      <c r="O265" s="248"/>
      <c r="P265" s="248"/>
      <c r="Q265" s="248"/>
      <c r="R265" s="248"/>
      <c r="S265" s="248"/>
      <c r="T265" s="248"/>
      <c r="U265" s="248"/>
      <c r="V265" s="248"/>
      <c r="W265" s="248"/>
      <c r="X265" s="248"/>
      <c r="Y265" s="248"/>
      <c r="Z265" s="248"/>
    </row>
    <row r="266" spans="1:26" ht="14.25" customHeight="1">
      <c r="A266" s="200"/>
      <c r="B266" s="200"/>
      <c r="C266" s="200"/>
      <c r="D266" s="200"/>
      <c r="E266" s="200"/>
      <c r="F266" s="200"/>
      <c r="G266" s="200"/>
      <c r="H266" s="200"/>
      <c r="I266" s="200"/>
      <c r="J266" s="248"/>
      <c r="K266" s="248"/>
      <c r="L266" s="248"/>
      <c r="M266" s="248"/>
      <c r="N266" s="248"/>
      <c r="O266" s="248"/>
      <c r="P266" s="248"/>
      <c r="Q266" s="248"/>
      <c r="R266" s="248"/>
      <c r="S266" s="248"/>
      <c r="T266" s="248"/>
      <c r="U266" s="248"/>
      <c r="V266" s="248"/>
      <c r="W266" s="248"/>
      <c r="X266" s="248"/>
      <c r="Y266" s="248"/>
      <c r="Z266" s="248"/>
    </row>
    <row r="267" spans="1:26" ht="14.25" customHeight="1">
      <c r="A267" s="200"/>
      <c r="B267" s="200"/>
      <c r="C267" s="200"/>
      <c r="D267" s="200"/>
      <c r="E267" s="200"/>
      <c r="F267" s="200"/>
      <c r="G267" s="200"/>
      <c r="H267" s="200"/>
      <c r="I267" s="200"/>
      <c r="J267" s="248"/>
      <c r="K267" s="248"/>
      <c r="L267" s="248"/>
      <c r="M267" s="248"/>
      <c r="N267" s="248"/>
      <c r="O267" s="248"/>
      <c r="P267" s="248"/>
      <c r="Q267" s="248"/>
      <c r="R267" s="248"/>
      <c r="S267" s="248"/>
      <c r="T267" s="248"/>
      <c r="U267" s="248"/>
      <c r="V267" s="248"/>
      <c r="W267" s="248"/>
      <c r="X267" s="248"/>
      <c r="Y267" s="248"/>
      <c r="Z267" s="248"/>
    </row>
    <row r="268" spans="1:26" ht="14.25" customHeight="1">
      <c r="A268" s="200"/>
      <c r="B268" s="200"/>
      <c r="C268" s="200"/>
      <c r="D268" s="200"/>
      <c r="E268" s="200"/>
      <c r="F268" s="200"/>
      <c r="G268" s="200"/>
      <c r="H268" s="200"/>
      <c r="I268" s="200"/>
      <c r="J268" s="248"/>
      <c r="K268" s="248"/>
      <c r="L268" s="248"/>
      <c r="M268" s="248"/>
      <c r="N268" s="248"/>
      <c r="O268" s="248"/>
      <c r="P268" s="248"/>
      <c r="Q268" s="248"/>
      <c r="R268" s="248"/>
      <c r="S268" s="248"/>
      <c r="T268" s="248"/>
      <c r="U268" s="248"/>
      <c r="V268" s="248"/>
      <c r="W268" s="248"/>
      <c r="X268" s="248"/>
      <c r="Y268" s="248"/>
      <c r="Z268" s="248"/>
    </row>
    <row r="269" spans="1:26" ht="14.25" customHeight="1">
      <c r="A269" s="200"/>
      <c r="B269" s="200"/>
      <c r="C269" s="200"/>
      <c r="D269" s="200"/>
      <c r="E269" s="200"/>
      <c r="F269" s="200"/>
      <c r="G269" s="200"/>
      <c r="H269" s="200"/>
      <c r="I269" s="200"/>
      <c r="J269" s="248"/>
      <c r="K269" s="248"/>
      <c r="L269" s="248"/>
      <c r="M269" s="248"/>
      <c r="N269" s="248"/>
      <c r="O269" s="248"/>
      <c r="P269" s="248"/>
      <c r="Q269" s="248"/>
      <c r="R269" s="248"/>
      <c r="S269" s="248"/>
      <c r="T269" s="248"/>
      <c r="U269" s="248"/>
      <c r="V269" s="248"/>
      <c r="W269" s="248"/>
      <c r="X269" s="248"/>
      <c r="Y269" s="248"/>
      <c r="Z269" s="248"/>
    </row>
    <row r="270" spans="1:26" ht="14.25" customHeight="1">
      <c r="A270" s="200"/>
      <c r="B270" s="200"/>
      <c r="C270" s="200"/>
      <c r="D270" s="200"/>
      <c r="E270" s="200"/>
      <c r="F270" s="200"/>
      <c r="G270" s="200"/>
      <c r="H270" s="200"/>
      <c r="I270" s="200"/>
      <c r="J270" s="248"/>
      <c r="K270" s="248"/>
      <c r="L270" s="248"/>
      <c r="M270" s="248"/>
      <c r="N270" s="248"/>
      <c r="O270" s="248"/>
      <c r="P270" s="248"/>
      <c r="Q270" s="248"/>
      <c r="R270" s="248"/>
      <c r="S270" s="248"/>
      <c r="T270" s="248"/>
      <c r="U270" s="248"/>
      <c r="V270" s="248"/>
      <c r="W270" s="248"/>
      <c r="X270" s="248"/>
      <c r="Y270" s="248"/>
      <c r="Z270" s="248"/>
    </row>
    <row r="271" spans="1:26" ht="14.25" customHeight="1">
      <c r="A271" s="200"/>
      <c r="B271" s="200"/>
      <c r="C271" s="200"/>
      <c r="D271" s="200"/>
      <c r="E271" s="200"/>
      <c r="F271" s="200"/>
      <c r="G271" s="200"/>
      <c r="H271" s="200"/>
      <c r="I271" s="200"/>
      <c r="J271" s="248"/>
      <c r="K271" s="248"/>
      <c r="L271" s="248"/>
      <c r="M271" s="248"/>
      <c r="N271" s="248"/>
      <c r="O271" s="248"/>
      <c r="P271" s="248"/>
      <c r="Q271" s="248"/>
      <c r="R271" s="248"/>
      <c r="S271" s="248"/>
      <c r="T271" s="248"/>
      <c r="U271" s="248"/>
      <c r="V271" s="248"/>
      <c r="W271" s="248"/>
      <c r="X271" s="248"/>
      <c r="Y271" s="248"/>
      <c r="Z271" s="248"/>
    </row>
    <row r="272" spans="1:26" ht="14.25" customHeight="1">
      <c r="A272" s="200"/>
      <c r="B272" s="200"/>
      <c r="C272" s="200"/>
      <c r="D272" s="200"/>
      <c r="E272" s="200"/>
      <c r="F272" s="200"/>
      <c r="G272" s="200"/>
      <c r="H272" s="200"/>
      <c r="I272" s="200"/>
      <c r="J272" s="248"/>
      <c r="K272" s="248"/>
      <c r="L272" s="248"/>
      <c r="M272" s="248"/>
      <c r="N272" s="248"/>
      <c r="O272" s="248"/>
      <c r="P272" s="248"/>
      <c r="Q272" s="248"/>
      <c r="R272" s="248"/>
      <c r="S272" s="248"/>
      <c r="T272" s="248"/>
      <c r="U272" s="248"/>
      <c r="V272" s="248"/>
      <c r="W272" s="248"/>
      <c r="X272" s="248"/>
      <c r="Y272" s="248"/>
      <c r="Z272" s="248"/>
    </row>
    <row r="273" spans="1:26" ht="14.25" customHeight="1">
      <c r="A273" s="200"/>
      <c r="B273" s="200"/>
      <c r="C273" s="200"/>
      <c r="D273" s="200"/>
      <c r="E273" s="200"/>
      <c r="F273" s="200"/>
      <c r="G273" s="200"/>
      <c r="H273" s="200"/>
      <c r="I273" s="200"/>
      <c r="J273" s="248"/>
      <c r="K273" s="248"/>
      <c r="L273" s="248"/>
      <c r="M273" s="248"/>
      <c r="N273" s="248"/>
      <c r="O273" s="248"/>
      <c r="P273" s="248"/>
      <c r="Q273" s="248"/>
      <c r="R273" s="248"/>
      <c r="S273" s="248"/>
      <c r="T273" s="248"/>
      <c r="U273" s="248"/>
      <c r="V273" s="248"/>
      <c r="W273" s="248"/>
      <c r="X273" s="248"/>
      <c r="Y273" s="248"/>
      <c r="Z273" s="248"/>
    </row>
    <row r="274" spans="1:26" ht="14.25" customHeight="1">
      <c r="A274" s="200"/>
      <c r="B274" s="200"/>
      <c r="C274" s="200"/>
      <c r="D274" s="200"/>
      <c r="E274" s="200"/>
      <c r="F274" s="200"/>
      <c r="G274" s="200"/>
      <c r="H274" s="200"/>
      <c r="I274" s="200"/>
      <c r="J274" s="248"/>
      <c r="K274" s="248"/>
      <c r="L274" s="248"/>
      <c r="M274" s="248"/>
      <c r="N274" s="248"/>
      <c r="O274" s="248"/>
      <c r="P274" s="248"/>
      <c r="Q274" s="248"/>
      <c r="R274" s="248"/>
      <c r="S274" s="248"/>
      <c r="T274" s="248"/>
      <c r="U274" s="248"/>
      <c r="V274" s="248"/>
      <c r="W274" s="248"/>
      <c r="X274" s="248"/>
      <c r="Y274" s="248"/>
      <c r="Z274" s="248"/>
    </row>
    <row r="275" spans="1:26" ht="14.25" customHeight="1">
      <c r="A275" s="200"/>
      <c r="B275" s="200"/>
      <c r="C275" s="200"/>
      <c r="D275" s="200"/>
      <c r="E275" s="200"/>
      <c r="F275" s="200"/>
      <c r="G275" s="200"/>
      <c r="H275" s="200"/>
      <c r="I275" s="200"/>
      <c r="J275" s="248"/>
      <c r="K275" s="248"/>
      <c r="L275" s="248"/>
      <c r="M275" s="248"/>
      <c r="N275" s="248"/>
      <c r="O275" s="248"/>
      <c r="P275" s="248"/>
      <c r="Q275" s="248"/>
      <c r="R275" s="248"/>
      <c r="S275" s="248"/>
      <c r="T275" s="248"/>
      <c r="U275" s="248"/>
      <c r="V275" s="248"/>
      <c r="W275" s="248"/>
      <c r="X275" s="248"/>
      <c r="Y275" s="248"/>
      <c r="Z275" s="248"/>
    </row>
    <row r="276" spans="1:26" ht="14.25" customHeight="1">
      <c r="A276" s="200"/>
      <c r="B276" s="200"/>
      <c r="C276" s="200"/>
      <c r="D276" s="200"/>
      <c r="E276" s="200"/>
      <c r="F276" s="200"/>
      <c r="G276" s="200"/>
      <c r="H276" s="200"/>
      <c r="I276" s="200"/>
      <c r="J276" s="248"/>
      <c r="K276" s="248"/>
      <c r="L276" s="248"/>
      <c r="M276" s="248"/>
      <c r="N276" s="248"/>
      <c r="O276" s="248"/>
      <c r="P276" s="248"/>
      <c r="Q276" s="248"/>
      <c r="R276" s="248"/>
      <c r="S276" s="248"/>
      <c r="T276" s="248"/>
      <c r="U276" s="248"/>
      <c r="V276" s="248"/>
      <c r="W276" s="248"/>
      <c r="X276" s="248"/>
      <c r="Y276" s="248"/>
      <c r="Z276" s="248"/>
    </row>
    <row r="277" spans="1:26" ht="14.25" customHeight="1">
      <c r="A277" s="200"/>
      <c r="B277" s="200"/>
      <c r="C277" s="200"/>
      <c r="D277" s="200"/>
      <c r="E277" s="200"/>
      <c r="F277" s="200"/>
      <c r="G277" s="200"/>
      <c r="H277" s="200"/>
      <c r="I277" s="200"/>
      <c r="J277" s="248"/>
      <c r="K277" s="248"/>
      <c r="L277" s="248"/>
      <c r="M277" s="248"/>
      <c r="N277" s="248"/>
      <c r="O277" s="248"/>
      <c r="P277" s="248"/>
      <c r="Q277" s="248"/>
      <c r="R277" s="248"/>
      <c r="S277" s="248"/>
      <c r="T277" s="248"/>
      <c r="U277" s="248"/>
      <c r="V277" s="248"/>
      <c r="W277" s="248"/>
      <c r="X277" s="248"/>
      <c r="Y277" s="248"/>
      <c r="Z277" s="248"/>
    </row>
    <row r="278" spans="1:26" ht="14.25" customHeight="1">
      <c r="A278" s="200"/>
      <c r="B278" s="200"/>
      <c r="C278" s="200"/>
      <c r="D278" s="200"/>
      <c r="E278" s="200"/>
      <c r="F278" s="200"/>
      <c r="G278" s="200"/>
      <c r="H278" s="200"/>
      <c r="I278" s="200"/>
      <c r="J278" s="248"/>
      <c r="K278" s="248"/>
      <c r="L278" s="248"/>
      <c r="M278" s="248"/>
      <c r="N278" s="248"/>
      <c r="O278" s="248"/>
      <c r="P278" s="248"/>
      <c r="Q278" s="248"/>
      <c r="R278" s="248"/>
      <c r="S278" s="248"/>
      <c r="T278" s="248"/>
      <c r="U278" s="248"/>
      <c r="V278" s="248"/>
      <c r="W278" s="248"/>
      <c r="X278" s="248"/>
      <c r="Y278" s="248"/>
      <c r="Z278" s="248"/>
    </row>
    <row r="279" spans="1:26" ht="14.25" customHeight="1">
      <c r="A279" s="200"/>
      <c r="B279" s="200"/>
      <c r="C279" s="200"/>
      <c r="D279" s="200"/>
      <c r="E279" s="200"/>
      <c r="F279" s="200"/>
      <c r="G279" s="200"/>
      <c r="H279" s="200"/>
      <c r="I279" s="200"/>
      <c r="J279" s="248"/>
      <c r="K279" s="248"/>
      <c r="L279" s="248"/>
      <c r="M279" s="248"/>
      <c r="N279" s="248"/>
      <c r="O279" s="248"/>
      <c r="P279" s="248"/>
      <c r="Q279" s="248"/>
      <c r="R279" s="248"/>
      <c r="S279" s="248"/>
      <c r="T279" s="248"/>
      <c r="U279" s="248"/>
      <c r="V279" s="248"/>
      <c r="W279" s="248"/>
      <c r="X279" s="248"/>
      <c r="Y279" s="248"/>
      <c r="Z279" s="248"/>
    </row>
    <row r="280" spans="1:26" ht="14.25" customHeight="1">
      <c r="A280" s="200"/>
      <c r="B280" s="200"/>
      <c r="C280" s="200"/>
      <c r="D280" s="200"/>
      <c r="E280" s="200"/>
      <c r="F280" s="200"/>
      <c r="G280" s="200"/>
      <c r="H280" s="200"/>
      <c r="I280" s="200"/>
      <c r="J280" s="248"/>
      <c r="K280" s="248"/>
      <c r="L280" s="248"/>
      <c r="M280" s="248"/>
      <c r="N280" s="248"/>
      <c r="O280" s="248"/>
      <c r="P280" s="248"/>
      <c r="Q280" s="248"/>
      <c r="R280" s="248"/>
      <c r="S280" s="248"/>
      <c r="T280" s="248"/>
      <c r="U280" s="248"/>
      <c r="V280" s="248"/>
      <c r="W280" s="248"/>
      <c r="X280" s="248"/>
      <c r="Y280" s="248"/>
      <c r="Z280" s="248"/>
    </row>
    <row r="281" spans="1:26" ht="14.25" customHeight="1">
      <c r="A281" s="200"/>
      <c r="B281" s="200"/>
      <c r="C281" s="200"/>
      <c r="D281" s="200"/>
      <c r="E281" s="200"/>
      <c r="F281" s="200"/>
      <c r="G281" s="200"/>
      <c r="H281" s="200"/>
      <c r="I281" s="200"/>
      <c r="J281" s="248"/>
      <c r="K281" s="248"/>
      <c r="L281" s="248"/>
      <c r="M281" s="248"/>
      <c r="N281" s="248"/>
      <c r="O281" s="248"/>
      <c r="P281" s="248"/>
      <c r="Q281" s="248"/>
      <c r="R281" s="248"/>
      <c r="S281" s="248"/>
      <c r="T281" s="248"/>
      <c r="U281" s="248"/>
      <c r="V281" s="248"/>
      <c r="W281" s="248"/>
      <c r="X281" s="248"/>
      <c r="Y281" s="248"/>
      <c r="Z281" s="248"/>
    </row>
    <row r="282" spans="1:26" ht="14.25" customHeight="1">
      <c r="A282" s="200"/>
      <c r="B282" s="200"/>
      <c r="C282" s="200"/>
      <c r="D282" s="200"/>
      <c r="E282" s="200"/>
      <c r="F282" s="200"/>
      <c r="G282" s="200"/>
      <c r="H282" s="200"/>
      <c r="I282" s="200"/>
      <c r="J282" s="248"/>
      <c r="K282" s="248"/>
      <c r="L282" s="248"/>
      <c r="M282" s="248"/>
      <c r="N282" s="248"/>
      <c r="O282" s="248"/>
      <c r="P282" s="248"/>
      <c r="Q282" s="248"/>
      <c r="R282" s="248"/>
      <c r="S282" s="248"/>
      <c r="T282" s="248"/>
      <c r="U282" s="248"/>
      <c r="V282" s="248"/>
      <c r="W282" s="248"/>
      <c r="X282" s="248"/>
      <c r="Y282" s="248"/>
      <c r="Z282" s="248"/>
    </row>
    <row r="283" spans="1:26" ht="14.25" customHeight="1">
      <c r="A283" s="200"/>
      <c r="B283" s="200"/>
      <c r="C283" s="200"/>
      <c r="D283" s="200"/>
      <c r="E283" s="200"/>
      <c r="F283" s="200"/>
      <c r="G283" s="200"/>
      <c r="H283" s="200"/>
      <c r="I283" s="200"/>
      <c r="J283" s="248"/>
      <c r="K283" s="248"/>
      <c r="L283" s="248"/>
      <c r="M283" s="248"/>
      <c r="N283" s="248"/>
      <c r="O283" s="248"/>
      <c r="P283" s="248"/>
      <c r="Q283" s="248"/>
      <c r="R283" s="248"/>
      <c r="S283" s="248"/>
      <c r="T283" s="248"/>
      <c r="U283" s="248"/>
      <c r="V283" s="248"/>
      <c r="W283" s="248"/>
      <c r="X283" s="248"/>
      <c r="Y283" s="248"/>
      <c r="Z283" s="248"/>
    </row>
    <row r="284" spans="1:26" ht="14.25" customHeight="1">
      <c r="A284" s="200"/>
      <c r="B284" s="200"/>
      <c r="C284" s="200"/>
      <c r="D284" s="200"/>
      <c r="E284" s="200"/>
      <c r="F284" s="200"/>
      <c r="G284" s="200"/>
      <c r="H284" s="200"/>
      <c r="I284" s="200"/>
      <c r="J284" s="248"/>
      <c r="K284" s="248"/>
      <c r="L284" s="248"/>
      <c r="M284" s="248"/>
      <c r="N284" s="248"/>
      <c r="O284" s="248"/>
      <c r="P284" s="248"/>
      <c r="Q284" s="248"/>
      <c r="R284" s="248"/>
      <c r="S284" s="248"/>
      <c r="T284" s="248"/>
      <c r="U284" s="248"/>
      <c r="V284" s="248"/>
      <c r="W284" s="248"/>
      <c r="X284" s="248"/>
      <c r="Y284" s="248"/>
      <c r="Z284" s="248"/>
    </row>
    <row r="285" spans="1:26" ht="14.25" customHeight="1">
      <c r="A285" s="200"/>
      <c r="B285" s="200"/>
      <c r="C285" s="200"/>
      <c r="D285" s="200"/>
      <c r="E285" s="200"/>
      <c r="F285" s="200"/>
      <c r="G285" s="200"/>
      <c r="H285" s="200"/>
      <c r="I285" s="200"/>
      <c r="J285" s="248"/>
      <c r="K285" s="248"/>
      <c r="L285" s="248"/>
      <c r="M285" s="248"/>
      <c r="N285" s="248"/>
      <c r="O285" s="248"/>
      <c r="P285" s="248"/>
      <c r="Q285" s="248"/>
      <c r="R285" s="248"/>
      <c r="S285" s="248"/>
      <c r="T285" s="248"/>
      <c r="U285" s="248"/>
      <c r="V285" s="248"/>
      <c r="W285" s="248"/>
      <c r="X285" s="248"/>
      <c r="Y285" s="248"/>
      <c r="Z285" s="248"/>
    </row>
    <row r="286" spans="1:26" ht="14.25" customHeight="1">
      <c r="A286" s="200"/>
      <c r="B286" s="200"/>
      <c r="C286" s="200"/>
      <c r="D286" s="200"/>
      <c r="E286" s="200"/>
      <c r="F286" s="200"/>
      <c r="G286" s="200"/>
      <c r="H286" s="200"/>
      <c r="I286" s="200"/>
      <c r="J286" s="248"/>
      <c r="K286" s="248"/>
      <c r="L286" s="248"/>
      <c r="M286" s="248"/>
      <c r="N286" s="248"/>
      <c r="O286" s="248"/>
      <c r="P286" s="248"/>
      <c r="Q286" s="248"/>
      <c r="R286" s="248"/>
      <c r="S286" s="248"/>
      <c r="T286" s="248"/>
      <c r="U286" s="248"/>
      <c r="V286" s="248"/>
      <c r="W286" s="248"/>
      <c r="X286" s="248"/>
      <c r="Y286" s="248"/>
      <c r="Z286" s="248"/>
    </row>
    <row r="287" spans="1:26" ht="14.25" customHeight="1">
      <c r="A287" s="200"/>
      <c r="B287" s="200"/>
      <c r="C287" s="200"/>
      <c r="D287" s="200"/>
      <c r="E287" s="200"/>
      <c r="F287" s="200"/>
      <c r="G287" s="200"/>
      <c r="H287" s="200"/>
      <c r="I287" s="200"/>
      <c r="J287" s="248"/>
      <c r="K287" s="248"/>
      <c r="L287" s="248"/>
      <c r="M287" s="248"/>
      <c r="N287" s="248"/>
      <c r="O287" s="248"/>
      <c r="P287" s="248"/>
      <c r="Q287" s="248"/>
      <c r="R287" s="248"/>
      <c r="S287" s="248"/>
      <c r="T287" s="248"/>
      <c r="U287" s="248"/>
      <c r="V287" s="248"/>
      <c r="W287" s="248"/>
      <c r="X287" s="248"/>
      <c r="Y287" s="248"/>
      <c r="Z287" s="248"/>
    </row>
    <row r="288" spans="1:26" ht="14.25" customHeight="1">
      <c r="A288" s="200"/>
      <c r="B288" s="200"/>
      <c r="C288" s="200"/>
      <c r="D288" s="200"/>
      <c r="E288" s="200"/>
      <c r="F288" s="200"/>
      <c r="G288" s="200"/>
      <c r="H288" s="200"/>
      <c r="I288" s="200"/>
      <c r="J288" s="248"/>
      <c r="K288" s="248"/>
      <c r="L288" s="248"/>
      <c r="M288" s="248"/>
      <c r="N288" s="248"/>
      <c r="O288" s="248"/>
      <c r="P288" s="248"/>
      <c r="Q288" s="248"/>
      <c r="R288" s="248"/>
      <c r="S288" s="248"/>
      <c r="T288" s="248"/>
      <c r="U288" s="248"/>
      <c r="V288" s="248"/>
      <c r="W288" s="248"/>
      <c r="X288" s="248"/>
      <c r="Y288" s="248"/>
      <c r="Z288" s="248"/>
    </row>
    <row r="289" spans="1:26" ht="14.25" customHeight="1">
      <c r="A289" s="200"/>
      <c r="B289" s="200"/>
      <c r="C289" s="200"/>
      <c r="D289" s="200"/>
      <c r="E289" s="200"/>
      <c r="F289" s="200"/>
      <c r="G289" s="200"/>
      <c r="H289" s="200"/>
      <c r="I289" s="200"/>
      <c r="J289" s="248"/>
      <c r="K289" s="248"/>
      <c r="L289" s="248"/>
      <c r="M289" s="248"/>
      <c r="N289" s="248"/>
      <c r="O289" s="248"/>
      <c r="P289" s="248"/>
      <c r="Q289" s="248"/>
      <c r="R289" s="248"/>
      <c r="S289" s="248"/>
      <c r="T289" s="248"/>
      <c r="U289" s="248"/>
      <c r="V289" s="248"/>
      <c r="W289" s="248"/>
      <c r="X289" s="248"/>
      <c r="Y289" s="248"/>
      <c r="Z289" s="248"/>
    </row>
    <row r="290" spans="1:26" ht="14.25" customHeight="1">
      <c r="A290" s="200"/>
      <c r="B290" s="200"/>
      <c r="C290" s="200"/>
      <c r="D290" s="200"/>
      <c r="E290" s="200"/>
      <c r="F290" s="200"/>
      <c r="G290" s="200"/>
      <c r="H290" s="200"/>
      <c r="I290" s="200"/>
      <c r="J290" s="248"/>
      <c r="K290" s="248"/>
      <c r="L290" s="248"/>
      <c r="M290" s="248"/>
      <c r="N290" s="248"/>
      <c r="O290" s="248"/>
      <c r="P290" s="248"/>
      <c r="Q290" s="248"/>
      <c r="R290" s="248"/>
      <c r="S290" s="248"/>
      <c r="T290" s="248"/>
      <c r="U290" s="248"/>
      <c r="V290" s="248"/>
      <c r="W290" s="248"/>
      <c r="X290" s="248"/>
      <c r="Y290" s="248"/>
      <c r="Z290" s="248"/>
    </row>
    <row r="291" spans="1:26" ht="14.25" customHeight="1">
      <c r="A291" s="200"/>
      <c r="B291" s="200"/>
      <c r="C291" s="200"/>
      <c r="D291" s="200"/>
      <c r="E291" s="200"/>
      <c r="F291" s="200"/>
      <c r="G291" s="200"/>
      <c r="H291" s="200"/>
      <c r="I291" s="200"/>
      <c r="J291" s="248"/>
      <c r="K291" s="248"/>
      <c r="L291" s="248"/>
      <c r="M291" s="248"/>
      <c r="N291" s="248"/>
      <c r="O291" s="248"/>
      <c r="P291" s="248"/>
      <c r="Q291" s="248"/>
      <c r="R291" s="248"/>
      <c r="S291" s="248"/>
      <c r="T291" s="248"/>
      <c r="U291" s="248"/>
      <c r="V291" s="248"/>
      <c r="W291" s="248"/>
      <c r="X291" s="248"/>
      <c r="Y291" s="248"/>
      <c r="Z291" s="248"/>
    </row>
    <row r="292" spans="1:26" ht="14.25" customHeight="1">
      <c r="A292" s="200"/>
      <c r="B292" s="200"/>
      <c r="C292" s="200"/>
      <c r="D292" s="200"/>
      <c r="E292" s="200"/>
      <c r="F292" s="200"/>
      <c r="G292" s="200"/>
      <c r="H292" s="200"/>
      <c r="I292" s="200"/>
      <c r="J292" s="248"/>
      <c r="K292" s="248"/>
      <c r="L292" s="248"/>
      <c r="M292" s="248"/>
      <c r="N292" s="248"/>
      <c r="O292" s="248"/>
      <c r="P292" s="248"/>
      <c r="Q292" s="248"/>
      <c r="R292" s="248"/>
      <c r="S292" s="248"/>
      <c r="T292" s="248"/>
      <c r="U292" s="248"/>
      <c r="V292" s="248"/>
      <c r="W292" s="248"/>
      <c r="X292" s="248"/>
      <c r="Y292" s="248"/>
      <c r="Z292" s="248"/>
    </row>
    <row r="293" spans="1:26" ht="14.25" customHeight="1">
      <c r="A293" s="200"/>
      <c r="B293" s="200"/>
      <c r="C293" s="200"/>
      <c r="D293" s="200"/>
      <c r="E293" s="200"/>
      <c r="F293" s="200"/>
      <c r="G293" s="200"/>
      <c r="H293" s="200"/>
      <c r="I293" s="200"/>
      <c r="J293" s="248"/>
      <c r="K293" s="248"/>
      <c r="L293" s="248"/>
      <c r="M293" s="248"/>
      <c r="N293" s="248"/>
      <c r="O293" s="248"/>
      <c r="P293" s="248"/>
      <c r="Q293" s="248"/>
      <c r="R293" s="248"/>
      <c r="S293" s="248"/>
      <c r="T293" s="248"/>
      <c r="U293" s="248"/>
      <c r="V293" s="248"/>
      <c r="W293" s="248"/>
      <c r="X293" s="248"/>
      <c r="Y293" s="248"/>
      <c r="Z293" s="248"/>
    </row>
    <row r="294" spans="1:26" ht="14.25" customHeight="1">
      <c r="A294" s="200"/>
      <c r="B294" s="200"/>
      <c r="C294" s="200"/>
      <c r="D294" s="200"/>
      <c r="E294" s="200"/>
      <c r="F294" s="200"/>
      <c r="G294" s="200"/>
      <c r="H294" s="200"/>
      <c r="I294" s="200"/>
      <c r="J294" s="248"/>
      <c r="K294" s="248"/>
      <c r="L294" s="248"/>
      <c r="M294" s="248"/>
      <c r="N294" s="248"/>
      <c r="O294" s="248"/>
      <c r="P294" s="248"/>
      <c r="Q294" s="248"/>
      <c r="R294" s="248"/>
      <c r="S294" s="248"/>
      <c r="T294" s="248"/>
      <c r="U294" s="248"/>
      <c r="V294" s="248"/>
      <c r="W294" s="248"/>
      <c r="X294" s="248"/>
      <c r="Y294" s="248"/>
      <c r="Z294" s="248"/>
    </row>
    <row r="295" spans="1:26" ht="14.25" customHeight="1">
      <c r="A295" s="200"/>
      <c r="B295" s="200"/>
      <c r="C295" s="200"/>
      <c r="D295" s="200"/>
      <c r="E295" s="200"/>
      <c r="F295" s="200"/>
      <c r="G295" s="200"/>
      <c r="H295" s="200"/>
      <c r="I295" s="200"/>
      <c r="J295" s="248"/>
      <c r="K295" s="248"/>
      <c r="L295" s="248"/>
      <c r="M295" s="248"/>
      <c r="N295" s="248"/>
      <c r="O295" s="248"/>
      <c r="P295" s="248"/>
      <c r="Q295" s="248"/>
      <c r="R295" s="248"/>
      <c r="S295" s="248"/>
      <c r="T295" s="248"/>
      <c r="U295" s="248"/>
      <c r="V295" s="248"/>
      <c r="W295" s="248"/>
      <c r="X295" s="248"/>
      <c r="Y295" s="248"/>
      <c r="Z295" s="248"/>
    </row>
    <row r="296" spans="1:26" ht="14.25" customHeight="1">
      <c r="A296" s="200"/>
      <c r="B296" s="200"/>
      <c r="C296" s="200"/>
      <c r="D296" s="200"/>
      <c r="E296" s="200"/>
      <c r="F296" s="200"/>
      <c r="G296" s="200"/>
      <c r="H296" s="200"/>
      <c r="I296" s="200"/>
      <c r="J296" s="248"/>
      <c r="K296" s="248"/>
      <c r="L296" s="248"/>
      <c r="M296" s="248"/>
      <c r="N296" s="248"/>
      <c r="O296" s="248"/>
      <c r="P296" s="248"/>
      <c r="Q296" s="248"/>
      <c r="R296" s="248"/>
      <c r="S296" s="248"/>
      <c r="T296" s="248"/>
      <c r="U296" s="248"/>
      <c r="V296" s="248"/>
      <c r="W296" s="248"/>
      <c r="X296" s="248"/>
      <c r="Y296" s="248"/>
      <c r="Z296" s="248"/>
    </row>
    <row r="297" spans="1:26" ht="14.25" customHeight="1">
      <c r="A297" s="200"/>
      <c r="B297" s="200"/>
      <c r="C297" s="200"/>
      <c r="D297" s="200"/>
      <c r="E297" s="200"/>
      <c r="F297" s="200"/>
      <c r="G297" s="200"/>
      <c r="H297" s="200"/>
      <c r="I297" s="200"/>
      <c r="J297" s="248"/>
      <c r="K297" s="248"/>
      <c r="L297" s="248"/>
      <c r="M297" s="248"/>
      <c r="N297" s="248"/>
      <c r="O297" s="248"/>
      <c r="P297" s="248"/>
      <c r="Q297" s="248"/>
      <c r="R297" s="248"/>
      <c r="S297" s="248"/>
      <c r="T297" s="248"/>
      <c r="U297" s="248"/>
      <c r="V297" s="248"/>
      <c r="W297" s="248"/>
      <c r="X297" s="248"/>
      <c r="Y297" s="248"/>
      <c r="Z297" s="248"/>
    </row>
    <row r="298" spans="1:26" ht="14.25" customHeight="1">
      <c r="A298" s="200"/>
      <c r="B298" s="200"/>
      <c r="C298" s="200"/>
      <c r="D298" s="200"/>
      <c r="E298" s="200"/>
      <c r="F298" s="200"/>
      <c r="G298" s="200"/>
      <c r="H298" s="200"/>
      <c r="I298" s="200"/>
      <c r="J298" s="248"/>
      <c r="K298" s="248"/>
      <c r="L298" s="248"/>
      <c r="M298" s="248"/>
      <c r="N298" s="248"/>
      <c r="O298" s="248"/>
      <c r="P298" s="248"/>
      <c r="Q298" s="248"/>
      <c r="R298" s="248"/>
      <c r="S298" s="248"/>
      <c r="T298" s="248"/>
      <c r="U298" s="248"/>
      <c r="V298" s="248"/>
      <c r="W298" s="248"/>
      <c r="X298" s="248"/>
      <c r="Y298" s="248"/>
      <c r="Z298" s="248"/>
    </row>
    <row r="299" spans="1:26" ht="14.25" customHeight="1">
      <c r="A299" s="200"/>
      <c r="B299" s="200"/>
      <c r="C299" s="200"/>
      <c r="D299" s="200"/>
      <c r="E299" s="200"/>
      <c r="F299" s="200"/>
      <c r="G299" s="200"/>
      <c r="H299" s="200"/>
      <c r="I299" s="200"/>
      <c r="J299" s="248"/>
      <c r="K299" s="248"/>
      <c r="L299" s="248"/>
      <c r="M299" s="248"/>
      <c r="N299" s="248"/>
      <c r="O299" s="248"/>
      <c r="P299" s="248"/>
      <c r="Q299" s="248"/>
      <c r="R299" s="248"/>
      <c r="S299" s="248"/>
      <c r="T299" s="248"/>
      <c r="U299" s="248"/>
      <c r="V299" s="248"/>
      <c r="W299" s="248"/>
      <c r="X299" s="248"/>
      <c r="Y299" s="248"/>
      <c r="Z299" s="248"/>
    </row>
    <row r="300" spans="1:26" ht="14.25" customHeight="1">
      <c r="A300" s="200"/>
      <c r="B300" s="200"/>
      <c r="C300" s="200"/>
      <c r="D300" s="200"/>
      <c r="E300" s="200"/>
      <c r="F300" s="200"/>
      <c r="G300" s="200"/>
      <c r="H300" s="200"/>
      <c r="I300" s="200"/>
      <c r="J300" s="248"/>
      <c r="K300" s="248"/>
      <c r="L300" s="248"/>
      <c r="M300" s="248"/>
      <c r="N300" s="248"/>
      <c r="O300" s="248"/>
      <c r="P300" s="248"/>
      <c r="Q300" s="248"/>
      <c r="R300" s="248"/>
      <c r="S300" s="248"/>
      <c r="T300" s="248"/>
      <c r="U300" s="248"/>
      <c r="V300" s="248"/>
      <c r="W300" s="248"/>
      <c r="X300" s="248"/>
      <c r="Y300" s="248"/>
      <c r="Z300" s="248"/>
    </row>
    <row r="301" spans="1:26" ht="14.25" customHeight="1">
      <c r="A301" s="200"/>
      <c r="B301" s="200"/>
      <c r="C301" s="200"/>
      <c r="D301" s="200"/>
      <c r="E301" s="200"/>
      <c r="F301" s="200"/>
      <c r="G301" s="200"/>
      <c r="H301" s="200"/>
      <c r="I301" s="200"/>
      <c r="J301" s="248"/>
      <c r="K301" s="248"/>
      <c r="L301" s="248"/>
      <c r="M301" s="248"/>
      <c r="N301" s="248"/>
      <c r="O301" s="248"/>
      <c r="P301" s="248"/>
      <c r="Q301" s="248"/>
      <c r="R301" s="248"/>
      <c r="S301" s="248"/>
      <c r="T301" s="248"/>
      <c r="U301" s="248"/>
      <c r="V301" s="248"/>
      <c r="W301" s="248"/>
      <c r="X301" s="248"/>
      <c r="Y301" s="248"/>
      <c r="Z301" s="248"/>
    </row>
    <row r="302" spans="1:26" ht="14.25" customHeight="1">
      <c r="A302" s="200"/>
      <c r="B302" s="200"/>
      <c r="C302" s="200"/>
      <c r="D302" s="200"/>
      <c r="E302" s="200"/>
      <c r="F302" s="200"/>
      <c r="G302" s="200"/>
      <c r="H302" s="200"/>
      <c r="I302" s="200"/>
      <c r="J302" s="248"/>
      <c r="K302" s="248"/>
      <c r="L302" s="248"/>
      <c r="M302" s="248"/>
      <c r="N302" s="248"/>
      <c r="O302" s="248"/>
      <c r="P302" s="248"/>
      <c r="Q302" s="248"/>
      <c r="R302" s="248"/>
      <c r="S302" s="248"/>
      <c r="T302" s="248"/>
      <c r="U302" s="248"/>
      <c r="V302" s="248"/>
      <c r="W302" s="248"/>
      <c r="X302" s="248"/>
      <c r="Y302" s="248"/>
      <c r="Z302" s="248"/>
    </row>
    <row r="303" spans="1:26" ht="14.25" customHeight="1">
      <c r="A303" s="200"/>
      <c r="B303" s="200"/>
      <c r="C303" s="200"/>
      <c r="D303" s="200"/>
      <c r="E303" s="200"/>
      <c r="F303" s="200"/>
      <c r="G303" s="200"/>
      <c r="H303" s="200"/>
      <c r="I303" s="200"/>
      <c r="J303" s="248"/>
      <c r="K303" s="248"/>
      <c r="L303" s="248"/>
      <c r="M303" s="248"/>
      <c r="N303" s="248"/>
      <c r="O303" s="248"/>
      <c r="P303" s="248"/>
      <c r="Q303" s="248"/>
      <c r="R303" s="248"/>
      <c r="S303" s="248"/>
      <c r="T303" s="248"/>
      <c r="U303" s="248"/>
      <c r="V303" s="248"/>
      <c r="W303" s="248"/>
      <c r="X303" s="248"/>
      <c r="Y303" s="248"/>
      <c r="Z303" s="248"/>
    </row>
    <row r="304" spans="1:26" ht="14.25" customHeight="1">
      <c r="A304" s="200"/>
      <c r="B304" s="200"/>
      <c r="C304" s="200"/>
      <c r="D304" s="200"/>
      <c r="E304" s="200"/>
      <c r="F304" s="200"/>
      <c r="G304" s="200"/>
      <c r="H304" s="200"/>
      <c r="I304" s="200"/>
      <c r="J304" s="248"/>
      <c r="K304" s="248"/>
      <c r="L304" s="248"/>
      <c r="M304" s="248"/>
      <c r="N304" s="248"/>
      <c r="O304" s="248"/>
      <c r="P304" s="248"/>
      <c r="Q304" s="248"/>
      <c r="R304" s="248"/>
      <c r="S304" s="248"/>
      <c r="T304" s="248"/>
      <c r="U304" s="248"/>
      <c r="V304" s="248"/>
      <c r="W304" s="248"/>
      <c r="X304" s="248"/>
      <c r="Y304" s="248"/>
      <c r="Z304" s="248"/>
    </row>
    <row r="305" spans="1:26" ht="14.25" customHeight="1">
      <c r="A305" s="200"/>
      <c r="B305" s="200"/>
      <c r="C305" s="200"/>
      <c r="D305" s="200"/>
      <c r="E305" s="200"/>
      <c r="F305" s="200"/>
      <c r="G305" s="200"/>
      <c r="H305" s="200"/>
      <c r="I305" s="200"/>
      <c r="J305" s="248"/>
      <c r="K305" s="248"/>
      <c r="L305" s="248"/>
      <c r="M305" s="248"/>
      <c r="N305" s="248"/>
      <c r="O305" s="248"/>
      <c r="P305" s="248"/>
      <c r="Q305" s="248"/>
      <c r="R305" s="248"/>
      <c r="S305" s="248"/>
      <c r="T305" s="248"/>
      <c r="U305" s="248"/>
      <c r="V305" s="248"/>
      <c r="W305" s="248"/>
      <c r="X305" s="248"/>
      <c r="Y305" s="248"/>
      <c r="Z305" s="248"/>
    </row>
    <row r="306" spans="1:26" ht="14.25" customHeight="1">
      <c r="A306" s="200"/>
      <c r="B306" s="200"/>
      <c r="C306" s="200"/>
      <c r="D306" s="200"/>
      <c r="E306" s="200"/>
      <c r="F306" s="200"/>
      <c r="G306" s="200"/>
      <c r="H306" s="200"/>
      <c r="I306" s="200"/>
      <c r="J306" s="248"/>
      <c r="K306" s="248"/>
      <c r="L306" s="248"/>
      <c r="M306" s="248"/>
      <c r="N306" s="248"/>
      <c r="O306" s="248"/>
      <c r="P306" s="248"/>
      <c r="Q306" s="248"/>
      <c r="R306" s="248"/>
      <c r="S306" s="248"/>
      <c r="T306" s="248"/>
      <c r="U306" s="248"/>
      <c r="V306" s="248"/>
      <c r="W306" s="248"/>
      <c r="X306" s="248"/>
      <c r="Y306" s="248"/>
      <c r="Z306" s="248"/>
    </row>
    <row r="307" spans="1:26" ht="14.25" customHeight="1">
      <c r="A307" s="200"/>
      <c r="B307" s="200"/>
      <c r="C307" s="200"/>
      <c r="D307" s="200"/>
      <c r="E307" s="200"/>
      <c r="F307" s="200"/>
      <c r="G307" s="200"/>
      <c r="H307" s="200"/>
      <c r="I307" s="200"/>
      <c r="J307" s="248"/>
      <c r="K307" s="248"/>
      <c r="L307" s="248"/>
      <c r="M307" s="248"/>
      <c r="N307" s="248"/>
      <c r="O307" s="248"/>
      <c r="P307" s="248"/>
      <c r="Q307" s="248"/>
      <c r="R307" s="248"/>
      <c r="S307" s="248"/>
      <c r="T307" s="248"/>
      <c r="U307" s="248"/>
      <c r="V307" s="248"/>
      <c r="W307" s="248"/>
      <c r="X307" s="248"/>
      <c r="Y307" s="248"/>
      <c r="Z307" s="248"/>
    </row>
    <row r="308" spans="1:26" ht="14.25" customHeight="1">
      <c r="A308" s="200"/>
      <c r="B308" s="200"/>
      <c r="C308" s="200"/>
      <c r="D308" s="200"/>
      <c r="E308" s="200"/>
      <c r="F308" s="200"/>
      <c r="G308" s="200"/>
      <c r="H308" s="200"/>
      <c r="I308" s="200"/>
      <c r="J308" s="248"/>
      <c r="K308" s="248"/>
      <c r="L308" s="248"/>
      <c r="M308" s="248"/>
      <c r="N308" s="248"/>
      <c r="O308" s="248"/>
      <c r="P308" s="248"/>
      <c r="Q308" s="248"/>
      <c r="R308" s="248"/>
      <c r="S308" s="248"/>
      <c r="T308" s="248"/>
      <c r="U308" s="248"/>
      <c r="V308" s="248"/>
      <c r="W308" s="248"/>
      <c r="X308" s="248"/>
      <c r="Y308" s="248"/>
      <c r="Z308" s="248"/>
    </row>
    <row r="309" spans="1:26" ht="14.25" customHeight="1">
      <c r="A309" s="200"/>
      <c r="B309" s="200"/>
      <c r="C309" s="200"/>
      <c r="D309" s="200"/>
      <c r="E309" s="200"/>
      <c r="F309" s="200"/>
      <c r="G309" s="200"/>
      <c r="H309" s="200"/>
      <c r="I309" s="200"/>
      <c r="J309" s="248"/>
      <c r="K309" s="248"/>
      <c r="L309" s="248"/>
      <c r="M309" s="248"/>
      <c r="N309" s="248"/>
      <c r="O309" s="248"/>
      <c r="P309" s="248"/>
      <c r="Q309" s="248"/>
      <c r="R309" s="248"/>
      <c r="S309" s="248"/>
      <c r="T309" s="248"/>
      <c r="U309" s="248"/>
      <c r="V309" s="248"/>
      <c r="W309" s="248"/>
      <c r="X309" s="248"/>
      <c r="Y309" s="248"/>
      <c r="Z309" s="248"/>
    </row>
    <row r="310" spans="1:26" ht="14.25" customHeight="1">
      <c r="A310" s="200"/>
      <c r="B310" s="200"/>
      <c r="C310" s="200"/>
      <c r="D310" s="200"/>
      <c r="E310" s="200"/>
      <c r="F310" s="200"/>
      <c r="G310" s="200"/>
      <c r="H310" s="200"/>
      <c r="I310" s="200"/>
      <c r="J310" s="248"/>
      <c r="K310" s="248"/>
      <c r="L310" s="248"/>
      <c r="M310" s="248"/>
      <c r="N310" s="248"/>
      <c r="O310" s="248"/>
      <c r="P310" s="248"/>
      <c r="Q310" s="248"/>
      <c r="R310" s="248"/>
      <c r="S310" s="248"/>
      <c r="T310" s="248"/>
      <c r="U310" s="248"/>
      <c r="V310" s="248"/>
      <c r="W310" s="248"/>
      <c r="X310" s="248"/>
      <c r="Y310" s="248"/>
      <c r="Z310" s="248"/>
    </row>
    <row r="311" spans="1:26" ht="14.25" customHeight="1">
      <c r="A311" s="200"/>
      <c r="B311" s="200"/>
      <c r="C311" s="200"/>
      <c r="D311" s="200"/>
      <c r="E311" s="200"/>
      <c r="F311" s="200"/>
      <c r="G311" s="200"/>
      <c r="H311" s="200"/>
      <c r="I311" s="200"/>
      <c r="J311" s="248"/>
      <c r="K311" s="248"/>
      <c r="L311" s="248"/>
      <c r="M311" s="248"/>
      <c r="N311" s="248"/>
      <c r="O311" s="248"/>
      <c r="P311" s="248"/>
      <c r="Q311" s="248"/>
      <c r="R311" s="248"/>
      <c r="S311" s="248"/>
      <c r="T311" s="248"/>
      <c r="U311" s="248"/>
      <c r="V311" s="248"/>
      <c r="W311" s="248"/>
      <c r="X311" s="248"/>
      <c r="Y311" s="248"/>
      <c r="Z311" s="248"/>
    </row>
    <row r="312" spans="1:26" ht="14.25" customHeight="1">
      <c r="A312" s="200"/>
      <c r="B312" s="200"/>
      <c r="C312" s="200"/>
      <c r="D312" s="200"/>
      <c r="E312" s="200"/>
      <c r="F312" s="200"/>
      <c r="G312" s="200"/>
      <c r="H312" s="200"/>
      <c r="I312" s="200"/>
      <c r="J312" s="248"/>
      <c r="K312" s="248"/>
      <c r="L312" s="248"/>
      <c r="M312" s="248"/>
      <c r="N312" s="248"/>
      <c r="O312" s="248"/>
      <c r="P312" s="248"/>
      <c r="Q312" s="248"/>
      <c r="R312" s="248"/>
      <c r="S312" s="248"/>
      <c r="T312" s="248"/>
      <c r="U312" s="248"/>
      <c r="V312" s="248"/>
      <c r="W312" s="248"/>
      <c r="X312" s="248"/>
      <c r="Y312" s="248"/>
      <c r="Z312" s="248"/>
    </row>
    <row r="313" spans="1:26" ht="14.25" customHeight="1">
      <c r="A313" s="200"/>
      <c r="B313" s="200"/>
      <c r="C313" s="200"/>
      <c r="D313" s="200"/>
      <c r="E313" s="200"/>
      <c r="F313" s="200"/>
      <c r="G313" s="200"/>
      <c r="H313" s="200"/>
      <c r="I313" s="200"/>
      <c r="J313" s="248"/>
      <c r="K313" s="248"/>
      <c r="L313" s="248"/>
      <c r="M313" s="248"/>
      <c r="N313" s="248"/>
      <c r="O313" s="248"/>
      <c r="P313" s="248"/>
      <c r="Q313" s="248"/>
      <c r="R313" s="248"/>
      <c r="S313" s="248"/>
      <c r="T313" s="248"/>
      <c r="U313" s="248"/>
      <c r="V313" s="248"/>
      <c r="W313" s="248"/>
      <c r="X313" s="248"/>
      <c r="Y313" s="248"/>
      <c r="Z313" s="248"/>
    </row>
    <row r="314" spans="1:26" ht="14.25" customHeight="1">
      <c r="A314" s="200"/>
      <c r="B314" s="200"/>
      <c r="C314" s="200"/>
      <c r="D314" s="200"/>
      <c r="E314" s="200"/>
      <c r="F314" s="200"/>
      <c r="G314" s="200"/>
      <c r="H314" s="200"/>
      <c r="I314" s="200"/>
      <c r="J314" s="248"/>
      <c r="K314" s="248"/>
      <c r="L314" s="248"/>
      <c r="M314" s="248"/>
      <c r="N314" s="248"/>
      <c r="O314" s="248"/>
      <c r="P314" s="248"/>
      <c r="Q314" s="248"/>
      <c r="R314" s="248"/>
      <c r="S314" s="248"/>
      <c r="T314" s="248"/>
      <c r="U314" s="248"/>
      <c r="V314" s="248"/>
      <c r="W314" s="248"/>
      <c r="X314" s="248"/>
      <c r="Y314" s="248"/>
      <c r="Z314" s="248"/>
    </row>
    <row r="315" spans="1:26" ht="14.25" customHeight="1">
      <c r="A315" s="200"/>
      <c r="B315" s="200"/>
      <c r="C315" s="200"/>
      <c r="D315" s="200"/>
      <c r="E315" s="200"/>
      <c r="F315" s="200"/>
      <c r="G315" s="200"/>
      <c r="H315" s="200"/>
      <c r="I315" s="200"/>
      <c r="J315" s="248"/>
      <c r="K315" s="248"/>
      <c r="L315" s="248"/>
      <c r="M315" s="248"/>
      <c r="N315" s="248"/>
      <c r="O315" s="248"/>
      <c r="P315" s="248"/>
      <c r="Q315" s="248"/>
      <c r="R315" s="248"/>
      <c r="S315" s="248"/>
      <c r="T315" s="248"/>
      <c r="U315" s="248"/>
      <c r="V315" s="248"/>
      <c r="W315" s="248"/>
      <c r="X315" s="248"/>
      <c r="Y315" s="248"/>
      <c r="Z315" s="248"/>
    </row>
    <row r="316" spans="1:26" ht="14.25" customHeight="1">
      <c r="A316" s="200"/>
      <c r="B316" s="200"/>
      <c r="C316" s="200"/>
      <c r="D316" s="200"/>
      <c r="E316" s="200"/>
      <c r="F316" s="200"/>
      <c r="G316" s="200"/>
      <c r="H316" s="200"/>
      <c r="I316" s="200"/>
      <c r="J316" s="248"/>
      <c r="K316" s="248"/>
      <c r="L316" s="248"/>
      <c r="M316" s="248"/>
      <c r="N316" s="248"/>
      <c r="O316" s="248"/>
      <c r="P316" s="248"/>
      <c r="Q316" s="248"/>
      <c r="R316" s="248"/>
      <c r="S316" s="248"/>
      <c r="T316" s="248"/>
      <c r="U316" s="248"/>
      <c r="V316" s="248"/>
      <c r="W316" s="248"/>
      <c r="X316" s="248"/>
      <c r="Y316" s="248"/>
      <c r="Z316" s="248"/>
    </row>
    <row r="317" spans="1:26" ht="14.25" customHeight="1">
      <c r="A317" s="200"/>
      <c r="B317" s="200"/>
      <c r="C317" s="200"/>
      <c r="D317" s="200"/>
      <c r="E317" s="200"/>
      <c r="F317" s="200"/>
      <c r="G317" s="200"/>
      <c r="H317" s="200"/>
      <c r="I317" s="200"/>
      <c r="J317" s="248"/>
      <c r="K317" s="248"/>
      <c r="L317" s="248"/>
      <c r="M317" s="248"/>
      <c r="N317" s="248"/>
      <c r="O317" s="248"/>
      <c r="P317" s="248"/>
      <c r="Q317" s="248"/>
      <c r="R317" s="248"/>
      <c r="S317" s="248"/>
      <c r="T317" s="248"/>
      <c r="U317" s="248"/>
      <c r="V317" s="248"/>
      <c r="W317" s="248"/>
      <c r="X317" s="248"/>
      <c r="Y317" s="248"/>
      <c r="Z317" s="248"/>
    </row>
    <row r="318" spans="1:26" ht="14.25" customHeight="1">
      <c r="A318" s="200"/>
      <c r="B318" s="200"/>
      <c r="C318" s="200"/>
      <c r="D318" s="200"/>
      <c r="E318" s="200"/>
      <c r="F318" s="200"/>
      <c r="G318" s="200"/>
      <c r="H318" s="200"/>
      <c r="I318" s="200"/>
      <c r="J318" s="248"/>
      <c r="K318" s="248"/>
      <c r="L318" s="248"/>
      <c r="M318" s="248"/>
      <c r="N318" s="248"/>
      <c r="O318" s="248"/>
      <c r="P318" s="248"/>
      <c r="Q318" s="248"/>
      <c r="R318" s="248"/>
      <c r="S318" s="248"/>
      <c r="T318" s="248"/>
      <c r="U318" s="248"/>
      <c r="V318" s="248"/>
      <c r="W318" s="248"/>
      <c r="X318" s="248"/>
      <c r="Y318" s="248"/>
      <c r="Z318" s="248"/>
    </row>
    <row r="319" spans="1:26" ht="14.25" customHeight="1">
      <c r="A319" s="200"/>
      <c r="B319" s="200"/>
      <c r="C319" s="200"/>
      <c r="D319" s="200"/>
      <c r="E319" s="200"/>
      <c r="F319" s="200"/>
      <c r="G319" s="200"/>
      <c r="H319" s="200"/>
      <c r="I319" s="200"/>
      <c r="J319" s="248"/>
      <c r="K319" s="248"/>
      <c r="L319" s="248"/>
      <c r="M319" s="248"/>
      <c r="N319" s="248"/>
      <c r="O319" s="248"/>
      <c r="P319" s="248"/>
      <c r="Q319" s="248"/>
      <c r="R319" s="248"/>
      <c r="S319" s="248"/>
      <c r="T319" s="248"/>
      <c r="U319" s="248"/>
      <c r="V319" s="248"/>
      <c r="W319" s="248"/>
      <c r="X319" s="248"/>
      <c r="Y319" s="248"/>
      <c r="Z319" s="248"/>
    </row>
    <row r="320" spans="1:26" ht="14.25" customHeight="1">
      <c r="A320" s="200"/>
      <c r="B320" s="200"/>
      <c r="C320" s="200"/>
      <c r="D320" s="200"/>
      <c r="E320" s="200"/>
      <c r="F320" s="200"/>
      <c r="G320" s="200"/>
      <c r="H320" s="200"/>
      <c r="I320" s="200"/>
      <c r="J320" s="248"/>
      <c r="K320" s="248"/>
      <c r="L320" s="248"/>
      <c r="M320" s="248"/>
      <c r="N320" s="248"/>
      <c r="O320" s="248"/>
      <c r="P320" s="248"/>
      <c r="Q320" s="248"/>
      <c r="R320" s="248"/>
      <c r="S320" s="248"/>
      <c r="T320" s="248"/>
      <c r="U320" s="248"/>
      <c r="V320" s="248"/>
      <c r="W320" s="248"/>
      <c r="X320" s="248"/>
      <c r="Y320" s="248"/>
      <c r="Z320" s="248"/>
    </row>
    <row r="321" spans="1:26" ht="14.25" customHeight="1">
      <c r="A321" s="200"/>
      <c r="B321" s="200"/>
      <c r="C321" s="200"/>
      <c r="D321" s="200"/>
      <c r="E321" s="200"/>
      <c r="F321" s="200"/>
      <c r="G321" s="200"/>
      <c r="H321" s="200"/>
      <c r="I321" s="200"/>
      <c r="J321" s="248"/>
      <c r="K321" s="248"/>
      <c r="L321" s="248"/>
      <c r="M321" s="248"/>
      <c r="N321" s="248"/>
      <c r="O321" s="248"/>
      <c r="P321" s="248"/>
      <c r="Q321" s="248"/>
      <c r="R321" s="248"/>
      <c r="S321" s="248"/>
      <c r="T321" s="248"/>
      <c r="U321" s="248"/>
      <c r="V321" s="248"/>
      <c r="W321" s="248"/>
      <c r="X321" s="248"/>
      <c r="Y321" s="248"/>
      <c r="Z321" s="248"/>
    </row>
    <row r="322" spans="1:26" ht="14.25" customHeight="1">
      <c r="A322" s="200"/>
      <c r="B322" s="200"/>
      <c r="C322" s="200"/>
      <c r="D322" s="200"/>
      <c r="E322" s="200"/>
      <c r="F322" s="200"/>
      <c r="G322" s="200"/>
      <c r="H322" s="200"/>
      <c r="I322" s="200"/>
      <c r="J322" s="248"/>
      <c r="K322" s="248"/>
      <c r="L322" s="248"/>
      <c r="M322" s="248"/>
      <c r="N322" s="248"/>
      <c r="O322" s="248"/>
      <c r="P322" s="248"/>
      <c r="Q322" s="248"/>
      <c r="R322" s="248"/>
      <c r="S322" s="248"/>
      <c r="T322" s="248"/>
      <c r="U322" s="248"/>
      <c r="V322" s="248"/>
      <c r="W322" s="248"/>
      <c r="X322" s="248"/>
      <c r="Y322" s="248"/>
      <c r="Z322" s="248"/>
    </row>
    <row r="323" spans="1:26" ht="14.25" customHeight="1">
      <c r="A323" s="200"/>
      <c r="B323" s="200"/>
      <c r="C323" s="200"/>
      <c r="D323" s="200"/>
      <c r="E323" s="200"/>
      <c r="F323" s="200"/>
      <c r="G323" s="200"/>
      <c r="H323" s="200"/>
      <c r="I323" s="200"/>
      <c r="J323" s="248"/>
      <c r="K323" s="248"/>
      <c r="L323" s="248"/>
      <c r="M323" s="248"/>
      <c r="N323" s="248"/>
      <c r="O323" s="248"/>
      <c r="P323" s="248"/>
      <c r="Q323" s="248"/>
      <c r="R323" s="248"/>
      <c r="S323" s="248"/>
      <c r="T323" s="248"/>
      <c r="U323" s="248"/>
      <c r="V323" s="248"/>
      <c r="W323" s="248"/>
      <c r="X323" s="248"/>
      <c r="Y323" s="248"/>
      <c r="Z323" s="248"/>
    </row>
    <row r="324" spans="1:26" ht="14.25" customHeight="1">
      <c r="A324" s="200"/>
      <c r="B324" s="200"/>
      <c r="C324" s="200"/>
      <c r="D324" s="200"/>
      <c r="E324" s="200"/>
      <c r="F324" s="200"/>
      <c r="G324" s="200"/>
      <c r="H324" s="200"/>
      <c r="I324" s="200"/>
      <c r="J324" s="248"/>
      <c r="K324" s="248"/>
      <c r="L324" s="248"/>
      <c r="M324" s="248"/>
      <c r="N324" s="248"/>
      <c r="O324" s="248"/>
      <c r="P324" s="248"/>
      <c r="Q324" s="248"/>
      <c r="R324" s="248"/>
      <c r="S324" s="248"/>
      <c r="T324" s="248"/>
      <c r="U324" s="248"/>
      <c r="V324" s="248"/>
      <c r="W324" s="248"/>
      <c r="X324" s="248"/>
      <c r="Y324" s="248"/>
      <c r="Z324" s="248"/>
    </row>
    <row r="325" spans="1:26" ht="14.25" customHeight="1">
      <c r="A325" s="200"/>
      <c r="B325" s="200"/>
      <c r="C325" s="200"/>
      <c r="D325" s="200"/>
      <c r="E325" s="200"/>
      <c r="F325" s="200"/>
      <c r="G325" s="200"/>
      <c r="H325" s="200"/>
      <c r="I325" s="200"/>
      <c r="J325" s="248"/>
      <c r="K325" s="248"/>
      <c r="L325" s="248"/>
      <c r="M325" s="248"/>
      <c r="N325" s="248"/>
      <c r="O325" s="248"/>
      <c r="P325" s="248"/>
      <c r="Q325" s="248"/>
      <c r="R325" s="248"/>
      <c r="S325" s="248"/>
      <c r="T325" s="248"/>
      <c r="U325" s="248"/>
      <c r="V325" s="248"/>
      <c r="W325" s="248"/>
      <c r="X325" s="248"/>
      <c r="Y325" s="248"/>
      <c r="Z325" s="248"/>
    </row>
    <row r="326" spans="1:26" ht="14.25" customHeight="1">
      <c r="A326" s="200"/>
      <c r="B326" s="200"/>
      <c r="C326" s="200"/>
      <c r="D326" s="200"/>
      <c r="E326" s="200"/>
      <c r="F326" s="200"/>
      <c r="G326" s="200"/>
      <c r="H326" s="200"/>
      <c r="I326" s="200"/>
      <c r="J326" s="248"/>
      <c r="K326" s="248"/>
      <c r="L326" s="248"/>
      <c r="M326" s="248"/>
      <c r="N326" s="248"/>
      <c r="O326" s="248"/>
      <c r="P326" s="248"/>
      <c r="Q326" s="248"/>
      <c r="R326" s="248"/>
      <c r="S326" s="248"/>
      <c r="T326" s="248"/>
      <c r="U326" s="248"/>
      <c r="V326" s="248"/>
      <c r="W326" s="248"/>
      <c r="X326" s="248"/>
      <c r="Y326" s="248"/>
      <c r="Z326" s="248"/>
    </row>
    <row r="327" spans="1:26" ht="14.25" customHeight="1">
      <c r="A327" s="200"/>
      <c r="B327" s="200"/>
      <c r="C327" s="200"/>
      <c r="D327" s="200"/>
      <c r="E327" s="200"/>
      <c r="F327" s="200"/>
      <c r="G327" s="200"/>
      <c r="H327" s="200"/>
      <c r="I327" s="200"/>
      <c r="J327" s="248"/>
      <c r="K327" s="248"/>
      <c r="L327" s="248"/>
      <c r="M327" s="248"/>
      <c r="N327" s="248"/>
      <c r="O327" s="248"/>
      <c r="P327" s="248"/>
      <c r="Q327" s="248"/>
      <c r="R327" s="248"/>
      <c r="S327" s="248"/>
      <c r="T327" s="248"/>
      <c r="U327" s="248"/>
      <c r="V327" s="248"/>
      <c r="W327" s="248"/>
      <c r="X327" s="248"/>
      <c r="Y327" s="248"/>
      <c r="Z327" s="248"/>
    </row>
    <row r="328" spans="1:26" ht="14.25" customHeight="1">
      <c r="A328" s="200"/>
      <c r="B328" s="200"/>
      <c r="C328" s="200"/>
      <c r="D328" s="200"/>
      <c r="E328" s="200"/>
      <c r="F328" s="200"/>
      <c r="G328" s="200"/>
      <c r="H328" s="200"/>
      <c r="I328" s="200"/>
      <c r="J328" s="248"/>
      <c r="K328" s="248"/>
      <c r="L328" s="248"/>
      <c r="M328" s="248"/>
      <c r="N328" s="248"/>
      <c r="O328" s="248"/>
      <c r="P328" s="248"/>
      <c r="Q328" s="248"/>
      <c r="R328" s="248"/>
      <c r="S328" s="248"/>
      <c r="T328" s="248"/>
      <c r="U328" s="248"/>
      <c r="V328" s="248"/>
      <c r="W328" s="248"/>
      <c r="X328" s="248"/>
      <c r="Y328" s="248"/>
      <c r="Z328" s="248"/>
    </row>
    <row r="329" spans="1:26" ht="14.25" customHeight="1">
      <c r="A329" s="200"/>
      <c r="B329" s="200"/>
      <c r="C329" s="200"/>
      <c r="D329" s="200"/>
      <c r="E329" s="200"/>
      <c r="F329" s="200"/>
      <c r="G329" s="200"/>
      <c r="H329" s="200"/>
      <c r="I329" s="200"/>
      <c r="J329" s="248"/>
      <c r="K329" s="248"/>
      <c r="L329" s="248"/>
      <c r="M329" s="248"/>
      <c r="N329" s="248"/>
      <c r="O329" s="248"/>
      <c r="P329" s="248"/>
      <c r="Q329" s="248"/>
      <c r="R329" s="248"/>
      <c r="S329" s="248"/>
      <c r="T329" s="248"/>
      <c r="U329" s="248"/>
      <c r="V329" s="248"/>
      <c r="W329" s="248"/>
      <c r="X329" s="248"/>
      <c r="Y329" s="248"/>
      <c r="Z329" s="248"/>
    </row>
    <row r="330" spans="1:26" ht="14.25" customHeight="1">
      <c r="A330" s="200"/>
      <c r="B330" s="200"/>
      <c r="C330" s="200"/>
      <c r="D330" s="200"/>
      <c r="E330" s="200"/>
      <c r="F330" s="200"/>
      <c r="G330" s="200"/>
      <c r="H330" s="200"/>
      <c r="I330" s="200"/>
      <c r="J330" s="248"/>
      <c r="K330" s="248"/>
      <c r="L330" s="248"/>
      <c r="M330" s="248"/>
      <c r="N330" s="248"/>
      <c r="O330" s="248"/>
      <c r="P330" s="248"/>
      <c r="Q330" s="248"/>
      <c r="R330" s="248"/>
      <c r="S330" s="248"/>
      <c r="T330" s="248"/>
      <c r="U330" s="248"/>
      <c r="V330" s="248"/>
      <c r="W330" s="248"/>
      <c r="X330" s="248"/>
      <c r="Y330" s="248"/>
      <c r="Z330" s="248"/>
    </row>
    <row r="331" spans="1:26" ht="14.25" customHeight="1">
      <c r="A331" s="200"/>
      <c r="B331" s="200"/>
      <c r="C331" s="200"/>
      <c r="D331" s="200"/>
      <c r="E331" s="200"/>
      <c r="F331" s="200"/>
      <c r="G331" s="200"/>
      <c r="H331" s="200"/>
      <c r="I331" s="200"/>
      <c r="J331" s="248"/>
      <c r="K331" s="248"/>
      <c r="L331" s="248"/>
      <c r="M331" s="248"/>
      <c r="N331" s="248"/>
      <c r="O331" s="248"/>
      <c r="P331" s="248"/>
      <c r="Q331" s="248"/>
      <c r="R331" s="248"/>
      <c r="S331" s="248"/>
      <c r="T331" s="248"/>
      <c r="U331" s="248"/>
      <c r="V331" s="248"/>
      <c r="W331" s="248"/>
      <c r="X331" s="248"/>
      <c r="Y331" s="248"/>
      <c r="Z331" s="248"/>
    </row>
    <row r="332" spans="1:26" ht="14.25" customHeight="1">
      <c r="A332" s="200"/>
      <c r="B332" s="200"/>
      <c r="C332" s="200"/>
      <c r="D332" s="200"/>
      <c r="E332" s="200"/>
      <c r="F332" s="200"/>
      <c r="G332" s="200"/>
      <c r="H332" s="200"/>
      <c r="I332" s="200"/>
      <c r="J332" s="248"/>
      <c r="K332" s="248"/>
      <c r="L332" s="248"/>
      <c r="M332" s="248"/>
      <c r="N332" s="248"/>
      <c r="O332" s="248"/>
      <c r="P332" s="248"/>
      <c r="Q332" s="248"/>
      <c r="R332" s="248"/>
      <c r="S332" s="248"/>
      <c r="T332" s="248"/>
      <c r="U332" s="248"/>
      <c r="V332" s="248"/>
      <c r="W332" s="248"/>
      <c r="X332" s="248"/>
      <c r="Y332" s="248"/>
      <c r="Z332" s="248"/>
    </row>
    <row r="333" spans="1:26" ht="14.25" customHeight="1">
      <c r="A333" s="200"/>
      <c r="B333" s="200"/>
      <c r="C333" s="200"/>
      <c r="D333" s="200"/>
      <c r="E333" s="200"/>
      <c r="F333" s="200"/>
      <c r="G333" s="200"/>
      <c r="H333" s="200"/>
      <c r="I333" s="200"/>
      <c r="J333" s="248"/>
      <c r="K333" s="248"/>
      <c r="L333" s="248"/>
      <c r="M333" s="248"/>
      <c r="N333" s="248"/>
      <c r="O333" s="248"/>
      <c r="P333" s="248"/>
      <c r="Q333" s="248"/>
      <c r="R333" s="248"/>
      <c r="S333" s="248"/>
      <c r="T333" s="248"/>
      <c r="U333" s="248"/>
      <c r="V333" s="248"/>
      <c r="W333" s="248"/>
      <c r="X333" s="248"/>
      <c r="Y333" s="248"/>
      <c r="Z333" s="248"/>
    </row>
    <row r="334" spans="1:26" ht="14.25" customHeight="1">
      <c r="A334" s="200"/>
      <c r="B334" s="200"/>
      <c r="C334" s="200"/>
      <c r="D334" s="200"/>
      <c r="E334" s="200"/>
      <c r="F334" s="200"/>
      <c r="G334" s="200"/>
      <c r="H334" s="200"/>
      <c r="I334" s="200"/>
      <c r="J334" s="248"/>
      <c r="K334" s="248"/>
      <c r="L334" s="248"/>
      <c r="M334" s="248"/>
      <c r="N334" s="248"/>
      <c r="O334" s="248"/>
      <c r="P334" s="248"/>
      <c r="Q334" s="248"/>
      <c r="R334" s="248"/>
      <c r="S334" s="248"/>
      <c r="T334" s="248"/>
      <c r="U334" s="248"/>
      <c r="V334" s="248"/>
      <c r="W334" s="248"/>
      <c r="X334" s="248"/>
      <c r="Y334" s="248"/>
      <c r="Z334" s="248"/>
    </row>
    <row r="335" spans="1:26" ht="14.25" customHeight="1">
      <c r="A335" s="200"/>
      <c r="B335" s="200"/>
      <c r="C335" s="200"/>
      <c r="D335" s="200"/>
      <c r="E335" s="200"/>
      <c r="F335" s="200"/>
      <c r="G335" s="200"/>
      <c r="H335" s="200"/>
      <c r="I335" s="200"/>
      <c r="J335" s="248"/>
      <c r="K335" s="248"/>
      <c r="L335" s="248"/>
      <c r="M335" s="248"/>
      <c r="N335" s="248"/>
      <c r="O335" s="248"/>
      <c r="P335" s="248"/>
      <c r="Q335" s="248"/>
      <c r="R335" s="248"/>
      <c r="S335" s="248"/>
      <c r="T335" s="248"/>
      <c r="U335" s="248"/>
      <c r="V335" s="248"/>
      <c r="W335" s="248"/>
      <c r="X335" s="248"/>
      <c r="Y335" s="248"/>
      <c r="Z335" s="248"/>
    </row>
    <row r="336" spans="1:26" ht="14.25" customHeight="1">
      <c r="A336" s="200"/>
      <c r="B336" s="200"/>
      <c r="C336" s="200"/>
      <c r="D336" s="200"/>
      <c r="E336" s="200"/>
      <c r="F336" s="200"/>
      <c r="G336" s="200"/>
      <c r="H336" s="200"/>
      <c r="I336" s="200"/>
      <c r="J336" s="248"/>
      <c r="K336" s="248"/>
      <c r="L336" s="248"/>
      <c r="M336" s="248"/>
      <c r="N336" s="248"/>
      <c r="O336" s="248"/>
      <c r="P336" s="248"/>
      <c r="Q336" s="248"/>
      <c r="R336" s="248"/>
      <c r="S336" s="248"/>
      <c r="T336" s="248"/>
      <c r="U336" s="248"/>
      <c r="V336" s="248"/>
      <c r="W336" s="248"/>
      <c r="X336" s="248"/>
      <c r="Y336" s="248"/>
      <c r="Z336" s="248"/>
    </row>
    <row r="337" spans="1:26" ht="14.25" customHeight="1">
      <c r="A337" s="200"/>
      <c r="B337" s="200"/>
      <c r="C337" s="200"/>
      <c r="D337" s="200"/>
      <c r="E337" s="200"/>
      <c r="F337" s="200"/>
      <c r="G337" s="200"/>
      <c r="H337" s="200"/>
      <c r="I337" s="200"/>
      <c r="J337" s="248"/>
      <c r="K337" s="248"/>
      <c r="L337" s="248"/>
      <c r="M337" s="248"/>
      <c r="N337" s="248"/>
      <c r="O337" s="248"/>
      <c r="P337" s="248"/>
      <c r="Q337" s="248"/>
      <c r="R337" s="248"/>
      <c r="S337" s="248"/>
      <c r="T337" s="248"/>
      <c r="U337" s="248"/>
      <c r="V337" s="248"/>
      <c r="W337" s="248"/>
      <c r="X337" s="248"/>
      <c r="Y337" s="248"/>
      <c r="Z337" s="248"/>
    </row>
    <row r="338" spans="1:26" ht="14.25" customHeight="1">
      <c r="A338" s="200"/>
      <c r="B338" s="200"/>
      <c r="C338" s="200"/>
      <c r="D338" s="200"/>
      <c r="E338" s="200"/>
      <c r="F338" s="200"/>
      <c r="G338" s="200"/>
      <c r="H338" s="200"/>
      <c r="I338" s="200"/>
      <c r="J338" s="248"/>
      <c r="K338" s="248"/>
      <c r="L338" s="248"/>
      <c r="M338" s="248"/>
      <c r="N338" s="248"/>
      <c r="O338" s="248"/>
      <c r="P338" s="248"/>
      <c r="Q338" s="248"/>
      <c r="R338" s="248"/>
      <c r="S338" s="248"/>
      <c r="T338" s="248"/>
      <c r="U338" s="248"/>
      <c r="V338" s="248"/>
      <c r="W338" s="248"/>
      <c r="X338" s="248"/>
      <c r="Y338" s="248"/>
      <c r="Z338" s="248"/>
    </row>
    <row r="339" spans="1:26" ht="14.25" customHeight="1">
      <c r="A339" s="200"/>
      <c r="B339" s="200"/>
      <c r="C339" s="200"/>
      <c r="D339" s="200"/>
      <c r="E339" s="200"/>
      <c r="F339" s="200"/>
      <c r="G339" s="200"/>
      <c r="H339" s="200"/>
      <c r="I339" s="200"/>
      <c r="J339" s="248"/>
      <c r="K339" s="248"/>
      <c r="L339" s="248"/>
      <c r="M339" s="248"/>
      <c r="N339" s="248"/>
      <c r="O339" s="248"/>
      <c r="P339" s="248"/>
      <c r="Q339" s="248"/>
      <c r="R339" s="248"/>
      <c r="S339" s="248"/>
      <c r="T339" s="248"/>
      <c r="U339" s="248"/>
      <c r="V339" s="248"/>
      <c r="W339" s="248"/>
      <c r="X339" s="248"/>
      <c r="Y339" s="248"/>
      <c r="Z339" s="248"/>
    </row>
    <row r="340" spans="1:26" ht="14.25" customHeight="1">
      <c r="A340" s="200"/>
      <c r="B340" s="200"/>
      <c r="C340" s="200"/>
      <c r="D340" s="200"/>
      <c r="E340" s="200"/>
      <c r="F340" s="200"/>
      <c r="G340" s="200"/>
      <c r="H340" s="200"/>
      <c r="I340" s="200"/>
      <c r="J340" s="248"/>
      <c r="K340" s="248"/>
      <c r="L340" s="248"/>
      <c r="M340" s="248"/>
      <c r="N340" s="248"/>
      <c r="O340" s="248"/>
      <c r="P340" s="248"/>
      <c r="Q340" s="248"/>
      <c r="R340" s="248"/>
      <c r="S340" s="248"/>
      <c r="T340" s="248"/>
      <c r="U340" s="248"/>
      <c r="V340" s="248"/>
      <c r="W340" s="248"/>
      <c r="X340" s="248"/>
      <c r="Y340" s="248"/>
      <c r="Z340" s="248"/>
    </row>
    <row r="341" spans="1:26" ht="14.25" customHeight="1">
      <c r="A341" s="200"/>
      <c r="B341" s="200"/>
      <c r="C341" s="200"/>
      <c r="D341" s="200"/>
      <c r="E341" s="200"/>
      <c r="F341" s="200"/>
      <c r="G341" s="200"/>
      <c r="H341" s="200"/>
      <c r="I341" s="200"/>
      <c r="J341" s="248"/>
      <c r="K341" s="248"/>
      <c r="L341" s="248"/>
      <c r="M341" s="248"/>
      <c r="N341" s="248"/>
      <c r="O341" s="248"/>
      <c r="P341" s="248"/>
      <c r="Q341" s="248"/>
      <c r="R341" s="248"/>
      <c r="S341" s="248"/>
      <c r="T341" s="248"/>
      <c r="U341" s="248"/>
      <c r="V341" s="248"/>
      <c r="W341" s="248"/>
      <c r="X341" s="248"/>
      <c r="Y341" s="248"/>
      <c r="Z341" s="248"/>
    </row>
    <row r="342" spans="1:26" ht="14.25" customHeight="1">
      <c r="A342" s="200"/>
      <c r="B342" s="200"/>
      <c r="C342" s="200"/>
      <c r="D342" s="200"/>
      <c r="E342" s="200"/>
      <c r="F342" s="200"/>
      <c r="G342" s="200"/>
      <c r="H342" s="200"/>
      <c r="I342" s="200"/>
      <c r="J342" s="248"/>
      <c r="K342" s="248"/>
      <c r="L342" s="248"/>
      <c r="M342" s="248"/>
      <c r="N342" s="248"/>
      <c r="O342" s="248"/>
      <c r="P342" s="248"/>
      <c r="Q342" s="248"/>
      <c r="R342" s="248"/>
      <c r="S342" s="248"/>
      <c r="T342" s="248"/>
      <c r="U342" s="248"/>
      <c r="V342" s="248"/>
      <c r="W342" s="248"/>
      <c r="X342" s="248"/>
      <c r="Y342" s="248"/>
      <c r="Z342" s="248"/>
    </row>
    <row r="343" spans="1:26" ht="14.25" customHeight="1">
      <c r="A343" s="200"/>
      <c r="B343" s="200"/>
      <c r="C343" s="200"/>
      <c r="D343" s="200"/>
      <c r="E343" s="200"/>
      <c r="F343" s="200"/>
      <c r="G343" s="200"/>
      <c r="H343" s="200"/>
      <c r="I343" s="200"/>
      <c r="J343" s="248"/>
      <c r="K343" s="248"/>
      <c r="L343" s="248"/>
      <c r="M343" s="248"/>
      <c r="N343" s="248"/>
      <c r="O343" s="248"/>
      <c r="P343" s="248"/>
      <c r="Q343" s="248"/>
      <c r="R343" s="248"/>
      <c r="S343" s="248"/>
      <c r="T343" s="248"/>
      <c r="U343" s="248"/>
      <c r="V343" s="248"/>
      <c r="W343" s="248"/>
      <c r="X343" s="248"/>
      <c r="Y343" s="248"/>
      <c r="Z343" s="248"/>
    </row>
    <row r="344" spans="1:26" ht="14.25" customHeight="1">
      <c r="A344" s="200"/>
      <c r="B344" s="200"/>
      <c r="C344" s="200"/>
      <c r="D344" s="200"/>
      <c r="E344" s="200"/>
      <c r="F344" s="200"/>
      <c r="G344" s="200"/>
      <c r="H344" s="200"/>
      <c r="I344" s="200"/>
      <c r="J344" s="248"/>
      <c r="K344" s="248"/>
      <c r="L344" s="248"/>
      <c r="M344" s="248"/>
      <c r="N344" s="248"/>
      <c r="O344" s="248"/>
      <c r="P344" s="248"/>
      <c r="Q344" s="248"/>
      <c r="R344" s="248"/>
      <c r="S344" s="248"/>
      <c r="T344" s="248"/>
      <c r="U344" s="248"/>
      <c r="V344" s="248"/>
      <c r="W344" s="248"/>
      <c r="X344" s="248"/>
      <c r="Y344" s="248"/>
      <c r="Z344" s="248"/>
    </row>
    <row r="345" spans="1:26" ht="14.25" customHeight="1">
      <c r="A345" s="200"/>
      <c r="B345" s="200"/>
      <c r="C345" s="200"/>
      <c r="D345" s="200"/>
      <c r="E345" s="200"/>
      <c r="F345" s="200"/>
      <c r="G345" s="200"/>
      <c r="H345" s="200"/>
      <c r="I345" s="200"/>
      <c r="J345" s="248"/>
      <c r="K345" s="248"/>
      <c r="L345" s="248"/>
      <c r="M345" s="248"/>
      <c r="N345" s="248"/>
      <c r="O345" s="248"/>
      <c r="P345" s="248"/>
      <c r="Q345" s="248"/>
      <c r="R345" s="248"/>
      <c r="S345" s="248"/>
      <c r="T345" s="248"/>
      <c r="U345" s="248"/>
      <c r="V345" s="248"/>
      <c r="W345" s="248"/>
      <c r="X345" s="248"/>
      <c r="Y345" s="248"/>
      <c r="Z345" s="248"/>
    </row>
    <row r="346" spans="1:26" ht="14.25" customHeight="1">
      <c r="A346" s="200"/>
      <c r="B346" s="200"/>
      <c r="C346" s="200"/>
      <c r="D346" s="200"/>
      <c r="E346" s="200"/>
      <c r="F346" s="200"/>
      <c r="G346" s="200"/>
      <c r="H346" s="200"/>
      <c r="I346" s="200"/>
      <c r="J346" s="248"/>
      <c r="K346" s="248"/>
      <c r="L346" s="248"/>
      <c r="M346" s="248"/>
      <c r="N346" s="248"/>
      <c r="O346" s="248"/>
      <c r="P346" s="248"/>
      <c r="Q346" s="248"/>
      <c r="R346" s="248"/>
      <c r="S346" s="248"/>
      <c r="T346" s="248"/>
      <c r="U346" s="248"/>
      <c r="V346" s="248"/>
      <c r="W346" s="248"/>
      <c r="X346" s="248"/>
      <c r="Y346" s="248"/>
      <c r="Z346" s="248"/>
    </row>
    <row r="347" spans="1:26" ht="14.25" customHeight="1">
      <c r="A347" s="200"/>
      <c r="B347" s="200"/>
      <c r="C347" s="200"/>
      <c r="D347" s="200"/>
      <c r="E347" s="200"/>
      <c r="F347" s="200"/>
      <c r="G347" s="200"/>
      <c r="H347" s="200"/>
      <c r="I347" s="200"/>
      <c r="J347" s="248"/>
      <c r="K347" s="248"/>
      <c r="L347" s="248"/>
      <c r="M347" s="248"/>
      <c r="N347" s="248"/>
      <c r="O347" s="248"/>
      <c r="P347" s="248"/>
      <c r="Q347" s="248"/>
      <c r="R347" s="248"/>
      <c r="S347" s="248"/>
      <c r="T347" s="248"/>
      <c r="U347" s="248"/>
      <c r="V347" s="248"/>
      <c r="W347" s="248"/>
      <c r="X347" s="248"/>
      <c r="Y347" s="248"/>
      <c r="Z347" s="248"/>
    </row>
    <row r="348" spans="1:26" ht="14.25" customHeight="1">
      <c r="A348" s="200"/>
      <c r="B348" s="200"/>
      <c r="C348" s="200"/>
      <c r="D348" s="200"/>
      <c r="E348" s="200"/>
      <c r="F348" s="200"/>
      <c r="G348" s="200"/>
      <c r="H348" s="200"/>
      <c r="I348" s="200"/>
      <c r="J348" s="248"/>
      <c r="K348" s="248"/>
      <c r="L348" s="248"/>
      <c r="M348" s="248"/>
      <c r="N348" s="248"/>
      <c r="O348" s="248"/>
      <c r="P348" s="248"/>
      <c r="Q348" s="248"/>
      <c r="R348" s="248"/>
      <c r="S348" s="248"/>
      <c r="T348" s="248"/>
      <c r="U348" s="248"/>
      <c r="V348" s="248"/>
      <c r="W348" s="248"/>
      <c r="X348" s="248"/>
      <c r="Y348" s="248"/>
      <c r="Z348" s="248"/>
    </row>
    <row r="349" spans="1:26" ht="14.25" customHeight="1">
      <c r="A349" s="200"/>
      <c r="B349" s="200"/>
      <c r="C349" s="200"/>
      <c r="D349" s="200"/>
      <c r="E349" s="200"/>
      <c r="F349" s="200"/>
      <c r="G349" s="200"/>
      <c r="H349" s="200"/>
      <c r="I349" s="200"/>
      <c r="J349" s="248"/>
      <c r="K349" s="248"/>
      <c r="L349" s="248"/>
      <c r="M349" s="248"/>
      <c r="N349" s="248"/>
      <c r="O349" s="248"/>
      <c r="P349" s="248"/>
      <c r="Q349" s="248"/>
      <c r="R349" s="248"/>
      <c r="S349" s="248"/>
      <c r="T349" s="248"/>
      <c r="U349" s="248"/>
      <c r="V349" s="248"/>
      <c r="W349" s="248"/>
      <c r="X349" s="248"/>
      <c r="Y349" s="248"/>
      <c r="Z349" s="248"/>
    </row>
    <row r="350" spans="1:26" ht="14.25" customHeight="1">
      <c r="A350" s="200"/>
      <c r="B350" s="200"/>
      <c r="C350" s="200"/>
      <c r="D350" s="200"/>
      <c r="E350" s="200"/>
      <c r="F350" s="200"/>
      <c r="G350" s="200"/>
      <c r="H350" s="200"/>
      <c r="I350" s="200"/>
      <c r="J350" s="248"/>
      <c r="K350" s="248"/>
      <c r="L350" s="248"/>
      <c r="M350" s="248"/>
      <c r="N350" s="248"/>
      <c r="O350" s="248"/>
      <c r="P350" s="248"/>
      <c r="Q350" s="248"/>
      <c r="R350" s="248"/>
      <c r="S350" s="248"/>
      <c r="T350" s="248"/>
      <c r="U350" s="248"/>
      <c r="V350" s="248"/>
      <c r="W350" s="248"/>
      <c r="X350" s="248"/>
      <c r="Y350" s="248"/>
      <c r="Z350" s="248"/>
    </row>
    <row r="351" spans="1:26" ht="14.25" customHeight="1">
      <c r="A351" s="200"/>
      <c r="B351" s="200"/>
      <c r="C351" s="200"/>
      <c r="D351" s="200"/>
      <c r="E351" s="200"/>
      <c r="F351" s="200"/>
      <c r="G351" s="200"/>
      <c r="H351" s="200"/>
      <c r="I351" s="200"/>
      <c r="J351" s="248"/>
      <c r="K351" s="248"/>
      <c r="L351" s="248"/>
      <c r="M351" s="248"/>
      <c r="N351" s="248"/>
      <c r="O351" s="248"/>
      <c r="P351" s="248"/>
      <c r="Q351" s="248"/>
      <c r="R351" s="248"/>
      <c r="S351" s="248"/>
      <c r="T351" s="248"/>
      <c r="U351" s="248"/>
      <c r="V351" s="248"/>
      <c r="W351" s="248"/>
      <c r="X351" s="248"/>
      <c r="Y351" s="248"/>
      <c r="Z351" s="248"/>
    </row>
    <row r="352" spans="1:26" ht="14.25" customHeight="1">
      <c r="A352" s="200"/>
      <c r="B352" s="200"/>
      <c r="C352" s="200"/>
      <c r="D352" s="200"/>
      <c r="E352" s="200"/>
      <c r="F352" s="200"/>
      <c r="G352" s="200"/>
      <c r="H352" s="200"/>
      <c r="I352" s="200"/>
      <c r="J352" s="248"/>
      <c r="K352" s="248"/>
      <c r="L352" s="248"/>
      <c r="M352" s="248"/>
      <c r="N352" s="248"/>
      <c r="O352" s="248"/>
      <c r="P352" s="248"/>
      <c r="Q352" s="248"/>
      <c r="R352" s="248"/>
      <c r="S352" s="248"/>
      <c r="T352" s="248"/>
      <c r="U352" s="248"/>
      <c r="V352" s="248"/>
      <c r="W352" s="248"/>
      <c r="X352" s="248"/>
      <c r="Y352" s="248"/>
      <c r="Z352" s="248"/>
    </row>
    <row r="353" spans="1:26" ht="14.25" customHeight="1">
      <c r="A353" s="200"/>
      <c r="B353" s="200"/>
      <c r="C353" s="200"/>
      <c r="D353" s="200"/>
      <c r="E353" s="200"/>
      <c r="F353" s="200"/>
      <c r="G353" s="200"/>
      <c r="H353" s="200"/>
      <c r="I353" s="200"/>
      <c r="J353" s="248"/>
      <c r="K353" s="248"/>
      <c r="L353" s="248"/>
      <c r="M353" s="248"/>
      <c r="N353" s="248"/>
      <c r="O353" s="248"/>
      <c r="P353" s="248"/>
      <c r="Q353" s="248"/>
      <c r="R353" s="248"/>
      <c r="S353" s="248"/>
      <c r="T353" s="248"/>
      <c r="U353" s="248"/>
      <c r="V353" s="248"/>
      <c r="W353" s="248"/>
      <c r="X353" s="248"/>
      <c r="Y353" s="248"/>
      <c r="Z353" s="248"/>
    </row>
    <row r="354" spans="1:26" ht="14.25" customHeight="1">
      <c r="A354" s="200"/>
      <c r="B354" s="200"/>
      <c r="C354" s="200"/>
      <c r="D354" s="200"/>
      <c r="E354" s="200"/>
      <c r="F354" s="200"/>
      <c r="G354" s="200"/>
      <c r="H354" s="200"/>
      <c r="I354" s="200"/>
      <c r="J354" s="248"/>
      <c r="K354" s="248"/>
      <c r="L354" s="248"/>
      <c r="M354" s="248"/>
      <c r="N354" s="248"/>
      <c r="O354" s="248"/>
      <c r="P354" s="248"/>
      <c r="Q354" s="248"/>
      <c r="R354" s="248"/>
      <c r="S354" s="248"/>
      <c r="T354" s="248"/>
      <c r="U354" s="248"/>
      <c r="V354" s="248"/>
      <c r="W354" s="248"/>
      <c r="X354" s="248"/>
      <c r="Y354" s="248"/>
      <c r="Z354" s="248"/>
    </row>
    <row r="355" spans="1:26" ht="14.25" customHeight="1">
      <c r="A355" s="200"/>
      <c r="B355" s="200"/>
      <c r="C355" s="200"/>
      <c r="D355" s="200"/>
      <c r="E355" s="200"/>
      <c r="F355" s="200"/>
      <c r="G355" s="200"/>
      <c r="H355" s="200"/>
      <c r="I355" s="200"/>
      <c r="J355" s="248"/>
      <c r="K355" s="248"/>
      <c r="L355" s="248"/>
      <c r="M355" s="248"/>
      <c r="N355" s="248"/>
      <c r="O355" s="248"/>
      <c r="P355" s="248"/>
      <c r="Q355" s="248"/>
      <c r="R355" s="248"/>
      <c r="S355" s="248"/>
      <c r="T355" s="248"/>
      <c r="U355" s="248"/>
      <c r="V355" s="248"/>
      <c r="W355" s="248"/>
      <c r="X355" s="248"/>
      <c r="Y355" s="248"/>
      <c r="Z355" s="248"/>
    </row>
    <row r="356" spans="1:26" ht="14.25" customHeight="1">
      <c r="A356" s="200"/>
      <c r="B356" s="200"/>
      <c r="C356" s="200"/>
      <c r="D356" s="200"/>
      <c r="E356" s="200"/>
      <c r="F356" s="200"/>
      <c r="G356" s="200"/>
      <c r="H356" s="200"/>
      <c r="I356" s="200"/>
      <c r="J356" s="248"/>
      <c r="K356" s="248"/>
      <c r="L356" s="248"/>
      <c r="M356" s="248"/>
      <c r="N356" s="248"/>
      <c r="O356" s="248"/>
      <c r="P356" s="248"/>
      <c r="Q356" s="248"/>
      <c r="R356" s="248"/>
      <c r="S356" s="248"/>
      <c r="T356" s="248"/>
      <c r="U356" s="248"/>
      <c r="V356" s="248"/>
      <c r="W356" s="248"/>
      <c r="X356" s="248"/>
      <c r="Y356" s="248"/>
      <c r="Z356" s="248"/>
    </row>
    <row r="357" spans="1:26" ht="14.25" customHeight="1">
      <c r="A357" s="200"/>
      <c r="B357" s="200"/>
      <c r="C357" s="200"/>
      <c r="D357" s="200"/>
      <c r="E357" s="200"/>
      <c r="F357" s="200"/>
      <c r="G357" s="200"/>
      <c r="H357" s="200"/>
      <c r="I357" s="200"/>
      <c r="J357" s="248"/>
      <c r="K357" s="248"/>
      <c r="L357" s="248"/>
      <c r="M357" s="248"/>
      <c r="N357" s="248"/>
      <c r="O357" s="248"/>
      <c r="P357" s="248"/>
      <c r="Q357" s="248"/>
      <c r="R357" s="248"/>
      <c r="S357" s="248"/>
      <c r="T357" s="248"/>
      <c r="U357" s="248"/>
      <c r="V357" s="248"/>
      <c r="W357" s="248"/>
      <c r="X357" s="248"/>
      <c r="Y357" s="248"/>
      <c r="Z357" s="248"/>
    </row>
    <row r="358" spans="1:26" ht="14.25" customHeight="1">
      <c r="A358" s="200"/>
      <c r="B358" s="200"/>
      <c r="C358" s="200"/>
      <c r="D358" s="200"/>
      <c r="E358" s="200"/>
      <c r="F358" s="200"/>
      <c r="G358" s="200"/>
      <c r="H358" s="200"/>
      <c r="I358" s="200"/>
      <c r="J358" s="248"/>
      <c r="K358" s="248"/>
      <c r="L358" s="248"/>
      <c r="M358" s="248"/>
      <c r="N358" s="248"/>
      <c r="O358" s="248"/>
      <c r="P358" s="248"/>
      <c r="Q358" s="248"/>
      <c r="R358" s="248"/>
      <c r="S358" s="248"/>
      <c r="T358" s="248"/>
      <c r="U358" s="248"/>
      <c r="V358" s="248"/>
      <c r="W358" s="248"/>
      <c r="X358" s="248"/>
      <c r="Y358" s="248"/>
      <c r="Z358" s="248"/>
    </row>
    <row r="359" spans="1:26" ht="14.25" customHeight="1">
      <c r="A359" s="200"/>
      <c r="B359" s="200"/>
      <c r="C359" s="200"/>
      <c r="D359" s="200"/>
      <c r="E359" s="200"/>
      <c r="F359" s="200"/>
      <c r="G359" s="200"/>
      <c r="H359" s="200"/>
      <c r="I359" s="200"/>
      <c r="J359" s="248"/>
      <c r="K359" s="248"/>
      <c r="L359" s="248"/>
      <c r="M359" s="248"/>
      <c r="N359" s="248"/>
      <c r="O359" s="248"/>
      <c r="P359" s="248"/>
      <c r="Q359" s="248"/>
      <c r="R359" s="248"/>
      <c r="S359" s="248"/>
      <c r="T359" s="248"/>
      <c r="U359" s="248"/>
      <c r="V359" s="248"/>
      <c r="W359" s="248"/>
      <c r="X359" s="248"/>
      <c r="Y359" s="248"/>
      <c r="Z359" s="248"/>
    </row>
    <row r="360" spans="1:26" ht="14.25" customHeight="1">
      <c r="A360" s="200"/>
      <c r="B360" s="200"/>
      <c r="C360" s="200"/>
      <c r="D360" s="200"/>
      <c r="E360" s="200"/>
      <c r="F360" s="200"/>
      <c r="G360" s="200"/>
      <c r="H360" s="200"/>
      <c r="I360" s="200"/>
      <c r="J360" s="248"/>
      <c r="K360" s="248"/>
      <c r="L360" s="248"/>
      <c r="M360" s="248"/>
      <c r="N360" s="248"/>
      <c r="O360" s="248"/>
      <c r="P360" s="248"/>
      <c r="Q360" s="248"/>
      <c r="R360" s="248"/>
      <c r="S360" s="248"/>
      <c r="T360" s="248"/>
      <c r="U360" s="248"/>
      <c r="V360" s="248"/>
      <c r="W360" s="248"/>
      <c r="X360" s="248"/>
      <c r="Y360" s="248"/>
      <c r="Z360" s="248"/>
    </row>
    <row r="361" spans="1:26" ht="14.25" customHeight="1">
      <c r="A361" s="200"/>
      <c r="B361" s="200"/>
      <c r="C361" s="200"/>
      <c r="D361" s="200"/>
      <c r="E361" s="200"/>
      <c r="F361" s="200"/>
      <c r="G361" s="200"/>
      <c r="H361" s="200"/>
      <c r="I361" s="200"/>
      <c r="J361" s="248"/>
      <c r="K361" s="248"/>
      <c r="L361" s="248"/>
      <c r="M361" s="248"/>
      <c r="N361" s="248"/>
      <c r="O361" s="248"/>
      <c r="P361" s="248"/>
      <c r="Q361" s="248"/>
      <c r="R361" s="248"/>
      <c r="S361" s="248"/>
      <c r="T361" s="248"/>
      <c r="U361" s="248"/>
      <c r="V361" s="248"/>
      <c r="W361" s="248"/>
      <c r="X361" s="248"/>
      <c r="Y361" s="248"/>
      <c r="Z361" s="248"/>
    </row>
    <row r="362" spans="1:26" ht="14.25" customHeight="1">
      <c r="A362" s="200"/>
      <c r="B362" s="200"/>
      <c r="C362" s="200"/>
      <c r="D362" s="200"/>
      <c r="E362" s="200"/>
      <c r="F362" s="200"/>
      <c r="G362" s="200"/>
      <c r="H362" s="200"/>
      <c r="I362" s="200"/>
      <c r="J362" s="248"/>
      <c r="K362" s="248"/>
      <c r="L362" s="248"/>
      <c r="M362" s="248"/>
      <c r="N362" s="248"/>
      <c r="O362" s="248"/>
      <c r="P362" s="248"/>
      <c r="Q362" s="248"/>
      <c r="R362" s="248"/>
      <c r="S362" s="248"/>
      <c r="T362" s="248"/>
      <c r="U362" s="248"/>
      <c r="V362" s="248"/>
      <c r="W362" s="248"/>
      <c r="X362" s="248"/>
      <c r="Y362" s="248"/>
      <c r="Z362" s="248"/>
    </row>
    <row r="363" spans="1:26" ht="14.25" customHeight="1">
      <c r="A363" s="200"/>
      <c r="B363" s="200"/>
      <c r="C363" s="200"/>
      <c r="D363" s="200"/>
      <c r="E363" s="200"/>
      <c r="F363" s="200"/>
      <c r="G363" s="200"/>
      <c r="H363" s="200"/>
      <c r="I363" s="200"/>
      <c r="J363" s="248"/>
      <c r="K363" s="248"/>
      <c r="L363" s="248"/>
      <c r="M363" s="248"/>
      <c r="N363" s="248"/>
      <c r="O363" s="248"/>
      <c r="P363" s="248"/>
      <c r="Q363" s="248"/>
      <c r="R363" s="248"/>
      <c r="S363" s="248"/>
      <c r="T363" s="248"/>
      <c r="U363" s="248"/>
      <c r="V363" s="248"/>
      <c r="W363" s="248"/>
      <c r="X363" s="248"/>
      <c r="Y363" s="248"/>
      <c r="Z363" s="248"/>
    </row>
    <row r="364" spans="1:26" ht="14.25" customHeight="1">
      <c r="A364" s="200"/>
      <c r="B364" s="200"/>
      <c r="C364" s="200"/>
      <c r="D364" s="200"/>
      <c r="E364" s="200"/>
      <c r="F364" s="200"/>
      <c r="G364" s="200"/>
      <c r="H364" s="200"/>
      <c r="I364" s="200"/>
      <c r="J364" s="248"/>
      <c r="K364" s="248"/>
      <c r="L364" s="248"/>
      <c r="M364" s="248"/>
      <c r="N364" s="248"/>
      <c r="O364" s="248"/>
      <c r="P364" s="248"/>
      <c r="Q364" s="248"/>
      <c r="R364" s="248"/>
      <c r="S364" s="248"/>
      <c r="T364" s="248"/>
      <c r="U364" s="248"/>
      <c r="V364" s="248"/>
      <c r="W364" s="248"/>
      <c r="X364" s="248"/>
      <c r="Y364" s="248"/>
      <c r="Z364" s="248"/>
    </row>
    <row r="365" spans="1:26" ht="14.25" customHeight="1">
      <c r="A365" s="200"/>
      <c r="B365" s="200"/>
      <c r="C365" s="200"/>
      <c r="D365" s="200"/>
      <c r="E365" s="200"/>
      <c r="F365" s="200"/>
      <c r="G365" s="200"/>
      <c r="H365" s="200"/>
      <c r="I365" s="200"/>
      <c r="J365" s="248"/>
      <c r="K365" s="248"/>
      <c r="L365" s="248"/>
      <c r="M365" s="248"/>
      <c r="N365" s="248"/>
      <c r="O365" s="248"/>
      <c r="P365" s="248"/>
      <c r="Q365" s="248"/>
      <c r="R365" s="248"/>
      <c r="S365" s="248"/>
      <c r="T365" s="248"/>
      <c r="U365" s="248"/>
      <c r="V365" s="248"/>
      <c r="W365" s="248"/>
      <c r="X365" s="248"/>
      <c r="Y365" s="248"/>
      <c r="Z365" s="248"/>
    </row>
    <row r="366" spans="1:26" ht="14.25" customHeight="1">
      <c r="A366" s="200"/>
      <c r="B366" s="200"/>
      <c r="C366" s="200"/>
      <c r="D366" s="200"/>
      <c r="E366" s="200"/>
      <c r="F366" s="200"/>
      <c r="G366" s="200"/>
      <c r="H366" s="200"/>
      <c r="I366" s="200"/>
      <c r="J366" s="248"/>
      <c r="K366" s="248"/>
      <c r="L366" s="248"/>
      <c r="M366" s="248"/>
      <c r="N366" s="248"/>
      <c r="O366" s="248"/>
      <c r="P366" s="248"/>
      <c r="Q366" s="248"/>
      <c r="R366" s="248"/>
      <c r="S366" s="248"/>
      <c r="T366" s="248"/>
      <c r="U366" s="248"/>
      <c r="V366" s="248"/>
      <c r="W366" s="248"/>
      <c r="X366" s="248"/>
      <c r="Y366" s="248"/>
      <c r="Z366" s="248"/>
    </row>
    <row r="367" spans="1:26" ht="14.25" customHeight="1">
      <c r="A367" s="200"/>
      <c r="B367" s="200"/>
      <c r="C367" s="200"/>
      <c r="D367" s="200"/>
      <c r="E367" s="200"/>
      <c r="F367" s="200"/>
      <c r="G367" s="200"/>
      <c r="H367" s="200"/>
      <c r="I367" s="200"/>
      <c r="J367" s="248"/>
      <c r="K367" s="248"/>
      <c r="L367" s="248"/>
      <c r="M367" s="248"/>
      <c r="N367" s="248"/>
      <c r="O367" s="248"/>
      <c r="P367" s="248"/>
      <c r="Q367" s="248"/>
      <c r="R367" s="248"/>
      <c r="S367" s="248"/>
      <c r="T367" s="248"/>
      <c r="U367" s="248"/>
      <c r="V367" s="248"/>
      <c r="W367" s="248"/>
      <c r="X367" s="248"/>
      <c r="Y367" s="248"/>
      <c r="Z367" s="248"/>
    </row>
    <row r="368" spans="1:26" ht="14.25" customHeight="1">
      <c r="A368" s="200"/>
      <c r="B368" s="200"/>
      <c r="C368" s="200"/>
      <c r="D368" s="200"/>
      <c r="E368" s="200"/>
      <c r="F368" s="200"/>
      <c r="G368" s="200"/>
      <c r="H368" s="200"/>
      <c r="I368" s="200"/>
      <c r="J368" s="248"/>
      <c r="K368" s="248"/>
      <c r="L368" s="248"/>
      <c r="M368" s="248"/>
      <c r="N368" s="248"/>
      <c r="O368" s="248"/>
      <c r="P368" s="248"/>
      <c r="Q368" s="248"/>
      <c r="R368" s="248"/>
      <c r="S368" s="248"/>
      <c r="T368" s="248"/>
      <c r="U368" s="248"/>
      <c r="V368" s="248"/>
      <c r="W368" s="248"/>
      <c r="X368" s="248"/>
      <c r="Y368" s="248"/>
      <c r="Z368" s="248"/>
    </row>
    <row r="369" spans="1:26" ht="14.25" customHeight="1">
      <c r="A369" s="200"/>
      <c r="B369" s="200"/>
      <c r="C369" s="200"/>
      <c r="D369" s="200"/>
      <c r="E369" s="200"/>
      <c r="F369" s="200"/>
      <c r="G369" s="200"/>
      <c r="H369" s="200"/>
      <c r="I369" s="200"/>
      <c r="J369" s="248"/>
      <c r="K369" s="248"/>
      <c r="L369" s="248"/>
      <c r="M369" s="248"/>
      <c r="N369" s="248"/>
      <c r="O369" s="248"/>
      <c r="P369" s="248"/>
      <c r="Q369" s="248"/>
      <c r="R369" s="248"/>
      <c r="S369" s="248"/>
      <c r="T369" s="248"/>
      <c r="U369" s="248"/>
      <c r="V369" s="248"/>
      <c r="W369" s="248"/>
      <c r="X369" s="248"/>
      <c r="Y369" s="248"/>
      <c r="Z369" s="248"/>
    </row>
    <row r="370" spans="1:26" ht="14.25" customHeight="1">
      <c r="A370" s="200"/>
      <c r="B370" s="200"/>
      <c r="C370" s="200"/>
      <c r="D370" s="200"/>
      <c r="E370" s="200"/>
      <c r="F370" s="200"/>
      <c r="G370" s="200"/>
      <c r="H370" s="200"/>
      <c r="I370" s="200"/>
      <c r="J370" s="248"/>
      <c r="K370" s="248"/>
      <c r="L370" s="248"/>
      <c r="M370" s="248"/>
      <c r="N370" s="248"/>
      <c r="O370" s="248"/>
      <c r="P370" s="248"/>
      <c r="Q370" s="248"/>
      <c r="R370" s="248"/>
      <c r="S370" s="248"/>
      <c r="T370" s="248"/>
      <c r="U370" s="248"/>
      <c r="V370" s="248"/>
      <c r="W370" s="248"/>
      <c r="X370" s="248"/>
      <c r="Y370" s="248"/>
      <c r="Z370" s="248"/>
    </row>
    <row r="371" spans="1:26" ht="14.25" customHeight="1">
      <c r="A371" s="200"/>
      <c r="B371" s="200"/>
      <c r="C371" s="200"/>
      <c r="D371" s="200"/>
      <c r="E371" s="200"/>
      <c r="F371" s="200"/>
      <c r="G371" s="200"/>
      <c r="H371" s="200"/>
      <c r="I371" s="200"/>
      <c r="J371" s="248"/>
      <c r="K371" s="248"/>
      <c r="L371" s="248"/>
      <c r="M371" s="248"/>
      <c r="N371" s="248"/>
      <c r="O371" s="248"/>
      <c r="P371" s="248"/>
      <c r="Q371" s="248"/>
      <c r="R371" s="248"/>
      <c r="S371" s="248"/>
      <c r="T371" s="248"/>
      <c r="U371" s="248"/>
      <c r="V371" s="248"/>
      <c r="W371" s="248"/>
      <c r="X371" s="248"/>
      <c r="Y371" s="248"/>
      <c r="Z371" s="248"/>
    </row>
    <row r="372" spans="1:26" ht="14.25" customHeight="1">
      <c r="A372" s="200"/>
      <c r="B372" s="200"/>
      <c r="C372" s="200"/>
      <c r="D372" s="200"/>
      <c r="E372" s="200"/>
      <c r="F372" s="200"/>
      <c r="G372" s="200"/>
      <c r="H372" s="200"/>
      <c r="I372" s="200"/>
      <c r="J372" s="248"/>
      <c r="K372" s="248"/>
      <c r="L372" s="248"/>
      <c r="M372" s="248"/>
      <c r="N372" s="248"/>
      <c r="O372" s="248"/>
      <c r="P372" s="248"/>
      <c r="Q372" s="248"/>
      <c r="R372" s="248"/>
      <c r="S372" s="248"/>
      <c r="T372" s="248"/>
      <c r="U372" s="248"/>
      <c r="V372" s="248"/>
      <c r="W372" s="248"/>
      <c r="X372" s="248"/>
      <c r="Y372" s="248"/>
      <c r="Z372" s="248"/>
    </row>
    <row r="373" spans="1:26" ht="14.25" customHeight="1">
      <c r="A373" s="200"/>
      <c r="B373" s="200"/>
      <c r="C373" s="200"/>
      <c r="D373" s="200"/>
      <c r="E373" s="200"/>
      <c r="F373" s="200"/>
      <c r="G373" s="200"/>
      <c r="H373" s="200"/>
      <c r="I373" s="200"/>
      <c r="J373" s="248"/>
      <c r="K373" s="248"/>
      <c r="L373" s="248"/>
      <c r="M373" s="248"/>
      <c r="N373" s="248"/>
      <c r="O373" s="248"/>
      <c r="P373" s="248"/>
      <c r="Q373" s="248"/>
      <c r="R373" s="248"/>
      <c r="S373" s="248"/>
      <c r="T373" s="248"/>
      <c r="U373" s="248"/>
      <c r="V373" s="248"/>
      <c r="W373" s="248"/>
      <c r="X373" s="248"/>
      <c r="Y373" s="248"/>
      <c r="Z373" s="248"/>
    </row>
    <row r="374" spans="1:26" ht="14.25" customHeight="1">
      <c r="A374" s="200"/>
      <c r="B374" s="200"/>
      <c r="C374" s="200"/>
      <c r="D374" s="200"/>
      <c r="E374" s="200"/>
      <c r="F374" s="200"/>
      <c r="G374" s="200"/>
      <c r="H374" s="200"/>
      <c r="I374" s="200"/>
      <c r="J374" s="248"/>
      <c r="K374" s="248"/>
      <c r="L374" s="248"/>
      <c r="M374" s="248"/>
      <c r="N374" s="248"/>
      <c r="O374" s="248"/>
      <c r="P374" s="248"/>
      <c r="Q374" s="248"/>
      <c r="R374" s="248"/>
      <c r="S374" s="248"/>
      <c r="T374" s="248"/>
      <c r="U374" s="248"/>
      <c r="V374" s="248"/>
      <c r="W374" s="248"/>
      <c r="X374" s="248"/>
      <c r="Y374" s="248"/>
      <c r="Z374" s="248"/>
    </row>
    <row r="375" spans="1:26" ht="14.25" customHeight="1">
      <c r="A375" s="200"/>
      <c r="B375" s="200"/>
      <c r="C375" s="200"/>
      <c r="D375" s="200"/>
      <c r="E375" s="200"/>
      <c r="F375" s="200"/>
      <c r="G375" s="200"/>
      <c r="H375" s="200"/>
      <c r="I375" s="200"/>
      <c r="J375" s="248"/>
      <c r="K375" s="248"/>
      <c r="L375" s="248"/>
      <c r="M375" s="248"/>
      <c r="N375" s="248"/>
      <c r="O375" s="248"/>
      <c r="P375" s="248"/>
      <c r="Q375" s="248"/>
      <c r="R375" s="248"/>
      <c r="S375" s="248"/>
      <c r="T375" s="248"/>
      <c r="U375" s="248"/>
      <c r="V375" s="248"/>
      <c r="W375" s="248"/>
      <c r="X375" s="248"/>
      <c r="Y375" s="248"/>
      <c r="Z375" s="248"/>
    </row>
    <row r="376" spans="1:26" ht="14.25" customHeight="1">
      <c r="A376" s="200"/>
      <c r="B376" s="200"/>
      <c r="C376" s="200"/>
      <c r="D376" s="200"/>
      <c r="E376" s="200"/>
      <c r="F376" s="200"/>
      <c r="G376" s="200"/>
      <c r="H376" s="200"/>
      <c r="I376" s="200"/>
      <c r="J376" s="248"/>
      <c r="K376" s="248"/>
      <c r="L376" s="248"/>
      <c r="M376" s="248"/>
      <c r="N376" s="248"/>
      <c r="O376" s="248"/>
      <c r="P376" s="248"/>
      <c r="Q376" s="248"/>
      <c r="R376" s="248"/>
      <c r="S376" s="248"/>
      <c r="T376" s="248"/>
      <c r="U376" s="248"/>
      <c r="V376" s="248"/>
      <c r="W376" s="248"/>
      <c r="X376" s="248"/>
      <c r="Y376" s="248"/>
      <c r="Z376" s="248"/>
    </row>
    <row r="377" spans="1:26" ht="14.25" customHeight="1">
      <c r="A377" s="200"/>
      <c r="B377" s="200"/>
      <c r="C377" s="200"/>
      <c r="D377" s="200"/>
      <c r="E377" s="200"/>
      <c r="F377" s="200"/>
      <c r="G377" s="200"/>
      <c r="H377" s="200"/>
      <c r="I377" s="200"/>
      <c r="J377" s="248"/>
      <c r="K377" s="248"/>
      <c r="L377" s="248"/>
      <c r="M377" s="248"/>
      <c r="N377" s="248"/>
      <c r="O377" s="248"/>
      <c r="P377" s="248"/>
      <c r="Q377" s="248"/>
      <c r="R377" s="248"/>
      <c r="S377" s="248"/>
      <c r="T377" s="248"/>
      <c r="U377" s="248"/>
      <c r="V377" s="248"/>
      <c r="W377" s="248"/>
      <c r="X377" s="248"/>
      <c r="Y377" s="248"/>
      <c r="Z377" s="248"/>
    </row>
    <row r="378" spans="1:26" ht="14.25" customHeight="1">
      <c r="A378" s="200"/>
      <c r="B378" s="200"/>
      <c r="C378" s="200"/>
      <c r="D378" s="200"/>
      <c r="E378" s="200"/>
      <c r="F378" s="200"/>
      <c r="G378" s="200"/>
      <c r="H378" s="200"/>
      <c r="I378" s="200"/>
      <c r="J378" s="248"/>
      <c r="K378" s="248"/>
      <c r="L378" s="248"/>
      <c r="M378" s="248"/>
      <c r="N378" s="248"/>
      <c r="O378" s="248"/>
      <c r="P378" s="248"/>
      <c r="Q378" s="248"/>
      <c r="R378" s="248"/>
      <c r="S378" s="248"/>
      <c r="T378" s="248"/>
      <c r="U378" s="248"/>
      <c r="V378" s="248"/>
      <c r="W378" s="248"/>
      <c r="X378" s="248"/>
      <c r="Y378" s="248"/>
      <c r="Z378" s="248"/>
    </row>
    <row r="379" spans="1:26" ht="14.25" customHeight="1">
      <c r="A379" s="200"/>
      <c r="B379" s="200"/>
      <c r="C379" s="200"/>
      <c r="D379" s="200"/>
      <c r="E379" s="200"/>
      <c r="F379" s="200"/>
      <c r="G379" s="200"/>
      <c r="H379" s="200"/>
      <c r="I379" s="200"/>
      <c r="J379" s="248"/>
      <c r="K379" s="248"/>
      <c r="L379" s="248"/>
      <c r="M379" s="248"/>
      <c r="N379" s="248"/>
      <c r="O379" s="248"/>
      <c r="P379" s="248"/>
      <c r="Q379" s="248"/>
      <c r="R379" s="248"/>
      <c r="S379" s="248"/>
      <c r="T379" s="248"/>
      <c r="U379" s="248"/>
      <c r="V379" s="248"/>
      <c r="W379" s="248"/>
      <c r="X379" s="248"/>
      <c r="Y379" s="248"/>
      <c r="Z379" s="248"/>
    </row>
    <row r="380" spans="1:26" ht="14.25" customHeight="1">
      <c r="A380" s="200"/>
      <c r="B380" s="200"/>
      <c r="C380" s="200"/>
      <c r="D380" s="200"/>
      <c r="E380" s="200"/>
      <c r="F380" s="200"/>
      <c r="G380" s="200"/>
      <c r="H380" s="200"/>
      <c r="I380" s="200"/>
      <c r="J380" s="248"/>
      <c r="K380" s="248"/>
      <c r="L380" s="248"/>
      <c r="M380" s="248"/>
      <c r="N380" s="248"/>
      <c r="O380" s="248"/>
      <c r="P380" s="248"/>
      <c r="Q380" s="248"/>
      <c r="R380" s="248"/>
      <c r="S380" s="248"/>
      <c r="T380" s="248"/>
      <c r="U380" s="248"/>
      <c r="V380" s="248"/>
      <c r="W380" s="248"/>
      <c r="X380" s="248"/>
      <c r="Y380" s="248"/>
      <c r="Z380" s="248"/>
    </row>
    <row r="381" spans="1:26" ht="14.25" customHeight="1">
      <c r="A381" s="200"/>
      <c r="B381" s="200"/>
      <c r="C381" s="200"/>
      <c r="D381" s="200"/>
      <c r="E381" s="200"/>
      <c r="F381" s="200"/>
      <c r="G381" s="200"/>
      <c r="H381" s="200"/>
      <c r="I381" s="200"/>
      <c r="J381" s="248"/>
      <c r="K381" s="248"/>
      <c r="L381" s="248"/>
      <c r="M381" s="248"/>
      <c r="N381" s="248"/>
      <c r="O381" s="248"/>
      <c r="P381" s="248"/>
      <c r="Q381" s="248"/>
      <c r="R381" s="248"/>
      <c r="S381" s="248"/>
      <c r="T381" s="248"/>
      <c r="U381" s="248"/>
      <c r="V381" s="248"/>
      <c r="W381" s="248"/>
      <c r="X381" s="248"/>
      <c r="Y381" s="248"/>
      <c r="Z381" s="248"/>
    </row>
    <row r="382" spans="1:26" ht="14.25" customHeight="1">
      <c r="A382" s="200"/>
      <c r="B382" s="200"/>
      <c r="C382" s="200"/>
      <c r="D382" s="200"/>
      <c r="E382" s="200"/>
      <c r="F382" s="200"/>
      <c r="G382" s="200"/>
      <c r="H382" s="200"/>
      <c r="I382" s="200"/>
      <c r="J382" s="248"/>
      <c r="K382" s="248"/>
      <c r="L382" s="248"/>
      <c r="M382" s="248"/>
      <c r="N382" s="248"/>
      <c r="O382" s="248"/>
      <c r="P382" s="248"/>
      <c r="Q382" s="248"/>
      <c r="R382" s="248"/>
      <c r="S382" s="248"/>
      <c r="T382" s="248"/>
      <c r="U382" s="248"/>
      <c r="V382" s="248"/>
      <c r="W382" s="248"/>
      <c r="X382" s="248"/>
      <c r="Y382" s="248"/>
      <c r="Z382" s="248"/>
    </row>
    <row r="383" spans="1:26" ht="14.25" customHeight="1">
      <c r="A383" s="200"/>
      <c r="B383" s="200"/>
      <c r="C383" s="200"/>
      <c r="D383" s="200"/>
      <c r="E383" s="200"/>
      <c r="F383" s="200"/>
      <c r="G383" s="200"/>
      <c r="H383" s="200"/>
      <c r="I383" s="200"/>
      <c r="J383" s="248"/>
      <c r="K383" s="248"/>
      <c r="L383" s="248"/>
      <c r="M383" s="248"/>
      <c r="N383" s="248"/>
      <c r="O383" s="248"/>
      <c r="P383" s="248"/>
      <c r="Q383" s="248"/>
      <c r="R383" s="248"/>
      <c r="S383" s="248"/>
      <c r="T383" s="248"/>
      <c r="U383" s="248"/>
      <c r="V383" s="248"/>
      <c r="W383" s="248"/>
      <c r="X383" s="248"/>
      <c r="Y383" s="248"/>
      <c r="Z383" s="248"/>
    </row>
    <row r="384" spans="1:26" ht="14.25" customHeight="1">
      <c r="A384" s="200"/>
      <c r="B384" s="200"/>
      <c r="C384" s="200"/>
      <c r="D384" s="200"/>
      <c r="E384" s="200"/>
      <c r="F384" s="200"/>
      <c r="G384" s="200"/>
      <c r="H384" s="200"/>
      <c r="I384" s="200"/>
      <c r="J384" s="248"/>
      <c r="K384" s="248"/>
      <c r="L384" s="248"/>
      <c r="M384" s="248"/>
      <c r="N384" s="248"/>
      <c r="O384" s="248"/>
      <c r="P384" s="248"/>
      <c r="Q384" s="248"/>
      <c r="R384" s="248"/>
      <c r="S384" s="248"/>
      <c r="T384" s="248"/>
      <c r="U384" s="248"/>
      <c r="V384" s="248"/>
      <c r="W384" s="248"/>
      <c r="X384" s="248"/>
      <c r="Y384" s="248"/>
      <c r="Z384" s="248"/>
    </row>
    <row r="385" spans="1:26" ht="14.25" customHeight="1">
      <c r="A385" s="200"/>
      <c r="B385" s="200"/>
      <c r="C385" s="200"/>
      <c r="D385" s="200"/>
      <c r="E385" s="200"/>
      <c r="F385" s="200"/>
      <c r="G385" s="200"/>
      <c r="H385" s="200"/>
      <c r="I385" s="200"/>
      <c r="J385" s="248"/>
      <c r="K385" s="248"/>
      <c r="L385" s="248"/>
      <c r="M385" s="248"/>
      <c r="N385" s="248"/>
      <c r="O385" s="248"/>
      <c r="P385" s="248"/>
      <c r="Q385" s="248"/>
      <c r="R385" s="248"/>
      <c r="S385" s="248"/>
      <c r="T385" s="248"/>
      <c r="U385" s="248"/>
      <c r="V385" s="248"/>
      <c r="W385" s="248"/>
      <c r="X385" s="248"/>
      <c r="Y385" s="248"/>
      <c r="Z385" s="248"/>
    </row>
    <row r="386" spans="1:26" ht="14.25" customHeight="1">
      <c r="A386" s="200"/>
      <c r="B386" s="200"/>
      <c r="C386" s="200"/>
      <c r="D386" s="200"/>
      <c r="E386" s="200"/>
      <c r="F386" s="200"/>
      <c r="G386" s="200"/>
      <c r="H386" s="200"/>
      <c r="I386" s="200"/>
      <c r="J386" s="248"/>
      <c r="K386" s="248"/>
      <c r="L386" s="248"/>
      <c r="M386" s="248"/>
      <c r="N386" s="248"/>
      <c r="O386" s="248"/>
      <c r="P386" s="248"/>
      <c r="Q386" s="248"/>
      <c r="R386" s="248"/>
      <c r="S386" s="248"/>
      <c r="T386" s="248"/>
      <c r="U386" s="248"/>
      <c r="V386" s="248"/>
      <c r="W386" s="248"/>
      <c r="X386" s="248"/>
      <c r="Y386" s="248"/>
      <c r="Z386" s="248"/>
    </row>
    <row r="387" spans="1:26" ht="14.25" customHeight="1">
      <c r="A387" s="200"/>
      <c r="B387" s="200"/>
      <c r="C387" s="200"/>
      <c r="D387" s="200"/>
      <c r="E387" s="200"/>
      <c r="F387" s="200"/>
      <c r="G387" s="200"/>
      <c r="H387" s="200"/>
      <c r="I387" s="200"/>
      <c r="J387" s="248"/>
      <c r="K387" s="248"/>
      <c r="L387" s="248"/>
      <c r="M387" s="248"/>
      <c r="N387" s="248"/>
      <c r="O387" s="248"/>
      <c r="P387" s="248"/>
      <c r="Q387" s="248"/>
      <c r="R387" s="248"/>
      <c r="S387" s="248"/>
      <c r="T387" s="248"/>
      <c r="U387" s="248"/>
      <c r="V387" s="248"/>
      <c r="W387" s="248"/>
      <c r="X387" s="248"/>
      <c r="Y387" s="248"/>
      <c r="Z387" s="248"/>
    </row>
    <row r="388" spans="1:26" ht="14.25" customHeight="1">
      <c r="A388" s="200"/>
      <c r="B388" s="200"/>
      <c r="C388" s="200"/>
      <c r="D388" s="200"/>
      <c r="E388" s="200"/>
      <c r="F388" s="200"/>
      <c r="G388" s="200"/>
      <c r="H388" s="200"/>
      <c r="I388" s="200"/>
      <c r="J388" s="248"/>
      <c r="K388" s="248"/>
      <c r="L388" s="248"/>
      <c r="M388" s="248"/>
      <c r="N388" s="248"/>
      <c r="O388" s="248"/>
      <c r="P388" s="248"/>
      <c r="Q388" s="248"/>
      <c r="R388" s="248"/>
      <c r="S388" s="248"/>
      <c r="T388" s="248"/>
      <c r="U388" s="248"/>
      <c r="V388" s="248"/>
      <c r="W388" s="248"/>
      <c r="X388" s="248"/>
      <c r="Y388" s="248"/>
      <c r="Z388" s="248"/>
    </row>
    <row r="389" spans="1:26" ht="14.25" customHeight="1">
      <c r="A389" s="200"/>
      <c r="B389" s="200"/>
      <c r="C389" s="200"/>
      <c r="D389" s="200"/>
      <c r="E389" s="200"/>
      <c r="F389" s="200"/>
      <c r="G389" s="200"/>
      <c r="H389" s="200"/>
      <c r="I389" s="200"/>
      <c r="J389" s="248"/>
      <c r="K389" s="248"/>
      <c r="L389" s="248"/>
      <c r="M389" s="248"/>
      <c r="N389" s="248"/>
      <c r="O389" s="248"/>
      <c r="P389" s="248"/>
      <c r="Q389" s="248"/>
      <c r="R389" s="248"/>
      <c r="S389" s="248"/>
      <c r="T389" s="248"/>
      <c r="U389" s="248"/>
      <c r="V389" s="248"/>
      <c r="W389" s="248"/>
      <c r="X389" s="248"/>
      <c r="Y389" s="248"/>
      <c r="Z389" s="248"/>
    </row>
    <row r="390" spans="1:26" ht="14.25" customHeight="1">
      <c r="A390" s="200"/>
      <c r="B390" s="200"/>
      <c r="C390" s="200"/>
      <c r="D390" s="200"/>
      <c r="E390" s="200"/>
      <c r="F390" s="200"/>
      <c r="G390" s="200"/>
      <c r="H390" s="200"/>
      <c r="I390" s="200"/>
      <c r="J390" s="248"/>
      <c r="K390" s="248"/>
      <c r="L390" s="248"/>
      <c r="M390" s="248"/>
      <c r="N390" s="248"/>
      <c r="O390" s="248"/>
      <c r="P390" s="248"/>
      <c r="Q390" s="248"/>
      <c r="R390" s="248"/>
      <c r="S390" s="248"/>
      <c r="T390" s="248"/>
      <c r="U390" s="248"/>
      <c r="V390" s="248"/>
      <c r="W390" s="248"/>
      <c r="X390" s="248"/>
      <c r="Y390" s="248"/>
      <c r="Z390" s="248"/>
    </row>
    <row r="391" spans="1:26" ht="14.25" customHeight="1">
      <c r="A391" s="200"/>
      <c r="B391" s="200"/>
      <c r="C391" s="200"/>
      <c r="D391" s="200"/>
      <c r="E391" s="200"/>
      <c r="F391" s="200"/>
      <c r="G391" s="200"/>
      <c r="H391" s="200"/>
      <c r="I391" s="200"/>
      <c r="J391" s="248"/>
      <c r="K391" s="248"/>
      <c r="L391" s="248"/>
      <c r="M391" s="248"/>
      <c r="N391" s="248"/>
      <c r="O391" s="248"/>
      <c r="P391" s="248"/>
      <c r="Q391" s="248"/>
      <c r="R391" s="248"/>
      <c r="S391" s="248"/>
      <c r="T391" s="248"/>
      <c r="U391" s="248"/>
      <c r="V391" s="248"/>
      <c r="W391" s="248"/>
      <c r="X391" s="248"/>
      <c r="Y391" s="248"/>
      <c r="Z391" s="248"/>
    </row>
    <row r="392" spans="1:26" ht="14.25" customHeight="1">
      <c r="A392" s="200"/>
      <c r="B392" s="200"/>
      <c r="C392" s="200"/>
      <c r="D392" s="200"/>
      <c r="E392" s="200"/>
      <c r="F392" s="200"/>
      <c r="G392" s="200"/>
      <c r="H392" s="200"/>
      <c r="I392" s="200"/>
      <c r="J392" s="248"/>
      <c r="K392" s="248"/>
      <c r="L392" s="248"/>
      <c r="M392" s="248"/>
      <c r="N392" s="248"/>
      <c r="O392" s="248"/>
      <c r="P392" s="248"/>
      <c r="Q392" s="248"/>
      <c r="R392" s="248"/>
      <c r="S392" s="248"/>
      <c r="T392" s="248"/>
      <c r="U392" s="248"/>
      <c r="V392" s="248"/>
      <c r="W392" s="248"/>
      <c r="X392" s="248"/>
      <c r="Y392" s="248"/>
      <c r="Z392" s="248"/>
    </row>
    <row r="393" spans="1:26" ht="14.25" customHeight="1">
      <c r="A393" s="200"/>
      <c r="B393" s="200"/>
      <c r="C393" s="200"/>
      <c r="D393" s="200"/>
      <c r="E393" s="200"/>
      <c r="F393" s="200"/>
      <c r="G393" s="200"/>
      <c r="H393" s="200"/>
      <c r="I393" s="200"/>
      <c r="J393" s="248"/>
      <c r="K393" s="248"/>
      <c r="L393" s="248"/>
      <c r="M393" s="248"/>
      <c r="N393" s="248"/>
      <c r="O393" s="248"/>
      <c r="P393" s="248"/>
      <c r="Q393" s="248"/>
      <c r="R393" s="248"/>
      <c r="S393" s="248"/>
      <c r="T393" s="248"/>
      <c r="U393" s="248"/>
      <c r="V393" s="248"/>
      <c r="W393" s="248"/>
      <c r="X393" s="248"/>
      <c r="Y393" s="248"/>
      <c r="Z393" s="248"/>
    </row>
    <row r="394" spans="1:26" ht="14.25" customHeight="1">
      <c r="A394" s="200"/>
      <c r="B394" s="200"/>
      <c r="C394" s="200"/>
      <c r="D394" s="200"/>
      <c r="E394" s="200"/>
      <c r="F394" s="200"/>
      <c r="G394" s="200"/>
      <c r="H394" s="200"/>
      <c r="I394" s="200"/>
      <c r="J394" s="248"/>
      <c r="K394" s="248"/>
      <c r="L394" s="248"/>
      <c r="M394" s="248"/>
      <c r="N394" s="248"/>
      <c r="O394" s="248"/>
      <c r="P394" s="248"/>
      <c r="Q394" s="248"/>
      <c r="R394" s="248"/>
      <c r="S394" s="248"/>
      <c r="T394" s="248"/>
      <c r="U394" s="248"/>
      <c r="V394" s="248"/>
      <c r="W394" s="248"/>
      <c r="X394" s="248"/>
      <c r="Y394" s="248"/>
      <c r="Z394" s="248"/>
    </row>
    <row r="395" spans="1:26" ht="14.25" customHeight="1">
      <c r="A395" s="200"/>
      <c r="B395" s="200"/>
      <c r="C395" s="200"/>
      <c r="D395" s="200"/>
      <c r="E395" s="200"/>
      <c r="F395" s="200"/>
      <c r="G395" s="200"/>
      <c r="H395" s="200"/>
      <c r="I395" s="200"/>
      <c r="J395" s="248"/>
      <c r="K395" s="248"/>
      <c r="L395" s="248"/>
      <c r="M395" s="248"/>
      <c r="N395" s="248"/>
      <c r="O395" s="248"/>
      <c r="P395" s="248"/>
      <c r="Q395" s="248"/>
      <c r="R395" s="248"/>
      <c r="S395" s="248"/>
      <c r="T395" s="248"/>
      <c r="U395" s="248"/>
      <c r="V395" s="248"/>
      <c r="W395" s="248"/>
      <c r="X395" s="248"/>
      <c r="Y395" s="248"/>
      <c r="Z395" s="248"/>
    </row>
    <row r="396" spans="1:26" ht="14.25" customHeight="1">
      <c r="A396" s="200"/>
      <c r="B396" s="200"/>
      <c r="C396" s="200"/>
      <c r="D396" s="200"/>
      <c r="E396" s="200"/>
      <c r="F396" s="200"/>
      <c r="G396" s="200"/>
      <c r="H396" s="200"/>
      <c r="I396" s="200"/>
      <c r="J396" s="248"/>
      <c r="K396" s="248"/>
      <c r="L396" s="248"/>
      <c r="M396" s="248"/>
      <c r="N396" s="248"/>
      <c r="O396" s="248"/>
      <c r="P396" s="248"/>
      <c r="Q396" s="248"/>
      <c r="R396" s="248"/>
      <c r="S396" s="248"/>
      <c r="T396" s="248"/>
      <c r="U396" s="248"/>
      <c r="V396" s="248"/>
      <c r="W396" s="248"/>
      <c r="X396" s="248"/>
      <c r="Y396" s="248"/>
      <c r="Z396" s="248"/>
    </row>
    <row r="397" spans="1:26" ht="14.25" customHeight="1">
      <c r="A397" s="200"/>
      <c r="B397" s="200"/>
      <c r="C397" s="200"/>
      <c r="D397" s="200"/>
      <c r="E397" s="200"/>
      <c r="F397" s="200"/>
      <c r="G397" s="200"/>
      <c r="H397" s="200"/>
      <c r="I397" s="200"/>
      <c r="J397" s="248"/>
      <c r="K397" s="248"/>
      <c r="L397" s="248"/>
      <c r="M397" s="248"/>
      <c r="N397" s="248"/>
      <c r="O397" s="248"/>
      <c r="P397" s="248"/>
      <c r="Q397" s="248"/>
      <c r="R397" s="248"/>
      <c r="S397" s="248"/>
      <c r="T397" s="248"/>
      <c r="U397" s="248"/>
      <c r="V397" s="248"/>
      <c r="W397" s="248"/>
      <c r="X397" s="248"/>
      <c r="Y397" s="248"/>
      <c r="Z397" s="248"/>
    </row>
    <row r="398" spans="1:26" ht="14.25" customHeight="1">
      <c r="A398" s="200"/>
      <c r="B398" s="200"/>
      <c r="C398" s="200"/>
      <c r="D398" s="200"/>
      <c r="E398" s="200"/>
      <c r="F398" s="200"/>
      <c r="G398" s="200"/>
      <c r="H398" s="200"/>
      <c r="I398" s="200"/>
      <c r="J398" s="248"/>
      <c r="K398" s="248"/>
      <c r="L398" s="248"/>
      <c r="M398" s="248"/>
      <c r="N398" s="248"/>
      <c r="O398" s="248"/>
      <c r="P398" s="248"/>
      <c r="Q398" s="248"/>
      <c r="R398" s="248"/>
      <c r="S398" s="248"/>
      <c r="T398" s="248"/>
      <c r="U398" s="248"/>
      <c r="V398" s="248"/>
      <c r="W398" s="248"/>
      <c r="X398" s="248"/>
      <c r="Y398" s="248"/>
      <c r="Z398" s="248"/>
    </row>
    <row r="399" spans="1:26" ht="14.25" customHeight="1">
      <c r="A399" s="200"/>
      <c r="B399" s="200"/>
      <c r="C399" s="200"/>
      <c r="D399" s="200"/>
      <c r="E399" s="200"/>
      <c r="F399" s="200"/>
      <c r="G399" s="200"/>
      <c r="H399" s="200"/>
      <c r="I399" s="200"/>
      <c r="J399" s="248"/>
      <c r="K399" s="248"/>
      <c r="L399" s="248"/>
      <c r="M399" s="248"/>
      <c r="N399" s="248"/>
      <c r="O399" s="248"/>
      <c r="P399" s="248"/>
      <c r="Q399" s="248"/>
      <c r="R399" s="248"/>
      <c r="S399" s="248"/>
      <c r="T399" s="248"/>
      <c r="U399" s="248"/>
      <c r="V399" s="248"/>
      <c r="W399" s="248"/>
      <c r="X399" s="248"/>
      <c r="Y399" s="248"/>
      <c r="Z399" s="248"/>
    </row>
    <row r="400" spans="1:26" ht="14.25" customHeight="1">
      <c r="A400" s="200"/>
      <c r="B400" s="200"/>
      <c r="C400" s="200"/>
      <c r="D400" s="200"/>
      <c r="E400" s="200"/>
      <c r="F400" s="200"/>
      <c r="G400" s="200"/>
      <c r="H400" s="200"/>
      <c r="I400" s="200"/>
      <c r="J400" s="248"/>
      <c r="K400" s="248"/>
      <c r="L400" s="248"/>
      <c r="M400" s="248"/>
      <c r="N400" s="248"/>
      <c r="O400" s="248"/>
      <c r="P400" s="248"/>
      <c r="Q400" s="248"/>
      <c r="R400" s="248"/>
      <c r="S400" s="248"/>
      <c r="T400" s="248"/>
      <c r="U400" s="248"/>
      <c r="V400" s="248"/>
      <c r="W400" s="248"/>
      <c r="X400" s="248"/>
      <c r="Y400" s="248"/>
      <c r="Z400" s="248"/>
    </row>
    <row r="401" spans="1:26" ht="14.25" customHeight="1">
      <c r="A401" s="200"/>
      <c r="B401" s="200"/>
      <c r="C401" s="200"/>
      <c r="D401" s="200"/>
      <c r="E401" s="200"/>
      <c r="F401" s="200"/>
      <c r="G401" s="200"/>
      <c r="H401" s="200"/>
      <c r="I401" s="200"/>
      <c r="J401" s="248"/>
      <c r="K401" s="248"/>
      <c r="L401" s="248"/>
      <c r="M401" s="248"/>
      <c r="N401" s="248"/>
      <c r="O401" s="248"/>
      <c r="P401" s="248"/>
      <c r="Q401" s="248"/>
      <c r="R401" s="248"/>
      <c r="S401" s="248"/>
      <c r="T401" s="248"/>
      <c r="U401" s="248"/>
      <c r="V401" s="248"/>
      <c r="W401" s="248"/>
      <c r="X401" s="248"/>
      <c r="Y401" s="248"/>
      <c r="Z401" s="248"/>
    </row>
    <row r="402" spans="1:26" ht="14.25" customHeight="1">
      <c r="A402" s="200"/>
      <c r="B402" s="200"/>
      <c r="C402" s="200"/>
      <c r="D402" s="200"/>
      <c r="E402" s="200"/>
      <c r="F402" s="200"/>
      <c r="G402" s="200"/>
      <c r="H402" s="200"/>
      <c r="I402" s="200"/>
      <c r="J402" s="248"/>
      <c r="K402" s="248"/>
      <c r="L402" s="248"/>
      <c r="M402" s="248"/>
      <c r="N402" s="248"/>
      <c r="O402" s="248"/>
      <c r="P402" s="248"/>
      <c r="Q402" s="248"/>
      <c r="R402" s="248"/>
      <c r="S402" s="248"/>
      <c r="T402" s="248"/>
      <c r="U402" s="248"/>
      <c r="V402" s="248"/>
      <c r="W402" s="248"/>
      <c r="X402" s="248"/>
      <c r="Y402" s="248"/>
      <c r="Z402" s="248"/>
    </row>
    <row r="403" spans="1:26" ht="14.25" customHeight="1">
      <c r="A403" s="200"/>
      <c r="B403" s="200"/>
      <c r="C403" s="200"/>
      <c r="D403" s="200"/>
      <c r="E403" s="200"/>
      <c r="F403" s="200"/>
      <c r="G403" s="200"/>
      <c r="H403" s="200"/>
      <c r="I403" s="200"/>
      <c r="J403" s="248"/>
      <c r="K403" s="248"/>
      <c r="L403" s="248"/>
      <c r="M403" s="248"/>
      <c r="N403" s="248"/>
      <c r="O403" s="248"/>
      <c r="P403" s="248"/>
      <c r="Q403" s="248"/>
      <c r="R403" s="248"/>
      <c r="S403" s="248"/>
      <c r="T403" s="248"/>
      <c r="U403" s="248"/>
      <c r="V403" s="248"/>
      <c r="W403" s="248"/>
      <c r="X403" s="248"/>
      <c r="Y403" s="248"/>
      <c r="Z403" s="248"/>
    </row>
    <row r="404" spans="1:26" ht="14.25" customHeight="1">
      <c r="A404" s="200"/>
      <c r="B404" s="200"/>
      <c r="C404" s="200"/>
      <c r="D404" s="200"/>
      <c r="E404" s="200"/>
      <c r="F404" s="200"/>
      <c r="G404" s="200"/>
      <c r="H404" s="200"/>
      <c r="I404" s="200"/>
      <c r="J404" s="248"/>
      <c r="K404" s="248"/>
      <c r="L404" s="248"/>
      <c r="M404" s="248"/>
      <c r="N404" s="248"/>
      <c r="O404" s="248"/>
      <c r="P404" s="248"/>
      <c r="Q404" s="248"/>
      <c r="R404" s="248"/>
      <c r="S404" s="248"/>
      <c r="T404" s="248"/>
      <c r="U404" s="248"/>
      <c r="V404" s="248"/>
      <c r="W404" s="248"/>
      <c r="X404" s="248"/>
      <c r="Y404" s="248"/>
      <c r="Z404" s="248"/>
    </row>
    <row r="405" spans="1:26" ht="14.25" customHeight="1">
      <c r="A405" s="200"/>
      <c r="B405" s="200"/>
      <c r="C405" s="200"/>
      <c r="D405" s="200"/>
      <c r="E405" s="200"/>
      <c r="F405" s="200"/>
      <c r="G405" s="200"/>
      <c r="H405" s="200"/>
      <c r="I405" s="200"/>
      <c r="J405" s="248"/>
      <c r="K405" s="248"/>
      <c r="L405" s="248"/>
      <c r="M405" s="248"/>
      <c r="N405" s="248"/>
      <c r="O405" s="248"/>
      <c r="P405" s="248"/>
      <c r="Q405" s="248"/>
      <c r="R405" s="248"/>
      <c r="S405" s="248"/>
      <c r="T405" s="248"/>
      <c r="U405" s="248"/>
      <c r="V405" s="248"/>
      <c r="W405" s="248"/>
      <c r="X405" s="248"/>
      <c r="Y405" s="248"/>
      <c r="Z405" s="248"/>
    </row>
    <row r="406" spans="1:26" ht="14.25" customHeight="1">
      <c r="A406" s="200"/>
      <c r="B406" s="200"/>
      <c r="C406" s="200"/>
      <c r="D406" s="200"/>
      <c r="E406" s="200"/>
      <c r="F406" s="200"/>
      <c r="G406" s="200"/>
      <c r="H406" s="200"/>
      <c r="I406" s="200"/>
      <c r="J406" s="248"/>
      <c r="K406" s="248"/>
      <c r="L406" s="248"/>
      <c r="M406" s="248"/>
      <c r="N406" s="248"/>
      <c r="O406" s="248"/>
      <c r="P406" s="248"/>
      <c r="Q406" s="248"/>
      <c r="R406" s="248"/>
      <c r="S406" s="248"/>
      <c r="T406" s="248"/>
      <c r="U406" s="248"/>
      <c r="V406" s="248"/>
      <c r="W406" s="248"/>
      <c r="X406" s="248"/>
      <c r="Y406" s="248"/>
      <c r="Z406" s="248"/>
    </row>
    <row r="407" spans="1:26" ht="14.25" customHeight="1">
      <c r="A407" s="200"/>
      <c r="B407" s="200"/>
      <c r="C407" s="200"/>
      <c r="D407" s="200"/>
      <c r="E407" s="200"/>
      <c r="F407" s="200"/>
      <c r="G407" s="200"/>
      <c r="H407" s="200"/>
      <c r="I407" s="200"/>
      <c r="J407" s="248"/>
      <c r="K407" s="248"/>
      <c r="L407" s="248"/>
      <c r="M407" s="248"/>
      <c r="N407" s="248"/>
      <c r="O407" s="248"/>
      <c r="P407" s="248"/>
      <c r="Q407" s="248"/>
      <c r="R407" s="248"/>
      <c r="S407" s="248"/>
      <c r="T407" s="248"/>
      <c r="U407" s="248"/>
      <c r="V407" s="248"/>
      <c r="W407" s="248"/>
      <c r="X407" s="248"/>
      <c r="Y407" s="248"/>
      <c r="Z407" s="248"/>
    </row>
    <row r="408" spans="1:26" ht="14.25" customHeight="1">
      <c r="A408" s="200"/>
      <c r="B408" s="200"/>
      <c r="C408" s="200"/>
      <c r="D408" s="200"/>
      <c r="E408" s="200"/>
      <c r="F408" s="200"/>
      <c r="G408" s="200"/>
      <c r="H408" s="200"/>
      <c r="I408" s="200"/>
      <c r="J408" s="248"/>
      <c r="K408" s="248"/>
      <c r="L408" s="248"/>
      <c r="M408" s="248"/>
      <c r="N408" s="248"/>
      <c r="O408" s="248"/>
      <c r="P408" s="248"/>
      <c r="Q408" s="248"/>
      <c r="R408" s="248"/>
      <c r="S408" s="248"/>
      <c r="T408" s="248"/>
      <c r="U408" s="248"/>
      <c r="V408" s="248"/>
      <c r="W408" s="248"/>
      <c r="X408" s="248"/>
      <c r="Y408" s="248"/>
      <c r="Z408" s="248"/>
    </row>
    <row r="409" spans="1:26" ht="14.25" customHeight="1">
      <c r="A409" s="200"/>
      <c r="B409" s="200"/>
      <c r="C409" s="200"/>
      <c r="D409" s="200"/>
      <c r="E409" s="200"/>
      <c r="F409" s="200"/>
      <c r="G409" s="200"/>
      <c r="H409" s="200"/>
      <c r="I409" s="200"/>
      <c r="J409" s="248"/>
      <c r="K409" s="248"/>
      <c r="L409" s="248"/>
      <c r="M409" s="248"/>
      <c r="N409" s="248"/>
      <c r="O409" s="248"/>
      <c r="P409" s="248"/>
      <c r="Q409" s="248"/>
      <c r="R409" s="248"/>
      <c r="S409" s="248"/>
      <c r="T409" s="248"/>
      <c r="U409" s="248"/>
      <c r="V409" s="248"/>
      <c r="W409" s="248"/>
      <c r="X409" s="248"/>
      <c r="Y409" s="248"/>
      <c r="Z409" s="248"/>
    </row>
    <row r="410" spans="1:26" ht="14.25" customHeight="1">
      <c r="A410" s="200"/>
      <c r="B410" s="200"/>
      <c r="C410" s="200"/>
      <c r="D410" s="200"/>
      <c r="E410" s="200"/>
      <c r="F410" s="200"/>
      <c r="G410" s="200"/>
      <c r="H410" s="200"/>
      <c r="I410" s="200"/>
      <c r="J410" s="248"/>
      <c r="K410" s="248"/>
      <c r="L410" s="248"/>
      <c r="M410" s="248"/>
      <c r="N410" s="248"/>
      <c r="O410" s="248"/>
      <c r="P410" s="248"/>
      <c r="Q410" s="248"/>
      <c r="R410" s="248"/>
      <c r="S410" s="248"/>
      <c r="T410" s="248"/>
      <c r="U410" s="248"/>
      <c r="V410" s="248"/>
      <c r="W410" s="248"/>
      <c r="X410" s="248"/>
      <c r="Y410" s="248"/>
      <c r="Z410" s="248"/>
    </row>
    <row r="411" spans="1:26" ht="14.25" customHeight="1">
      <c r="A411" s="200"/>
      <c r="B411" s="200"/>
      <c r="C411" s="200"/>
      <c r="D411" s="200"/>
      <c r="E411" s="200"/>
      <c r="F411" s="200"/>
      <c r="G411" s="200"/>
      <c r="H411" s="200"/>
      <c r="I411" s="200"/>
      <c r="J411" s="248"/>
      <c r="K411" s="248"/>
      <c r="L411" s="248"/>
      <c r="M411" s="248"/>
      <c r="N411" s="248"/>
      <c r="O411" s="248"/>
      <c r="P411" s="248"/>
      <c r="Q411" s="248"/>
      <c r="R411" s="248"/>
      <c r="S411" s="248"/>
      <c r="T411" s="248"/>
      <c r="U411" s="248"/>
      <c r="V411" s="248"/>
      <c r="W411" s="248"/>
      <c r="X411" s="248"/>
      <c r="Y411" s="248"/>
      <c r="Z411" s="248"/>
    </row>
    <row r="412" spans="1:26" ht="14.25" customHeight="1">
      <c r="A412" s="200"/>
      <c r="B412" s="200"/>
      <c r="C412" s="200"/>
      <c r="D412" s="200"/>
      <c r="E412" s="200"/>
      <c r="F412" s="200"/>
      <c r="G412" s="200"/>
      <c r="H412" s="200"/>
      <c r="I412" s="200"/>
      <c r="J412" s="248"/>
      <c r="K412" s="248"/>
      <c r="L412" s="248"/>
      <c r="M412" s="248"/>
      <c r="N412" s="248"/>
      <c r="O412" s="248"/>
      <c r="P412" s="248"/>
      <c r="Q412" s="248"/>
      <c r="R412" s="248"/>
      <c r="S412" s="248"/>
      <c r="T412" s="248"/>
      <c r="U412" s="248"/>
      <c r="V412" s="248"/>
      <c r="W412" s="248"/>
      <c r="X412" s="248"/>
      <c r="Y412" s="248"/>
      <c r="Z412" s="248"/>
    </row>
    <row r="413" spans="1:26" ht="14.25" customHeight="1">
      <c r="A413" s="200"/>
      <c r="B413" s="200"/>
      <c r="C413" s="200"/>
      <c r="D413" s="200"/>
      <c r="E413" s="200"/>
      <c r="F413" s="200"/>
      <c r="G413" s="200"/>
      <c r="H413" s="200"/>
      <c r="I413" s="200"/>
      <c r="J413" s="248"/>
      <c r="K413" s="248"/>
      <c r="L413" s="248"/>
      <c r="M413" s="248"/>
      <c r="N413" s="248"/>
      <c r="O413" s="248"/>
      <c r="P413" s="248"/>
      <c r="Q413" s="248"/>
      <c r="R413" s="248"/>
      <c r="S413" s="248"/>
      <c r="T413" s="248"/>
      <c r="U413" s="248"/>
      <c r="V413" s="248"/>
      <c r="W413" s="248"/>
      <c r="X413" s="248"/>
      <c r="Y413" s="248"/>
      <c r="Z413" s="248"/>
    </row>
    <row r="414" spans="1:26" ht="14.25" customHeight="1">
      <c r="A414" s="200"/>
      <c r="B414" s="200"/>
      <c r="C414" s="200"/>
      <c r="D414" s="200"/>
      <c r="E414" s="200"/>
      <c r="F414" s="200"/>
      <c r="G414" s="200"/>
      <c r="H414" s="200"/>
      <c r="I414" s="200"/>
      <c r="J414" s="248"/>
      <c r="K414" s="248"/>
      <c r="L414" s="248"/>
      <c r="M414" s="248"/>
      <c r="N414" s="248"/>
      <c r="O414" s="248"/>
      <c r="P414" s="248"/>
      <c r="Q414" s="248"/>
      <c r="R414" s="248"/>
      <c r="S414" s="248"/>
      <c r="T414" s="248"/>
      <c r="U414" s="248"/>
      <c r="V414" s="248"/>
      <c r="W414" s="248"/>
      <c r="X414" s="248"/>
      <c r="Y414" s="248"/>
      <c r="Z414" s="248"/>
    </row>
    <row r="415" spans="1:26" ht="14.25" customHeight="1">
      <c r="A415" s="200"/>
      <c r="B415" s="200"/>
      <c r="C415" s="200"/>
      <c r="D415" s="200"/>
      <c r="E415" s="200"/>
      <c r="F415" s="200"/>
      <c r="G415" s="200"/>
      <c r="H415" s="200"/>
      <c r="I415" s="200"/>
      <c r="J415" s="248"/>
      <c r="K415" s="248"/>
      <c r="L415" s="248"/>
      <c r="M415" s="248"/>
      <c r="N415" s="248"/>
      <c r="O415" s="248"/>
      <c r="P415" s="248"/>
      <c r="Q415" s="248"/>
      <c r="R415" s="248"/>
      <c r="S415" s="248"/>
      <c r="T415" s="248"/>
      <c r="U415" s="248"/>
      <c r="V415" s="248"/>
      <c r="W415" s="248"/>
      <c r="X415" s="248"/>
      <c r="Y415" s="248"/>
      <c r="Z415" s="248"/>
    </row>
    <row r="416" spans="1:26" ht="14.25" customHeight="1">
      <c r="A416" s="200"/>
      <c r="B416" s="200"/>
      <c r="C416" s="200"/>
      <c r="D416" s="200"/>
      <c r="E416" s="200"/>
      <c r="F416" s="200"/>
      <c r="G416" s="200"/>
      <c r="H416" s="200"/>
      <c r="I416" s="200"/>
      <c r="J416" s="248"/>
      <c r="K416" s="248"/>
      <c r="L416" s="248"/>
      <c r="M416" s="248"/>
      <c r="N416" s="248"/>
      <c r="O416" s="248"/>
      <c r="P416" s="248"/>
      <c r="Q416" s="248"/>
      <c r="R416" s="248"/>
      <c r="S416" s="248"/>
      <c r="T416" s="248"/>
      <c r="U416" s="248"/>
      <c r="V416" s="248"/>
      <c r="W416" s="248"/>
      <c r="X416" s="248"/>
      <c r="Y416" s="248"/>
      <c r="Z416" s="248"/>
    </row>
    <row r="417" spans="1:26" ht="14.25" customHeight="1">
      <c r="A417" s="200"/>
      <c r="B417" s="200"/>
      <c r="C417" s="200"/>
      <c r="D417" s="200"/>
      <c r="E417" s="200"/>
      <c r="F417" s="200"/>
      <c r="G417" s="200"/>
      <c r="H417" s="200"/>
      <c r="I417" s="200"/>
      <c r="J417" s="248"/>
      <c r="K417" s="248"/>
      <c r="L417" s="248"/>
      <c r="M417" s="248"/>
      <c r="N417" s="248"/>
      <c r="O417" s="248"/>
      <c r="P417" s="248"/>
      <c r="Q417" s="248"/>
      <c r="R417" s="248"/>
      <c r="S417" s="248"/>
      <c r="T417" s="248"/>
      <c r="U417" s="248"/>
      <c r="V417" s="248"/>
      <c r="W417" s="248"/>
      <c r="X417" s="248"/>
      <c r="Y417" s="248"/>
      <c r="Z417" s="248"/>
    </row>
    <row r="418" spans="1:26" ht="14.25" customHeight="1">
      <c r="A418" s="200"/>
      <c r="B418" s="200"/>
      <c r="C418" s="200"/>
      <c r="D418" s="200"/>
      <c r="E418" s="200"/>
      <c r="F418" s="200"/>
      <c r="G418" s="200"/>
      <c r="H418" s="200"/>
      <c r="I418" s="200"/>
      <c r="J418" s="248"/>
      <c r="K418" s="248"/>
      <c r="L418" s="248"/>
      <c r="M418" s="248"/>
      <c r="N418" s="248"/>
      <c r="O418" s="248"/>
      <c r="P418" s="248"/>
      <c r="Q418" s="248"/>
      <c r="R418" s="248"/>
      <c r="S418" s="248"/>
      <c r="T418" s="248"/>
      <c r="U418" s="248"/>
      <c r="V418" s="248"/>
      <c r="W418" s="248"/>
      <c r="X418" s="248"/>
      <c r="Y418" s="248"/>
      <c r="Z418" s="248"/>
    </row>
    <row r="419" spans="1:26" ht="14.25" customHeight="1">
      <c r="A419" s="200"/>
      <c r="B419" s="200"/>
      <c r="C419" s="200"/>
      <c r="D419" s="200"/>
      <c r="E419" s="200"/>
      <c r="F419" s="200"/>
      <c r="G419" s="200"/>
      <c r="H419" s="200"/>
      <c r="I419" s="200"/>
      <c r="J419" s="248"/>
      <c r="K419" s="248"/>
      <c r="L419" s="248"/>
      <c r="M419" s="248"/>
      <c r="N419" s="248"/>
      <c r="O419" s="248"/>
      <c r="P419" s="248"/>
      <c r="Q419" s="248"/>
      <c r="R419" s="248"/>
      <c r="S419" s="248"/>
      <c r="T419" s="248"/>
      <c r="U419" s="248"/>
      <c r="V419" s="248"/>
      <c r="W419" s="248"/>
      <c r="X419" s="248"/>
      <c r="Y419" s="248"/>
      <c r="Z419" s="248"/>
    </row>
    <row r="420" spans="1:26" ht="14.25" customHeight="1">
      <c r="A420" s="200"/>
      <c r="B420" s="200"/>
      <c r="C420" s="200"/>
      <c r="D420" s="200"/>
      <c r="E420" s="200"/>
      <c r="F420" s="200"/>
      <c r="G420" s="200"/>
      <c r="H420" s="200"/>
      <c r="I420" s="200"/>
      <c r="J420" s="248"/>
      <c r="K420" s="248"/>
      <c r="L420" s="248"/>
      <c r="M420" s="248"/>
      <c r="N420" s="248"/>
      <c r="O420" s="248"/>
      <c r="P420" s="248"/>
      <c r="Q420" s="248"/>
      <c r="R420" s="248"/>
      <c r="S420" s="248"/>
      <c r="T420" s="248"/>
      <c r="U420" s="248"/>
      <c r="V420" s="248"/>
      <c r="W420" s="248"/>
      <c r="X420" s="248"/>
      <c r="Y420" s="248"/>
      <c r="Z420" s="248"/>
    </row>
    <row r="421" spans="1:26" ht="14.25" customHeight="1">
      <c r="A421" s="200"/>
      <c r="B421" s="200"/>
      <c r="C421" s="200"/>
      <c r="D421" s="200"/>
      <c r="E421" s="200"/>
      <c r="F421" s="200"/>
      <c r="G421" s="200"/>
      <c r="H421" s="200"/>
      <c r="I421" s="200"/>
      <c r="J421" s="248"/>
      <c r="K421" s="248"/>
      <c r="L421" s="248"/>
      <c r="M421" s="248"/>
      <c r="N421" s="248"/>
      <c r="O421" s="248"/>
      <c r="P421" s="248"/>
      <c r="Q421" s="248"/>
      <c r="R421" s="248"/>
      <c r="S421" s="248"/>
      <c r="T421" s="248"/>
      <c r="U421" s="248"/>
      <c r="V421" s="248"/>
      <c r="W421" s="248"/>
      <c r="X421" s="248"/>
      <c r="Y421" s="248"/>
      <c r="Z421" s="248"/>
    </row>
    <row r="422" spans="1:26" ht="14.25" customHeight="1">
      <c r="A422" s="200"/>
      <c r="B422" s="200"/>
      <c r="C422" s="200"/>
      <c r="D422" s="200"/>
      <c r="E422" s="200"/>
      <c r="F422" s="200"/>
      <c r="G422" s="200"/>
      <c r="H422" s="200"/>
      <c r="I422" s="200"/>
      <c r="J422" s="248"/>
      <c r="K422" s="248"/>
      <c r="L422" s="248"/>
      <c r="M422" s="248"/>
      <c r="N422" s="248"/>
      <c r="O422" s="248"/>
      <c r="P422" s="248"/>
      <c r="Q422" s="248"/>
      <c r="R422" s="248"/>
      <c r="S422" s="248"/>
      <c r="T422" s="248"/>
      <c r="U422" s="248"/>
      <c r="V422" s="248"/>
      <c r="W422" s="248"/>
      <c r="X422" s="248"/>
      <c r="Y422" s="248"/>
      <c r="Z422" s="248"/>
    </row>
    <row r="423" spans="1:26" ht="14.25" customHeight="1">
      <c r="A423" s="200"/>
      <c r="B423" s="200"/>
      <c r="C423" s="200"/>
      <c r="D423" s="200"/>
      <c r="E423" s="200"/>
      <c r="F423" s="200"/>
      <c r="G423" s="200"/>
      <c r="H423" s="200"/>
      <c r="I423" s="200"/>
      <c r="J423" s="248"/>
      <c r="K423" s="248"/>
      <c r="L423" s="248"/>
      <c r="M423" s="248"/>
      <c r="N423" s="248"/>
      <c r="O423" s="248"/>
      <c r="P423" s="248"/>
      <c r="Q423" s="248"/>
      <c r="R423" s="248"/>
      <c r="S423" s="248"/>
      <c r="T423" s="248"/>
      <c r="U423" s="248"/>
      <c r="V423" s="248"/>
      <c r="W423" s="248"/>
      <c r="X423" s="248"/>
      <c r="Y423" s="248"/>
      <c r="Z423" s="248"/>
    </row>
    <row r="424" spans="1:26" ht="14.25" customHeight="1">
      <c r="A424" s="200"/>
      <c r="B424" s="200"/>
      <c r="C424" s="200"/>
      <c r="D424" s="200"/>
      <c r="E424" s="200"/>
      <c r="F424" s="200"/>
      <c r="G424" s="200"/>
      <c r="H424" s="200"/>
      <c r="I424" s="200"/>
      <c r="J424" s="248"/>
      <c r="K424" s="248"/>
      <c r="L424" s="248"/>
      <c r="M424" s="248"/>
      <c r="N424" s="248"/>
      <c r="O424" s="248"/>
      <c r="P424" s="248"/>
      <c r="Q424" s="248"/>
      <c r="R424" s="248"/>
      <c r="S424" s="248"/>
      <c r="T424" s="248"/>
      <c r="U424" s="248"/>
      <c r="V424" s="248"/>
      <c r="W424" s="248"/>
      <c r="X424" s="248"/>
      <c r="Y424" s="248"/>
      <c r="Z424" s="248"/>
    </row>
    <row r="425" spans="1:26" ht="14.25" customHeight="1">
      <c r="A425" s="200"/>
      <c r="B425" s="200"/>
      <c r="C425" s="200"/>
      <c r="D425" s="200"/>
      <c r="E425" s="200"/>
      <c r="F425" s="200"/>
      <c r="G425" s="200"/>
      <c r="H425" s="200"/>
      <c r="I425" s="200"/>
      <c r="J425" s="248"/>
      <c r="K425" s="248"/>
      <c r="L425" s="248"/>
      <c r="M425" s="248"/>
      <c r="N425" s="248"/>
      <c r="O425" s="248"/>
      <c r="P425" s="248"/>
      <c r="Q425" s="248"/>
      <c r="R425" s="248"/>
      <c r="S425" s="248"/>
      <c r="T425" s="248"/>
      <c r="U425" s="248"/>
      <c r="V425" s="248"/>
      <c r="W425" s="248"/>
      <c r="X425" s="248"/>
      <c r="Y425" s="248"/>
      <c r="Z425" s="248"/>
    </row>
    <row r="426" spans="1:26" ht="14.25" customHeight="1">
      <c r="A426" s="200"/>
      <c r="B426" s="200"/>
      <c r="C426" s="200"/>
      <c r="D426" s="200"/>
      <c r="E426" s="200"/>
      <c r="F426" s="200"/>
      <c r="G426" s="200"/>
      <c r="H426" s="200"/>
      <c r="I426" s="200"/>
      <c r="J426" s="248"/>
      <c r="K426" s="248"/>
      <c r="L426" s="248"/>
      <c r="M426" s="248"/>
      <c r="N426" s="248"/>
      <c r="O426" s="248"/>
      <c r="P426" s="248"/>
      <c r="Q426" s="248"/>
      <c r="R426" s="248"/>
      <c r="S426" s="248"/>
      <c r="T426" s="248"/>
      <c r="U426" s="248"/>
      <c r="V426" s="248"/>
      <c r="W426" s="248"/>
      <c r="X426" s="248"/>
      <c r="Y426" s="248"/>
      <c r="Z426" s="248"/>
    </row>
    <row r="427" spans="1:26" ht="14.25" customHeight="1">
      <c r="A427" s="200"/>
      <c r="B427" s="200"/>
      <c r="C427" s="200"/>
      <c r="D427" s="200"/>
      <c r="E427" s="200"/>
      <c r="F427" s="200"/>
      <c r="G427" s="200"/>
      <c r="H427" s="200"/>
      <c r="I427" s="200"/>
      <c r="J427" s="248"/>
      <c r="K427" s="248"/>
      <c r="L427" s="248"/>
      <c r="M427" s="248"/>
      <c r="N427" s="248"/>
      <c r="O427" s="248"/>
      <c r="P427" s="248"/>
      <c r="Q427" s="248"/>
      <c r="R427" s="248"/>
      <c r="S427" s="248"/>
      <c r="T427" s="248"/>
      <c r="U427" s="248"/>
      <c r="V427" s="248"/>
      <c r="W427" s="248"/>
      <c r="X427" s="248"/>
      <c r="Y427" s="248"/>
      <c r="Z427" s="248"/>
    </row>
    <row r="428" spans="1:26" ht="14.25" customHeight="1">
      <c r="A428" s="200"/>
      <c r="B428" s="200"/>
      <c r="C428" s="200"/>
      <c r="D428" s="200"/>
      <c r="E428" s="200"/>
      <c r="F428" s="200"/>
      <c r="G428" s="200"/>
      <c r="H428" s="200"/>
      <c r="I428" s="200"/>
      <c r="J428" s="248"/>
      <c r="K428" s="248"/>
      <c r="L428" s="248"/>
      <c r="M428" s="248"/>
      <c r="N428" s="248"/>
      <c r="O428" s="248"/>
      <c r="P428" s="248"/>
      <c r="Q428" s="248"/>
      <c r="R428" s="248"/>
      <c r="S428" s="248"/>
      <c r="T428" s="248"/>
      <c r="U428" s="248"/>
      <c r="V428" s="248"/>
      <c r="W428" s="248"/>
      <c r="X428" s="248"/>
      <c r="Y428" s="248"/>
      <c r="Z428" s="248"/>
    </row>
    <row r="429" spans="1:26" ht="14.25" customHeight="1">
      <c r="A429" s="200"/>
      <c r="B429" s="200"/>
      <c r="C429" s="200"/>
      <c r="D429" s="200"/>
      <c r="E429" s="200"/>
      <c r="F429" s="200"/>
      <c r="G429" s="200"/>
      <c r="H429" s="200"/>
      <c r="I429" s="200"/>
      <c r="J429" s="248"/>
      <c r="K429" s="248"/>
      <c r="L429" s="248"/>
      <c r="M429" s="248"/>
      <c r="N429" s="248"/>
      <c r="O429" s="248"/>
      <c r="P429" s="248"/>
      <c r="Q429" s="248"/>
      <c r="R429" s="248"/>
      <c r="S429" s="248"/>
      <c r="T429" s="248"/>
      <c r="U429" s="248"/>
      <c r="V429" s="248"/>
      <c r="W429" s="248"/>
      <c r="X429" s="248"/>
      <c r="Y429" s="248"/>
      <c r="Z429" s="248"/>
    </row>
    <row r="430" spans="1:26" ht="14.25" customHeight="1">
      <c r="A430" s="200"/>
      <c r="B430" s="200"/>
      <c r="C430" s="200"/>
      <c r="D430" s="200"/>
      <c r="E430" s="200"/>
      <c r="F430" s="200"/>
      <c r="G430" s="200"/>
      <c r="H430" s="200"/>
      <c r="I430" s="200"/>
      <c r="J430" s="248"/>
      <c r="K430" s="248"/>
      <c r="L430" s="248"/>
      <c r="M430" s="248"/>
      <c r="N430" s="248"/>
      <c r="O430" s="248"/>
      <c r="P430" s="248"/>
      <c r="Q430" s="248"/>
      <c r="R430" s="248"/>
      <c r="S430" s="248"/>
      <c r="T430" s="248"/>
      <c r="U430" s="248"/>
      <c r="V430" s="248"/>
      <c r="W430" s="248"/>
      <c r="X430" s="248"/>
      <c r="Y430" s="248"/>
      <c r="Z430" s="248"/>
    </row>
    <row r="431" spans="1:26" ht="14.25" customHeight="1">
      <c r="A431" s="200"/>
      <c r="B431" s="200"/>
      <c r="C431" s="200"/>
      <c r="D431" s="200"/>
      <c r="E431" s="200"/>
      <c r="F431" s="200"/>
      <c r="G431" s="200"/>
      <c r="H431" s="200"/>
      <c r="I431" s="200"/>
      <c r="J431" s="248"/>
      <c r="K431" s="248"/>
      <c r="L431" s="248"/>
      <c r="M431" s="248"/>
      <c r="N431" s="248"/>
      <c r="O431" s="248"/>
      <c r="P431" s="248"/>
      <c r="Q431" s="248"/>
      <c r="R431" s="248"/>
      <c r="S431" s="248"/>
      <c r="T431" s="248"/>
      <c r="U431" s="248"/>
      <c r="V431" s="248"/>
      <c r="W431" s="248"/>
      <c r="X431" s="248"/>
      <c r="Y431" s="248"/>
      <c r="Z431" s="248"/>
    </row>
    <row r="432" spans="1:26" ht="14.25" customHeight="1">
      <c r="A432" s="200"/>
      <c r="B432" s="200"/>
      <c r="C432" s="200"/>
      <c r="D432" s="200"/>
      <c r="E432" s="200"/>
      <c r="F432" s="200"/>
      <c r="G432" s="200"/>
      <c r="H432" s="200"/>
      <c r="I432" s="200"/>
      <c r="J432" s="248"/>
      <c r="K432" s="248"/>
      <c r="L432" s="248"/>
      <c r="M432" s="248"/>
      <c r="N432" s="248"/>
      <c r="O432" s="248"/>
      <c r="P432" s="248"/>
      <c r="Q432" s="248"/>
      <c r="R432" s="248"/>
      <c r="S432" s="248"/>
      <c r="T432" s="248"/>
      <c r="U432" s="248"/>
      <c r="V432" s="248"/>
      <c r="W432" s="248"/>
      <c r="X432" s="248"/>
      <c r="Y432" s="248"/>
      <c r="Z432" s="248"/>
    </row>
    <row r="433" spans="1:26" ht="14.25" customHeight="1">
      <c r="A433" s="200"/>
      <c r="B433" s="200"/>
      <c r="C433" s="200"/>
      <c r="D433" s="200"/>
      <c r="E433" s="200"/>
      <c r="F433" s="200"/>
      <c r="G433" s="200"/>
      <c r="H433" s="200"/>
      <c r="I433" s="200"/>
      <c r="J433" s="248"/>
      <c r="K433" s="248"/>
      <c r="L433" s="248"/>
      <c r="M433" s="248"/>
      <c r="N433" s="248"/>
      <c r="O433" s="248"/>
      <c r="P433" s="248"/>
      <c r="Q433" s="248"/>
      <c r="R433" s="248"/>
      <c r="S433" s="248"/>
      <c r="T433" s="248"/>
      <c r="U433" s="248"/>
      <c r="V433" s="248"/>
      <c r="W433" s="248"/>
      <c r="X433" s="248"/>
      <c r="Y433" s="248"/>
      <c r="Z433" s="248"/>
    </row>
    <row r="434" spans="1:26" ht="14.25" customHeight="1">
      <c r="A434" s="200"/>
      <c r="B434" s="200"/>
      <c r="C434" s="200"/>
      <c r="D434" s="200"/>
      <c r="E434" s="200"/>
      <c r="F434" s="200"/>
      <c r="G434" s="200"/>
      <c r="H434" s="200"/>
      <c r="I434" s="200"/>
      <c r="J434" s="248"/>
      <c r="K434" s="248"/>
      <c r="L434" s="248"/>
      <c r="M434" s="248"/>
      <c r="N434" s="248"/>
      <c r="O434" s="248"/>
      <c r="P434" s="248"/>
      <c r="Q434" s="248"/>
      <c r="R434" s="248"/>
      <c r="S434" s="248"/>
      <c r="T434" s="248"/>
      <c r="U434" s="248"/>
      <c r="V434" s="248"/>
      <c r="W434" s="248"/>
      <c r="X434" s="248"/>
      <c r="Y434" s="248"/>
      <c r="Z434" s="248"/>
    </row>
    <row r="435" spans="1:26" ht="14.25" customHeight="1">
      <c r="A435" s="200"/>
      <c r="B435" s="200"/>
      <c r="C435" s="200"/>
      <c r="D435" s="200"/>
      <c r="E435" s="200"/>
      <c r="F435" s="200"/>
      <c r="G435" s="200"/>
      <c r="H435" s="200"/>
      <c r="I435" s="200"/>
      <c r="J435" s="248"/>
      <c r="K435" s="248"/>
      <c r="L435" s="248"/>
      <c r="M435" s="248"/>
      <c r="N435" s="248"/>
      <c r="O435" s="248"/>
      <c r="P435" s="248"/>
      <c r="Q435" s="248"/>
      <c r="R435" s="248"/>
      <c r="S435" s="248"/>
      <c r="T435" s="248"/>
      <c r="U435" s="248"/>
      <c r="V435" s="248"/>
      <c r="W435" s="248"/>
      <c r="X435" s="248"/>
      <c r="Y435" s="248"/>
      <c r="Z435" s="248"/>
    </row>
    <row r="436" spans="1:26" ht="14.25" customHeight="1">
      <c r="A436" s="200"/>
      <c r="B436" s="200"/>
      <c r="C436" s="200"/>
      <c r="D436" s="200"/>
      <c r="E436" s="200"/>
      <c r="F436" s="200"/>
      <c r="G436" s="200"/>
      <c r="H436" s="200"/>
      <c r="I436" s="200"/>
      <c r="J436" s="248"/>
      <c r="K436" s="248"/>
      <c r="L436" s="248"/>
      <c r="M436" s="248"/>
      <c r="N436" s="248"/>
      <c r="O436" s="248"/>
      <c r="P436" s="248"/>
      <c r="Q436" s="248"/>
      <c r="R436" s="248"/>
      <c r="S436" s="248"/>
      <c r="T436" s="248"/>
      <c r="U436" s="248"/>
      <c r="V436" s="248"/>
      <c r="W436" s="248"/>
      <c r="X436" s="248"/>
      <c r="Y436" s="248"/>
      <c r="Z436" s="248"/>
    </row>
    <row r="437" spans="1:26" ht="14.25" customHeight="1">
      <c r="A437" s="200"/>
      <c r="B437" s="200"/>
      <c r="C437" s="200"/>
      <c r="D437" s="200"/>
      <c r="E437" s="200"/>
      <c r="F437" s="200"/>
      <c r="G437" s="200"/>
      <c r="H437" s="200"/>
      <c r="I437" s="200"/>
      <c r="J437" s="248"/>
      <c r="K437" s="248"/>
      <c r="L437" s="248"/>
      <c r="M437" s="248"/>
      <c r="N437" s="248"/>
      <c r="O437" s="248"/>
      <c r="P437" s="248"/>
      <c r="Q437" s="248"/>
      <c r="R437" s="248"/>
      <c r="S437" s="248"/>
      <c r="T437" s="248"/>
      <c r="U437" s="248"/>
      <c r="V437" s="248"/>
      <c r="W437" s="248"/>
      <c r="X437" s="248"/>
      <c r="Y437" s="248"/>
      <c r="Z437" s="248"/>
    </row>
    <row r="438" spans="1:26" ht="14.25" customHeight="1">
      <c r="A438" s="200"/>
      <c r="B438" s="200"/>
      <c r="C438" s="200"/>
      <c r="D438" s="200"/>
      <c r="E438" s="200"/>
      <c r="F438" s="200"/>
      <c r="G438" s="200"/>
      <c r="H438" s="200"/>
      <c r="I438" s="200"/>
      <c r="J438" s="248"/>
      <c r="K438" s="248"/>
      <c r="L438" s="248"/>
      <c r="M438" s="248"/>
      <c r="N438" s="248"/>
      <c r="O438" s="248"/>
      <c r="P438" s="248"/>
      <c r="Q438" s="248"/>
      <c r="R438" s="248"/>
      <c r="S438" s="248"/>
      <c r="T438" s="248"/>
      <c r="U438" s="248"/>
      <c r="V438" s="248"/>
      <c r="W438" s="248"/>
      <c r="X438" s="248"/>
      <c r="Y438" s="248"/>
      <c r="Z438" s="248"/>
    </row>
    <row r="439" spans="1:26" ht="14.25" customHeight="1">
      <c r="A439" s="200"/>
      <c r="B439" s="200"/>
      <c r="C439" s="200"/>
      <c r="D439" s="200"/>
      <c r="E439" s="200"/>
      <c r="F439" s="200"/>
      <c r="G439" s="200"/>
      <c r="H439" s="200"/>
      <c r="I439" s="200"/>
      <c r="J439" s="248"/>
      <c r="K439" s="248"/>
      <c r="L439" s="248"/>
      <c r="M439" s="248"/>
      <c r="N439" s="248"/>
      <c r="O439" s="248"/>
      <c r="P439" s="248"/>
      <c r="Q439" s="248"/>
      <c r="R439" s="248"/>
      <c r="S439" s="248"/>
      <c r="T439" s="248"/>
      <c r="U439" s="248"/>
      <c r="V439" s="248"/>
      <c r="W439" s="248"/>
      <c r="X439" s="248"/>
      <c r="Y439" s="248"/>
      <c r="Z439" s="248"/>
    </row>
    <row r="440" spans="1:26" ht="14.25" customHeight="1">
      <c r="A440" s="200"/>
      <c r="B440" s="200"/>
      <c r="C440" s="200"/>
      <c r="D440" s="200"/>
      <c r="E440" s="200"/>
      <c r="F440" s="200"/>
      <c r="G440" s="200"/>
      <c r="H440" s="200"/>
      <c r="I440" s="200"/>
      <c r="J440" s="248"/>
      <c r="K440" s="248"/>
      <c r="L440" s="248"/>
      <c r="M440" s="248"/>
      <c r="N440" s="248"/>
      <c r="O440" s="248"/>
      <c r="P440" s="248"/>
      <c r="Q440" s="248"/>
      <c r="R440" s="248"/>
      <c r="S440" s="248"/>
      <c r="T440" s="248"/>
      <c r="U440" s="248"/>
      <c r="V440" s="248"/>
      <c r="W440" s="248"/>
      <c r="X440" s="248"/>
      <c r="Y440" s="248"/>
      <c r="Z440" s="248"/>
    </row>
    <row r="441" spans="1:26" ht="14.25" customHeight="1">
      <c r="A441" s="200"/>
      <c r="B441" s="200"/>
      <c r="C441" s="200"/>
      <c r="D441" s="200"/>
      <c r="E441" s="200"/>
      <c r="F441" s="200"/>
      <c r="G441" s="200"/>
      <c r="H441" s="200"/>
      <c r="I441" s="200"/>
      <c r="J441" s="248"/>
      <c r="K441" s="248"/>
      <c r="L441" s="248"/>
      <c r="M441" s="248"/>
      <c r="N441" s="248"/>
      <c r="O441" s="248"/>
      <c r="P441" s="248"/>
      <c r="Q441" s="248"/>
      <c r="R441" s="248"/>
      <c r="S441" s="248"/>
      <c r="T441" s="248"/>
      <c r="U441" s="248"/>
      <c r="V441" s="248"/>
      <c r="W441" s="248"/>
      <c r="X441" s="248"/>
      <c r="Y441" s="248"/>
      <c r="Z441" s="248"/>
    </row>
    <row r="442" spans="1:26" ht="14.25" customHeight="1">
      <c r="A442" s="200"/>
      <c r="B442" s="200"/>
      <c r="C442" s="200"/>
      <c r="D442" s="200"/>
      <c r="E442" s="200"/>
      <c r="F442" s="200"/>
      <c r="G442" s="200"/>
      <c r="H442" s="200"/>
      <c r="I442" s="200"/>
      <c r="J442" s="248"/>
      <c r="K442" s="248"/>
      <c r="L442" s="248"/>
      <c r="M442" s="248"/>
      <c r="N442" s="248"/>
      <c r="O442" s="248"/>
      <c r="P442" s="248"/>
      <c r="Q442" s="248"/>
      <c r="R442" s="248"/>
      <c r="S442" s="248"/>
      <c r="T442" s="248"/>
      <c r="U442" s="248"/>
      <c r="V442" s="248"/>
      <c r="W442" s="248"/>
      <c r="X442" s="248"/>
      <c r="Y442" s="248"/>
      <c r="Z442" s="248"/>
    </row>
    <row r="443" spans="1:26" ht="14.25" customHeight="1">
      <c r="A443" s="200"/>
      <c r="B443" s="200"/>
      <c r="C443" s="200"/>
      <c r="D443" s="200"/>
      <c r="E443" s="200"/>
      <c r="F443" s="200"/>
      <c r="G443" s="200"/>
      <c r="H443" s="200"/>
      <c r="I443" s="200"/>
      <c r="J443" s="248"/>
      <c r="K443" s="248"/>
      <c r="L443" s="248"/>
      <c r="M443" s="248"/>
      <c r="N443" s="248"/>
      <c r="O443" s="248"/>
      <c r="P443" s="248"/>
      <c r="Q443" s="248"/>
      <c r="R443" s="248"/>
      <c r="S443" s="248"/>
      <c r="T443" s="248"/>
      <c r="U443" s="248"/>
      <c r="V443" s="248"/>
      <c r="W443" s="248"/>
      <c r="X443" s="248"/>
      <c r="Y443" s="248"/>
      <c r="Z443" s="248"/>
    </row>
    <row r="444" spans="1:26" ht="14.25" customHeight="1">
      <c r="A444" s="200"/>
      <c r="B444" s="200"/>
      <c r="C444" s="200"/>
      <c r="D444" s="200"/>
      <c r="E444" s="200"/>
      <c r="F444" s="200"/>
      <c r="G444" s="200"/>
      <c r="H444" s="200"/>
      <c r="I444" s="200"/>
      <c r="J444" s="248"/>
      <c r="K444" s="248"/>
      <c r="L444" s="248"/>
      <c r="M444" s="248"/>
      <c r="N444" s="248"/>
      <c r="O444" s="248"/>
      <c r="P444" s="248"/>
      <c r="Q444" s="248"/>
      <c r="R444" s="248"/>
      <c r="S444" s="248"/>
      <c r="T444" s="248"/>
      <c r="U444" s="248"/>
      <c r="V444" s="248"/>
      <c r="W444" s="248"/>
      <c r="X444" s="248"/>
      <c r="Y444" s="248"/>
      <c r="Z444" s="248"/>
    </row>
    <row r="445" spans="1:26" ht="14.25" customHeight="1">
      <c r="A445" s="200"/>
      <c r="B445" s="200"/>
      <c r="C445" s="200"/>
      <c r="D445" s="200"/>
      <c r="E445" s="200"/>
      <c r="F445" s="200"/>
      <c r="G445" s="200"/>
      <c r="H445" s="200"/>
      <c r="I445" s="200"/>
      <c r="J445" s="248"/>
      <c r="K445" s="248"/>
      <c r="L445" s="248"/>
      <c r="M445" s="248"/>
      <c r="N445" s="248"/>
      <c r="O445" s="248"/>
      <c r="P445" s="248"/>
      <c r="Q445" s="248"/>
      <c r="R445" s="248"/>
      <c r="S445" s="248"/>
      <c r="T445" s="248"/>
      <c r="U445" s="248"/>
      <c r="V445" s="248"/>
      <c r="W445" s="248"/>
      <c r="X445" s="248"/>
      <c r="Y445" s="248"/>
      <c r="Z445" s="248"/>
    </row>
    <row r="446" spans="1:26" ht="14.25" customHeight="1">
      <c r="A446" s="200"/>
      <c r="B446" s="200"/>
      <c r="C446" s="200"/>
      <c r="D446" s="200"/>
      <c r="E446" s="200"/>
      <c r="F446" s="200"/>
      <c r="G446" s="200"/>
      <c r="H446" s="200"/>
      <c r="I446" s="200"/>
      <c r="J446" s="248"/>
      <c r="K446" s="248"/>
      <c r="L446" s="248"/>
      <c r="M446" s="248"/>
      <c r="N446" s="248"/>
      <c r="O446" s="248"/>
      <c r="P446" s="248"/>
      <c r="Q446" s="248"/>
      <c r="R446" s="248"/>
      <c r="S446" s="248"/>
      <c r="T446" s="248"/>
      <c r="U446" s="248"/>
      <c r="V446" s="248"/>
      <c r="W446" s="248"/>
      <c r="X446" s="248"/>
      <c r="Y446" s="248"/>
      <c r="Z446" s="248"/>
    </row>
    <row r="447" spans="1:26" ht="14.25" customHeight="1">
      <c r="A447" s="200"/>
      <c r="B447" s="200"/>
      <c r="C447" s="200"/>
      <c r="D447" s="200"/>
      <c r="E447" s="200"/>
      <c r="F447" s="200"/>
      <c r="G447" s="200"/>
      <c r="H447" s="200"/>
      <c r="I447" s="200"/>
      <c r="J447" s="248"/>
      <c r="K447" s="248"/>
      <c r="L447" s="248"/>
      <c r="M447" s="248"/>
      <c r="N447" s="248"/>
      <c r="O447" s="248"/>
      <c r="P447" s="248"/>
      <c r="Q447" s="248"/>
      <c r="R447" s="248"/>
      <c r="S447" s="248"/>
      <c r="T447" s="248"/>
      <c r="U447" s="248"/>
      <c r="V447" s="248"/>
      <c r="W447" s="248"/>
      <c r="X447" s="248"/>
      <c r="Y447" s="248"/>
      <c r="Z447" s="248"/>
    </row>
    <row r="448" spans="1:26" ht="14.25" customHeight="1">
      <c r="A448" s="200"/>
      <c r="B448" s="200"/>
      <c r="C448" s="200"/>
      <c r="D448" s="200"/>
      <c r="E448" s="200"/>
      <c r="F448" s="200"/>
      <c r="G448" s="200"/>
      <c r="H448" s="200"/>
      <c r="I448" s="200"/>
      <c r="J448" s="248"/>
      <c r="K448" s="248"/>
      <c r="L448" s="248"/>
      <c r="M448" s="248"/>
      <c r="N448" s="248"/>
      <c r="O448" s="248"/>
      <c r="P448" s="248"/>
      <c r="Q448" s="248"/>
      <c r="R448" s="248"/>
      <c r="S448" s="248"/>
      <c r="T448" s="248"/>
      <c r="U448" s="248"/>
      <c r="V448" s="248"/>
      <c r="W448" s="248"/>
      <c r="X448" s="248"/>
      <c r="Y448" s="248"/>
      <c r="Z448" s="248"/>
    </row>
    <row r="449" spans="1:26" ht="14.25" customHeight="1">
      <c r="A449" s="200"/>
      <c r="B449" s="200"/>
      <c r="C449" s="200"/>
      <c r="D449" s="200"/>
      <c r="E449" s="200"/>
      <c r="F449" s="200"/>
      <c r="G449" s="200"/>
      <c r="H449" s="200"/>
      <c r="I449" s="200"/>
      <c r="J449" s="248"/>
      <c r="K449" s="248"/>
      <c r="L449" s="248"/>
      <c r="M449" s="248"/>
      <c r="N449" s="248"/>
      <c r="O449" s="248"/>
      <c r="P449" s="248"/>
      <c r="Q449" s="248"/>
      <c r="R449" s="248"/>
      <c r="S449" s="248"/>
      <c r="T449" s="248"/>
      <c r="U449" s="248"/>
      <c r="V449" s="248"/>
      <c r="W449" s="248"/>
      <c r="X449" s="248"/>
      <c r="Y449" s="248"/>
      <c r="Z449" s="248"/>
    </row>
    <row r="450" spans="1:26" ht="14.25" customHeight="1">
      <c r="A450" s="200"/>
      <c r="B450" s="200"/>
      <c r="C450" s="200"/>
      <c r="D450" s="200"/>
      <c r="E450" s="200"/>
      <c r="F450" s="200"/>
      <c r="G450" s="200"/>
      <c r="H450" s="200"/>
      <c r="I450" s="200"/>
      <c r="J450" s="248"/>
      <c r="K450" s="248"/>
      <c r="L450" s="248"/>
      <c r="M450" s="248"/>
      <c r="N450" s="248"/>
      <c r="O450" s="248"/>
      <c r="P450" s="248"/>
      <c r="Q450" s="248"/>
      <c r="R450" s="248"/>
      <c r="S450" s="248"/>
      <c r="T450" s="248"/>
      <c r="U450" s="248"/>
      <c r="V450" s="248"/>
      <c r="W450" s="248"/>
      <c r="X450" s="248"/>
      <c r="Y450" s="248"/>
      <c r="Z450" s="248"/>
    </row>
    <row r="451" spans="1:26" ht="14.25" customHeight="1">
      <c r="A451" s="200"/>
      <c r="B451" s="200"/>
      <c r="C451" s="200"/>
      <c r="D451" s="200"/>
      <c r="E451" s="200"/>
      <c r="F451" s="200"/>
      <c r="G451" s="200"/>
      <c r="H451" s="200"/>
      <c r="I451" s="200"/>
      <c r="J451" s="248"/>
      <c r="K451" s="248"/>
      <c r="L451" s="248"/>
      <c r="M451" s="248"/>
      <c r="N451" s="248"/>
      <c r="O451" s="248"/>
      <c r="P451" s="248"/>
      <c r="Q451" s="248"/>
      <c r="R451" s="248"/>
      <c r="S451" s="248"/>
      <c r="T451" s="248"/>
      <c r="U451" s="248"/>
      <c r="V451" s="248"/>
      <c r="W451" s="248"/>
      <c r="X451" s="248"/>
      <c r="Y451" s="248"/>
      <c r="Z451" s="248"/>
    </row>
    <row r="452" spans="1:26" ht="14.25" customHeight="1">
      <c r="A452" s="200"/>
      <c r="B452" s="200"/>
      <c r="C452" s="200"/>
      <c r="D452" s="200"/>
      <c r="E452" s="200"/>
      <c r="F452" s="200"/>
      <c r="G452" s="200"/>
      <c r="H452" s="200"/>
      <c r="I452" s="200"/>
      <c r="J452" s="248"/>
      <c r="K452" s="248"/>
      <c r="L452" s="248"/>
      <c r="M452" s="248"/>
      <c r="N452" s="248"/>
      <c r="O452" s="248"/>
      <c r="P452" s="248"/>
      <c r="Q452" s="248"/>
      <c r="R452" s="248"/>
      <c r="S452" s="248"/>
      <c r="T452" s="248"/>
      <c r="U452" s="248"/>
      <c r="V452" s="248"/>
      <c r="W452" s="248"/>
      <c r="X452" s="248"/>
      <c r="Y452" s="248"/>
      <c r="Z452" s="248"/>
    </row>
    <row r="453" spans="1:26" ht="14.25" customHeight="1">
      <c r="A453" s="200"/>
      <c r="B453" s="200"/>
      <c r="C453" s="200"/>
      <c r="D453" s="200"/>
      <c r="E453" s="200"/>
      <c r="F453" s="200"/>
      <c r="G453" s="200"/>
      <c r="H453" s="200"/>
      <c r="I453" s="200"/>
      <c r="J453" s="248"/>
      <c r="K453" s="248"/>
      <c r="L453" s="248"/>
      <c r="M453" s="248"/>
      <c r="N453" s="248"/>
      <c r="O453" s="248"/>
      <c r="P453" s="248"/>
      <c r="Q453" s="248"/>
      <c r="R453" s="248"/>
      <c r="S453" s="248"/>
      <c r="T453" s="248"/>
      <c r="U453" s="248"/>
      <c r="V453" s="248"/>
      <c r="W453" s="248"/>
      <c r="X453" s="248"/>
      <c r="Y453" s="248"/>
      <c r="Z453" s="248"/>
    </row>
    <row r="454" spans="1:26" ht="14.25" customHeight="1">
      <c r="A454" s="200"/>
      <c r="B454" s="200"/>
      <c r="C454" s="200"/>
      <c r="D454" s="200"/>
      <c r="E454" s="200"/>
      <c r="F454" s="200"/>
      <c r="G454" s="200"/>
      <c r="H454" s="200"/>
      <c r="I454" s="200"/>
      <c r="J454" s="248"/>
      <c r="K454" s="248"/>
      <c r="L454" s="248"/>
      <c r="M454" s="248"/>
      <c r="N454" s="248"/>
      <c r="O454" s="248"/>
      <c r="P454" s="248"/>
      <c r="Q454" s="248"/>
      <c r="R454" s="248"/>
      <c r="S454" s="248"/>
      <c r="T454" s="248"/>
      <c r="U454" s="248"/>
      <c r="V454" s="248"/>
      <c r="W454" s="248"/>
      <c r="X454" s="248"/>
      <c r="Y454" s="248"/>
      <c r="Z454" s="248"/>
    </row>
    <row r="455" spans="1:26" ht="14.25" customHeight="1">
      <c r="A455" s="200"/>
      <c r="B455" s="200"/>
      <c r="C455" s="200"/>
      <c r="D455" s="200"/>
      <c r="E455" s="200"/>
      <c r="F455" s="200"/>
      <c r="G455" s="200"/>
      <c r="H455" s="200"/>
      <c r="I455" s="200"/>
      <c r="J455" s="248"/>
      <c r="K455" s="248"/>
      <c r="L455" s="248"/>
      <c r="M455" s="248"/>
      <c r="N455" s="248"/>
      <c r="O455" s="248"/>
      <c r="P455" s="248"/>
      <c r="Q455" s="248"/>
      <c r="R455" s="248"/>
      <c r="S455" s="248"/>
      <c r="T455" s="248"/>
      <c r="U455" s="248"/>
      <c r="V455" s="248"/>
      <c r="W455" s="248"/>
      <c r="X455" s="248"/>
      <c r="Y455" s="248"/>
      <c r="Z455" s="248"/>
    </row>
    <row r="456" spans="1:26" ht="14.25" customHeight="1">
      <c r="A456" s="200"/>
      <c r="B456" s="200"/>
      <c r="C456" s="200"/>
      <c r="D456" s="200"/>
      <c r="E456" s="200"/>
      <c r="F456" s="200"/>
      <c r="G456" s="200"/>
      <c r="H456" s="200"/>
      <c r="I456" s="200"/>
      <c r="J456" s="248"/>
      <c r="K456" s="248"/>
      <c r="L456" s="248"/>
      <c r="M456" s="248"/>
      <c r="N456" s="248"/>
      <c r="O456" s="248"/>
      <c r="P456" s="248"/>
      <c r="Q456" s="248"/>
      <c r="R456" s="248"/>
      <c r="S456" s="248"/>
      <c r="T456" s="248"/>
      <c r="U456" s="248"/>
      <c r="V456" s="248"/>
      <c r="W456" s="248"/>
      <c r="X456" s="248"/>
      <c r="Y456" s="248"/>
      <c r="Z456" s="248"/>
    </row>
    <row r="457" spans="1:26" ht="14.25" customHeight="1">
      <c r="A457" s="200"/>
      <c r="B457" s="200"/>
      <c r="C457" s="200"/>
      <c r="D457" s="200"/>
      <c r="E457" s="200"/>
      <c r="F457" s="200"/>
      <c r="G457" s="200"/>
      <c r="H457" s="200"/>
      <c r="I457" s="200"/>
      <c r="J457" s="248"/>
      <c r="K457" s="248"/>
      <c r="L457" s="248"/>
      <c r="M457" s="248"/>
      <c r="N457" s="248"/>
      <c r="O457" s="248"/>
      <c r="P457" s="248"/>
      <c r="Q457" s="248"/>
      <c r="R457" s="248"/>
      <c r="S457" s="248"/>
      <c r="T457" s="248"/>
      <c r="U457" s="248"/>
      <c r="V457" s="248"/>
      <c r="W457" s="248"/>
      <c r="X457" s="248"/>
      <c r="Y457" s="248"/>
      <c r="Z457" s="248"/>
    </row>
    <row r="458" spans="1:26" ht="14.25" customHeight="1">
      <c r="A458" s="200"/>
      <c r="B458" s="200"/>
      <c r="C458" s="200"/>
      <c r="D458" s="200"/>
      <c r="E458" s="200"/>
      <c r="F458" s="200"/>
      <c r="G458" s="200"/>
      <c r="H458" s="200"/>
      <c r="I458" s="200"/>
      <c r="J458" s="248"/>
      <c r="K458" s="248"/>
      <c r="L458" s="248"/>
      <c r="M458" s="248"/>
      <c r="N458" s="248"/>
      <c r="O458" s="248"/>
      <c r="P458" s="248"/>
      <c r="Q458" s="248"/>
      <c r="R458" s="248"/>
      <c r="S458" s="248"/>
      <c r="T458" s="248"/>
      <c r="U458" s="248"/>
      <c r="V458" s="248"/>
      <c r="W458" s="248"/>
      <c r="X458" s="248"/>
      <c r="Y458" s="248"/>
      <c r="Z458" s="248"/>
    </row>
    <row r="459" spans="1:26" ht="14.25" customHeight="1">
      <c r="A459" s="200"/>
      <c r="B459" s="200"/>
      <c r="C459" s="200"/>
      <c r="D459" s="200"/>
      <c r="E459" s="200"/>
      <c r="F459" s="200"/>
      <c r="G459" s="200"/>
      <c r="H459" s="200"/>
      <c r="I459" s="200"/>
      <c r="J459" s="248"/>
      <c r="K459" s="248"/>
      <c r="L459" s="248"/>
      <c r="M459" s="248"/>
      <c r="N459" s="248"/>
      <c r="O459" s="248"/>
      <c r="P459" s="248"/>
      <c r="Q459" s="248"/>
      <c r="R459" s="248"/>
      <c r="S459" s="248"/>
      <c r="T459" s="248"/>
      <c r="U459" s="248"/>
      <c r="V459" s="248"/>
      <c r="W459" s="248"/>
      <c r="X459" s="248"/>
      <c r="Y459" s="248"/>
      <c r="Z459" s="248"/>
    </row>
    <row r="460" spans="1:26" ht="14.25" customHeight="1">
      <c r="A460" s="200"/>
      <c r="B460" s="200"/>
      <c r="C460" s="200"/>
      <c r="D460" s="200"/>
      <c r="E460" s="200"/>
      <c r="F460" s="200"/>
      <c r="G460" s="200"/>
      <c r="H460" s="200"/>
      <c r="I460" s="200"/>
      <c r="J460" s="248"/>
      <c r="K460" s="248"/>
      <c r="L460" s="248"/>
      <c r="M460" s="248"/>
      <c r="N460" s="248"/>
      <c r="O460" s="248"/>
      <c r="P460" s="248"/>
      <c r="Q460" s="248"/>
      <c r="R460" s="248"/>
      <c r="S460" s="248"/>
      <c r="T460" s="248"/>
      <c r="U460" s="248"/>
      <c r="V460" s="248"/>
      <c r="W460" s="248"/>
      <c r="X460" s="248"/>
      <c r="Y460" s="248"/>
      <c r="Z460" s="248"/>
    </row>
    <row r="461" spans="1:26" ht="14.25" customHeight="1">
      <c r="A461" s="200"/>
      <c r="B461" s="200"/>
      <c r="C461" s="200"/>
      <c r="D461" s="200"/>
      <c r="E461" s="200"/>
      <c r="F461" s="200"/>
      <c r="G461" s="200"/>
      <c r="H461" s="200"/>
      <c r="I461" s="200"/>
      <c r="J461" s="248"/>
      <c r="K461" s="248"/>
      <c r="L461" s="248"/>
      <c r="M461" s="248"/>
      <c r="N461" s="248"/>
      <c r="O461" s="248"/>
      <c r="P461" s="248"/>
      <c r="Q461" s="248"/>
      <c r="R461" s="248"/>
      <c r="S461" s="248"/>
      <c r="T461" s="248"/>
      <c r="U461" s="248"/>
      <c r="V461" s="248"/>
      <c r="W461" s="248"/>
      <c r="X461" s="248"/>
      <c r="Y461" s="248"/>
      <c r="Z461" s="248"/>
    </row>
    <row r="462" spans="1:26" ht="14.25" customHeight="1">
      <c r="A462" s="200"/>
      <c r="B462" s="200"/>
      <c r="C462" s="200"/>
      <c r="D462" s="200"/>
      <c r="E462" s="200"/>
      <c r="F462" s="200"/>
      <c r="G462" s="200"/>
      <c r="H462" s="200"/>
      <c r="I462" s="200"/>
      <c r="J462" s="248"/>
      <c r="K462" s="248"/>
      <c r="L462" s="248"/>
      <c r="M462" s="248"/>
      <c r="N462" s="248"/>
      <c r="O462" s="248"/>
      <c r="P462" s="248"/>
      <c r="Q462" s="248"/>
      <c r="R462" s="248"/>
      <c r="S462" s="248"/>
      <c r="T462" s="248"/>
      <c r="U462" s="248"/>
      <c r="V462" s="248"/>
      <c r="W462" s="248"/>
      <c r="X462" s="248"/>
      <c r="Y462" s="248"/>
      <c r="Z462" s="248"/>
    </row>
    <row r="463" spans="1:26" ht="14.25" customHeight="1">
      <c r="A463" s="200"/>
      <c r="B463" s="200"/>
      <c r="C463" s="200"/>
      <c r="D463" s="200"/>
      <c r="E463" s="200"/>
      <c r="F463" s="200"/>
      <c r="G463" s="200"/>
      <c r="H463" s="200"/>
      <c r="I463" s="200"/>
      <c r="J463" s="248"/>
      <c r="K463" s="248"/>
      <c r="L463" s="248"/>
      <c r="M463" s="248"/>
      <c r="N463" s="248"/>
      <c r="O463" s="248"/>
      <c r="P463" s="248"/>
      <c r="Q463" s="248"/>
      <c r="R463" s="248"/>
      <c r="S463" s="248"/>
      <c r="T463" s="248"/>
      <c r="U463" s="248"/>
      <c r="V463" s="248"/>
      <c r="W463" s="248"/>
      <c r="X463" s="248"/>
      <c r="Y463" s="248"/>
      <c r="Z463" s="248"/>
    </row>
    <row r="464" spans="1:26" ht="14.25" customHeight="1">
      <c r="A464" s="200"/>
      <c r="B464" s="200"/>
      <c r="C464" s="200"/>
      <c r="D464" s="200"/>
      <c r="E464" s="200"/>
      <c r="F464" s="200"/>
      <c r="G464" s="200"/>
      <c r="H464" s="200"/>
      <c r="I464" s="200"/>
      <c r="J464" s="248"/>
      <c r="K464" s="248"/>
      <c r="L464" s="248"/>
      <c r="M464" s="248"/>
      <c r="N464" s="248"/>
      <c r="O464" s="248"/>
      <c r="P464" s="248"/>
      <c r="Q464" s="248"/>
      <c r="R464" s="248"/>
      <c r="S464" s="248"/>
      <c r="T464" s="248"/>
      <c r="U464" s="248"/>
      <c r="V464" s="248"/>
      <c r="W464" s="248"/>
      <c r="X464" s="248"/>
      <c r="Y464" s="248"/>
      <c r="Z464" s="248"/>
    </row>
    <row r="465" spans="1:26" ht="14.25" customHeight="1">
      <c r="A465" s="200"/>
      <c r="B465" s="200"/>
      <c r="C465" s="200"/>
      <c r="D465" s="200"/>
      <c r="E465" s="200"/>
      <c r="F465" s="200"/>
      <c r="G465" s="200"/>
      <c r="H465" s="200"/>
      <c r="I465" s="200"/>
      <c r="J465" s="248"/>
      <c r="K465" s="248"/>
      <c r="L465" s="248"/>
      <c r="M465" s="248"/>
      <c r="N465" s="248"/>
      <c r="O465" s="248"/>
      <c r="P465" s="248"/>
      <c r="Q465" s="248"/>
      <c r="R465" s="248"/>
      <c r="S465" s="248"/>
      <c r="T465" s="248"/>
      <c r="U465" s="248"/>
      <c r="V465" s="248"/>
      <c r="W465" s="248"/>
      <c r="X465" s="248"/>
      <c r="Y465" s="248"/>
      <c r="Z465" s="248"/>
    </row>
    <row r="466" spans="1:26" ht="14.25" customHeight="1">
      <c r="A466" s="200"/>
      <c r="B466" s="200"/>
      <c r="C466" s="200"/>
      <c r="D466" s="200"/>
      <c r="E466" s="200"/>
      <c r="F466" s="200"/>
      <c r="G466" s="200"/>
      <c r="H466" s="200"/>
      <c r="I466" s="200"/>
      <c r="J466" s="248"/>
      <c r="K466" s="248"/>
      <c r="L466" s="248"/>
      <c r="M466" s="248"/>
      <c r="N466" s="248"/>
      <c r="O466" s="248"/>
      <c r="P466" s="248"/>
      <c r="Q466" s="248"/>
      <c r="R466" s="248"/>
      <c r="S466" s="248"/>
      <c r="T466" s="248"/>
      <c r="U466" s="248"/>
      <c r="V466" s="248"/>
      <c r="W466" s="248"/>
      <c r="X466" s="248"/>
      <c r="Y466" s="248"/>
      <c r="Z466" s="248"/>
    </row>
    <row r="467" spans="1:26" ht="14.25" customHeight="1">
      <c r="A467" s="200"/>
      <c r="B467" s="200"/>
      <c r="C467" s="200"/>
      <c r="D467" s="200"/>
      <c r="E467" s="200"/>
      <c r="F467" s="200"/>
      <c r="G467" s="200"/>
      <c r="H467" s="200"/>
      <c r="I467" s="200"/>
      <c r="J467" s="248"/>
      <c r="K467" s="248"/>
      <c r="L467" s="248"/>
      <c r="M467" s="248"/>
      <c r="N467" s="248"/>
      <c r="O467" s="248"/>
      <c r="P467" s="248"/>
      <c r="Q467" s="248"/>
      <c r="R467" s="248"/>
      <c r="S467" s="248"/>
      <c r="T467" s="248"/>
      <c r="U467" s="248"/>
      <c r="V467" s="248"/>
      <c r="W467" s="248"/>
      <c r="X467" s="248"/>
      <c r="Y467" s="248"/>
      <c r="Z467" s="248"/>
    </row>
    <row r="468" spans="1:26" ht="14.25" customHeight="1">
      <c r="A468" s="200"/>
      <c r="B468" s="200"/>
      <c r="C468" s="200"/>
      <c r="D468" s="200"/>
      <c r="E468" s="200"/>
      <c r="F468" s="200"/>
      <c r="G468" s="200"/>
      <c r="H468" s="200"/>
      <c r="I468" s="200"/>
      <c r="J468" s="248"/>
      <c r="K468" s="248"/>
      <c r="L468" s="248"/>
      <c r="M468" s="248"/>
      <c r="N468" s="248"/>
      <c r="O468" s="248"/>
      <c r="P468" s="248"/>
      <c r="Q468" s="248"/>
      <c r="R468" s="248"/>
      <c r="S468" s="248"/>
      <c r="T468" s="248"/>
      <c r="U468" s="248"/>
      <c r="V468" s="248"/>
      <c r="W468" s="248"/>
      <c r="X468" s="248"/>
      <c r="Y468" s="248"/>
      <c r="Z468" s="248"/>
    </row>
    <row r="469" spans="1:26" ht="14.25" customHeight="1">
      <c r="A469" s="200"/>
      <c r="B469" s="200"/>
      <c r="C469" s="200"/>
      <c r="D469" s="200"/>
      <c r="E469" s="200"/>
      <c r="F469" s="200"/>
      <c r="G469" s="200"/>
      <c r="H469" s="200"/>
      <c r="I469" s="200"/>
      <c r="J469" s="248"/>
      <c r="K469" s="248"/>
      <c r="L469" s="248"/>
      <c r="M469" s="248"/>
      <c r="N469" s="248"/>
      <c r="O469" s="248"/>
      <c r="P469" s="248"/>
      <c r="Q469" s="248"/>
      <c r="R469" s="248"/>
      <c r="S469" s="248"/>
      <c r="T469" s="248"/>
      <c r="U469" s="248"/>
      <c r="V469" s="248"/>
      <c r="W469" s="248"/>
      <c r="X469" s="248"/>
      <c r="Y469" s="248"/>
      <c r="Z469" s="248"/>
    </row>
    <row r="470" spans="1:26" ht="14.25" customHeight="1">
      <c r="A470" s="200"/>
      <c r="B470" s="200"/>
      <c r="C470" s="200"/>
      <c r="D470" s="200"/>
      <c r="E470" s="200"/>
      <c r="F470" s="200"/>
      <c r="G470" s="200"/>
      <c r="H470" s="200"/>
      <c r="I470" s="200"/>
      <c r="J470" s="248"/>
      <c r="K470" s="248"/>
      <c r="L470" s="248"/>
      <c r="M470" s="248"/>
      <c r="N470" s="248"/>
      <c r="O470" s="248"/>
      <c r="P470" s="248"/>
      <c r="Q470" s="248"/>
      <c r="R470" s="248"/>
      <c r="S470" s="248"/>
      <c r="T470" s="248"/>
      <c r="U470" s="248"/>
      <c r="V470" s="248"/>
      <c r="W470" s="248"/>
      <c r="X470" s="248"/>
      <c r="Y470" s="248"/>
      <c r="Z470" s="248"/>
    </row>
    <row r="471" spans="1:26" ht="14.25" customHeight="1">
      <c r="A471" s="200"/>
      <c r="B471" s="200"/>
      <c r="C471" s="200"/>
      <c r="D471" s="200"/>
      <c r="E471" s="200"/>
      <c r="F471" s="200"/>
      <c r="G471" s="200"/>
      <c r="H471" s="200"/>
      <c r="I471" s="200"/>
      <c r="J471" s="248"/>
      <c r="K471" s="248"/>
      <c r="L471" s="248"/>
      <c r="M471" s="248"/>
      <c r="N471" s="248"/>
      <c r="O471" s="248"/>
      <c r="P471" s="248"/>
      <c r="Q471" s="248"/>
      <c r="R471" s="248"/>
      <c r="S471" s="248"/>
      <c r="T471" s="248"/>
      <c r="U471" s="248"/>
      <c r="V471" s="248"/>
      <c r="W471" s="248"/>
      <c r="X471" s="248"/>
      <c r="Y471" s="248"/>
      <c r="Z471" s="248"/>
    </row>
    <row r="472" spans="1:26" ht="14.25" customHeight="1">
      <c r="A472" s="200"/>
      <c r="B472" s="200"/>
      <c r="C472" s="200"/>
      <c r="D472" s="200"/>
      <c r="E472" s="200"/>
      <c r="F472" s="200"/>
      <c r="G472" s="200"/>
      <c r="H472" s="200"/>
      <c r="I472" s="200"/>
      <c r="J472" s="248"/>
      <c r="K472" s="248"/>
      <c r="L472" s="248"/>
      <c r="M472" s="248"/>
      <c r="N472" s="248"/>
      <c r="O472" s="248"/>
      <c r="P472" s="248"/>
      <c r="Q472" s="248"/>
      <c r="R472" s="248"/>
      <c r="S472" s="248"/>
      <c r="T472" s="248"/>
      <c r="U472" s="248"/>
      <c r="V472" s="248"/>
      <c r="W472" s="248"/>
      <c r="X472" s="248"/>
      <c r="Y472" s="248"/>
      <c r="Z472" s="248"/>
    </row>
    <row r="473" spans="1:26" ht="14.25" customHeight="1">
      <c r="A473" s="200"/>
      <c r="B473" s="200"/>
      <c r="C473" s="200"/>
      <c r="D473" s="200"/>
      <c r="E473" s="200"/>
      <c r="F473" s="200"/>
      <c r="G473" s="200"/>
      <c r="H473" s="200"/>
      <c r="I473" s="200"/>
      <c r="J473" s="248"/>
      <c r="K473" s="248"/>
      <c r="L473" s="248"/>
      <c r="M473" s="248"/>
      <c r="N473" s="248"/>
      <c r="O473" s="248"/>
      <c r="P473" s="248"/>
      <c r="Q473" s="248"/>
      <c r="R473" s="248"/>
      <c r="S473" s="248"/>
      <c r="T473" s="248"/>
      <c r="U473" s="248"/>
      <c r="V473" s="248"/>
      <c r="W473" s="248"/>
      <c r="X473" s="248"/>
      <c r="Y473" s="248"/>
      <c r="Z473" s="248"/>
    </row>
    <row r="474" spans="1:26" ht="14.25" customHeight="1">
      <c r="A474" s="200"/>
      <c r="B474" s="200"/>
      <c r="C474" s="200"/>
      <c r="D474" s="200"/>
      <c r="E474" s="200"/>
      <c r="F474" s="200"/>
      <c r="G474" s="200"/>
      <c r="H474" s="200"/>
      <c r="I474" s="200"/>
      <c r="J474" s="248"/>
      <c r="K474" s="248"/>
      <c r="L474" s="248"/>
      <c r="M474" s="248"/>
      <c r="N474" s="248"/>
      <c r="O474" s="248"/>
      <c r="P474" s="248"/>
      <c r="Q474" s="248"/>
      <c r="R474" s="248"/>
      <c r="S474" s="248"/>
      <c r="T474" s="248"/>
      <c r="U474" s="248"/>
      <c r="V474" s="248"/>
      <c r="W474" s="248"/>
      <c r="X474" s="248"/>
      <c r="Y474" s="248"/>
      <c r="Z474" s="248"/>
    </row>
    <row r="475" spans="1:26" ht="14.25" customHeight="1">
      <c r="A475" s="200"/>
      <c r="B475" s="200"/>
      <c r="C475" s="200"/>
      <c r="D475" s="200"/>
      <c r="E475" s="200"/>
      <c r="F475" s="200"/>
      <c r="G475" s="200"/>
      <c r="H475" s="200"/>
      <c r="I475" s="200"/>
      <c r="J475" s="248"/>
      <c r="K475" s="248"/>
      <c r="L475" s="248"/>
      <c r="M475" s="248"/>
      <c r="N475" s="248"/>
      <c r="O475" s="248"/>
      <c r="P475" s="248"/>
      <c r="Q475" s="248"/>
      <c r="R475" s="248"/>
      <c r="S475" s="248"/>
      <c r="T475" s="248"/>
      <c r="U475" s="248"/>
      <c r="V475" s="248"/>
      <c r="W475" s="248"/>
      <c r="X475" s="248"/>
      <c r="Y475" s="248"/>
      <c r="Z475" s="248"/>
    </row>
    <row r="476" spans="1:26" ht="14.25" customHeight="1">
      <c r="A476" s="200"/>
      <c r="B476" s="200"/>
      <c r="C476" s="200"/>
      <c r="D476" s="200"/>
      <c r="E476" s="200"/>
      <c r="F476" s="200"/>
      <c r="G476" s="200"/>
      <c r="H476" s="200"/>
      <c r="I476" s="200"/>
      <c r="J476" s="248"/>
      <c r="K476" s="248"/>
      <c r="L476" s="248"/>
      <c r="M476" s="248"/>
      <c r="N476" s="248"/>
      <c r="O476" s="248"/>
      <c r="P476" s="248"/>
      <c r="Q476" s="248"/>
      <c r="R476" s="248"/>
      <c r="S476" s="248"/>
      <c r="T476" s="248"/>
      <c r="U476" s="248"/>
      <c r="V476" s="248"/>
      <c r="W476" s="248"/>
      <c r="X476" s="248"/>
      <c r="Y476" s="248"/>
      <c r="Z476" s="248"/>
    </row>
    <row r="477" spans="1:26" ht="14.25" customHeight="1">
      <c r="A477" s="200"/>
      <c r="B477" s="200"/>
      <c r="C477" s="200"/>
      <c r="D477" s="200"/>
      <c r="E477" s="200"/>
      <c r="F477" s="200"/>
      <c r="G477" s="200"/>
      <c r="H477" s="200"/>
      <c r="I477" s="200"/>
      <c r="J477" s="248"/>
      <c r="K477" s="248"/>
      <c r="L477" s="248"/>
      <c r="M477" s="248"/>
      <c r="N477" s="248"/>
      <c r="O477" s="248"/>
      <c r="P477" s="248"/>
      <c r="Q477" s="248"/>
      <c r="R477" s="248"/>
      <c r="S477" s="248"/>
      <c r="T477" s="248"/>
      <c r="U477" s="248"/>
      <c r="V477" s="248"/>
      <c r="W477" s="248"/>
      <c r="X477" s="248"/>
      <c r="Y477" s="248"/>
      <c r="Z477" s="248"/>
    </row>
    <row r="478" spans="1:26" ht="14.25" customHeight="1">
      <c r="A478" s="200"/>
      <c r="B478" s="200"/>
      <c r="C478" s="200"/>
      <c r="D478" s="200"/>
      <c r="E478" s="200"/>
      <c r="F478" s="200"/>
      <c r="G478" s="200"/>
      <c r="H478" s="200"/>
      <c r="I478" s="200"/>
      <c r="J478" s="248"/>
      <c r="K478" s="248"/>
      <c r="L478" s="248"/>
      <c r="M478" s="248"/>
      <c r="N478" s="248"/>
      <c r="O478" s="248"/>
      <c r="P478" s="248"/>
      <c r="Q478" s="248"/>
      <c r="R478" s="248"/>
      <c r="S478" s="248"/>
      <c r="T478" s="248"/>
      <c r="U478" s="248"/>
      <c r="V478" s="248"/>
      <c r="W478" s="248"/>
      <c r="X478" s="248"/>
      <c r="Y478" s="248"/>
      <c r="Z478" s="248"/>
    </row>
    <row r="479" spans="1:26" ht="14.25" customHeight="1">
      <c r="A479" s="200"/>
      <c r="B479" s="200"/>
      <c r="C479" s="200"/>
      <c r="D479" s="200"/>
      <c r="E479" s="200"/>
      <c r="F479" s="200"/>
      <c r="G479" s="200"/>
      <c r="H479" s="200"/>
      <c r="I479" s="200"/>
      <c r="J479" s="248"/>
      <c r="K479" s="248"/>
      <c r="L479" s="248"/>
      <c r="M479" s="248"/>
      <c r="N479" s="248"/>
      <c r="O479" s="248"/>
      <c r="P479" s="248"/>
      <c r="Q479" s="248"/>
      <c r="R479" s="248"/>
      <c r="S479" s="248"/>
      <c r="T479" s="248"/>
      <c r="U479" s="248"/>
      <c r="V479" s="248"/>
      <c r="W479" s="248"/>
      <c r="X479" s="248"/>
      <c r="Y479" s="248"/>
      <c r="Z479" s="248"/>
    </row>
    <row r="480" spans="1:26" ht="14.25" customHeight="1">
      <c r="A480" s="200"/>
      <c r="B480" s="200"/>
      <c r="C480" s="200"/>
      <c r="D480" s="200"/>
      <c r="E480" s="200"/>
      <c r="F480" s="200"/>
      <c r="G480" s="200"/>
      <c r="H480" s="200"/>
      <c r="I480" s="200"/>
      <c r="J480" s="248"/>
      <c r="K480" s="248"/>
      <c r="L480" s="248"/>
      <c r="M480" s="248"/>
      <c r="N480" s="248"/>
      <c r="O480" s="248"/>
      <c r="P480" s="248"/>
      <c r="Q480" s="248"/>
      <c r="R480" s="248"/>
      <c r="S480" s="248"/>
      <c r="T480" s="248"/>
      <c r="U480" s="248"/>
      <c r="V480" s="248"/>
      <c r="W480" s="248"/>
      <c r="X480" s="248"/>
      <c r="Y480" s="248"/>
      <c r="Z480" s="248"/>
    </row>
    <row r="481" spans="1:26" ht="14.25" customHeight="1">
      <c r="A481" s="200"/>
      <c r="B481" s="200"/>
      <c r="C481" s="200"/>
      <c r="D481" s="200"/>
      <c r="E481" s="200"/>
      <c r="F481" s="200"/>
      <c r="G481" s="200"/>
      <c r="H481" s="200"/>
      <c r="I481" s="200"/>
      <c r="J481" s="248"/>
      <c r="K481" s="248"/>
      <c r="L481" s="248"/>
      <c r="M481" s="248"/>
      <c r="N481" s="248"/>
      <c r="O481" s="248"/>
      <c r="P481" s="248"/>
      <c r="Q481" s="248"/>
      <c r="R481" s="248"/>
      <c r="S481" s="248"/>
      <c r="T481" s="248"/>
      <c r="U481" s="248"/>
      <c r="V481" s="248"/>
      <c r="W481" s="248"/>
      <c r="X481" s="248"/>
      <c r="Y481" s="248"/>
      <c r="Z481" s="248"/>
    </row>
    <row r="482" spans="1:26" ht="14.25" customHeight="1">
      <c r="A482" s="200"/>
      <c r="B482" s="200"/>
      <c r="C482" s="200"/>
      <c r="D482" s="200"/>
      <c r="E482" s="200"/>
      <c r="F482" s="200"/>
      <c r="G482" s="200"/>
      <c r="H482" s="200"/>
      <c r="I482" s="200"/>
      <c r="J482" s="248"/>
      <c r="K482" s="248"/>
      <c r="L482" s="248"/>
      <c r="M482" s="248"/>
      <c r="N482" s="248"/>
      <c r="O482" s="248"/>
      <c r="P482" s="248"/>
      <c r="Q482" s="248"/>
      <c r="R482" s="248"/>
      <c r="S482" s="248"/>
      <c r="T482" s="248"/>
      <c r="U482" s="248"/>
      <c r="V482" s="248"/>
      <c r="W482" s="248"/>
      <c r="X482" s="248"/>
      <c r="Y482" s="248"/>
      <c r="Z482" s="248"/>
    </row>
    <row r="483" spans="1:26" ht="14.25" customHeight="1">
      <c r="A483" s="200"/>
      <c r="B483" s="200"/>
      <c r="C483" s="200"/>
      <c r="D483" s="200"/>
      <c r="E483" s="200"/>
      <c r="F483" s="200"/>
      <c r="G483" s="200"/>
      <c r="H483" s="200"/>
      <c r="I483" s="200"/>
      <c r="J483" s="248"/>
      <c r="K483" s="248"/>
      <c r="L483" s="248"/>
      <c r="M483" s="248"/>
      <c r="N483" s="248"/>
      <c r="O483" s="248"/>
      <c r="P483" s="248"/>
      <c r="Q483" s="248"/>
      <c r="R483" s="248"/>
      <c r="S483" s="248"/>
      <c r="T483" s="248"/>
      <c r="U483" s="248"/>
      <c r="V483" s="248"/>
      <c r="W483" s="248"/>
      <c r="X483" s="248"/>
      <c r="Y483" s="248"/>
      <c r="Z483" s="248"/>
    </row>
    <row r="484" spans="1:26" ht="14.25" customHeight="1">
      <c r="A484" s="200"/>
      <c r="B484" s="200"/>
      <c r="C484" s="200"/>
      <c r="D484" s="200"/>
      <c r="E484" s="200"/>
      <c r="F484" s="200"/>
      <c r="G484" s="200"/>
      <c r="H484" s="200"/>
      <c r="I484" s="200"/>
      <c r="J484" s="248"/>
      <c r="K484" s="248"/>
      <c r="L484" s="248"/>
      <c r="M484" s="248"/>
      <c r="N484" s="248"/>
      <c r="O484" s="248"/>
      <c r="P484" s="248"/>
      <c r="Q484" s="248"/>
      <c r="R484" s="248"/>
      <c r="S484" s="248"/>
      <c r="T484" s="248"/>
      <c r="U484" s="248"/>
      <c r="V484" s="248"/>
      <c r="W484" s="248"/>
      <c r="X484" s="248"/>
      <c r="Y484" s="248"/>
      <c r="Z484" s="248"/>
    </row>
    <row r="485" spans="1:26" ht="14.25" customHeight="1">
      <c r="A485" s="200"/>
      <c r="B485" s="200"/>
      <c r="C485" s="200"/>
      <c r="D485" s="200"/>
      <c r="E485" s="200"/>
      <c r="F485" s="200"/>
      <c r="G485" s="200"/>
      <c r="H485" s="200"/>
      <c r="I485" s="200"/>
      <c r="J485" s="248"/>
      <c r="K485" s="248"/>
      <c r="L485" s="248"/>
      <c r="M485" s="248"/>
      <c r="N485" s="248"/>
      <c r="O485" s="248"/>
      <c r="P485" s="248"/>
      <c r="Q485" s="248"/>
      <c r="R485" s="248"/>
      <c r="S485" s="248"/>
      <c r="T485" s="248"/>
      <c r="U485" s="248"/>
      <c r="V485" s="248"/>
      <c r="W485" s="248"/>
      <c r="X485" s="248"/>
      <c r="Y485" s="248"/>
      <c r="Z485" s="248"/>
    </row>
    <row r="486" spans="1:26" ht="14.25" customHeight="1">
      <c r="A486" s="200"/>
      <c r="B486" s="200"/>
      <c r="C486" s="200"/>
      <c r="D486" s="200"/>
      <c r="E486" s="200"/>
      <c r="F486" s="200"/>
      <c r="G486" s="200"/>
      <c r="H486" s="200"/>
      <c r="I486" s="200"/>
      <c r="J486" s="248"/>
      <c r="K486" s="248"/>
      <c r="L486" s="248"/>
      <c r="M486" s="248"/>
      <c r="N486" s="248"/>
      <c r="O486" s="248"/>
      <c r="P486" s="248"/>
      <c r="Q486" s="248"/>
      <c r="R486" s="248"/>
      <c r="S486" s="248"/>
      <c r="T486" s="248"/>
      <c r="U486" s="248"/>
      <c r="V486" s="248"/>
      <c r="W486" s="248"/>
      <c r="X486" s="248"/>
      <c r="Y486" s="248"/>
      <c r="Z486" s="248"/>
    </row>
    <row r="487" spans="1:26" ht="14.25" customHeight="1">
      <c r="A487" s="200"/>
      <c r="B487" s="200"/>
      <c r="C487" s="200"/>
      <c r="D487" s="200"/>
      <c r="E487" s="200"/>
      <c r="F487" s="200"/>
      <c r="G487" s="200"/>
      <c r="H487" s="200"/>
      <c r="I487" s="200"/>
      <c r="J487" s="248"/>
      <c r="K487" s="248"/>
      <c r="L487" s="248"/>
      <c r="M487" s="248"/>
      <c r="N487" s="248"/>
      <c r="O487" s="248"/>
      <c r="P487" s="248"/>
      <c r="Q487" s="248"/>
      <c r="R487" s="248"/>
      <c r="S487" s="248"/>
      <c r="T487" s="248"/>
      <c r="U487" s="248"/>
      <c r="V487" s="248"/>
      <c r="W487" s="248"/>
      <c r="X487" s="248"/>
      <c r="Y487" s="248"/>
      <c r="Z487" s="248"/>
    </row>
    <row r="488" spans="1:26" ht="14.25" customHeight="1">
      <c r="A488" s="200"/>
      <c r="B488" s="200"/>
      <c r="C488" s="200"/>
      <c r="D488" s="200"/>
      <c r="E488" s="200"/>
      <c r="F488" s="200"/>
      <c r="G488" s="200"/>
      <c r="H488" s="200"/>
      <c r="I488" s="200"/>
      <c r="J488" s="248"/>
      <c r="K488" s="248"/>
      <c r="L488" s="248"/>
      <c r="M488" s="248"/>
      <c r="N488" s="248"/>
      <c r="O488" s="248"/>
      <c r="P488" s="248"/>
      <c r="Q488" s="248"/>
      <c r="R488" s="248"/>
      <c r="S488" s="248"/>
      <c r="T488" s="248"/>
      <c r="U488" s="248"/>
      <c r="V488" s="248"/>
      <c r="W488" s="248"/>
      <c r="X488" s="248"/>
      <c r="Y488" s="248"/>
      <c r="Z488" s="248"/>
    </row>
    <row r="489" spans="1:26" ht="14.25" customHeight="1">
      <c r="A489" s="200"/>
      <c r="B489" s="200"/>
      <c r="C489" s="200"/>
      <c r="D489" s="200"/>
      <c r="E489" s="200"/>
      <c r="F489" s="200"/>
      <c r="G489" s="200"/>
      <c r="H489" s="200"/>
      <c r="I489" s="200"/>
      <c r="J489" s="248"/>
      <c r="K489" s="248"/>
      <c r="L489" s="248"/>
      <c r="M489" s="248"/>
      <c r="N489" s="248"/>
      <c r="O489" s="248"/>
      <c r="P489" s="248"/>
      <c r="Q489" s="248"/>
      <c r="R489" s="248"/>
      <c r="S489" s="248"/>
      <c r="T489" s="248"/>
      <c r="U489" s="248"/>
      <c r="V489" s="248"/>
      <c r="W489" s="248"/>
      <c r="X489" s="248"/>
      <c r="Y489" s="248"/>
      <c r="Z489" s="248"/>
    </row>
    <row r="490" spans="1:26" ht="14.25" customHeight="1">
      <c r="A490" s="200"/>
      <c r="B490" s="200"/>
      <c r="C490" s="200"/>
      <c r="D490" s="200"/>
      <c r="E490" s="200"/>
      <c r="F490" s="200"/>
      <c r="G490" s="200"/>
      <c r="H490" s="200"/>
      <c r="I490" s="200"/>
      <c r="J490" s="248"/>
      <c r="K490" s="248"/>
      <c r="L490" s="248"/>
      <c r="M490" s="248"/>
      <c r="N490" s="248"/>
      <c r="O490" s="248"/>
      <c r="P490" s="248"/>
      <c r="Q490" s="248"/>
      <c r="R490" s="248"/>
      <c r="S490" s="248"/>
      <c r="T490" s="248"/>
      <c r="U490" s="248"/>
      <c r="V490" s="248"/>
      <c r="W490" s="248"/>
      <c r="X490" s="248"/>
      <c r="Y490" s="248"/>
      <c r="Z490" s="248"/>
    </row>
    <row r="491" spans="1:26" ht="14.25" customHeight="1">
      <c r="A491" s="200"/>
      <c r="B491" s="200"/>
      <c r="C491" s="200"/>
      <c r="D491" s="200"/>
      <c r="E491" s="200"/>
      <c r="F491" s="200"/>
      <c r="G491" s="200"/>
      <c r="H491" s="200"/>
      <c r="I491" s="200"/>
      <c r="J491" s="248"/>
      <c r="K491" s="248"/>
      <c r="L491" s="248"/>
      <c r="M491" s="248"/>
      <c r="N491" s="248"/>
      <c r="O491" s="248"/>
      <c r="P491" s="248"/>
      <c r="Q491" s="248"/>
      <c r="R491" s="248"/>
      <c r="S491" s="248"/>
      <c r="T491" s="248"/>
      <c r="U491" s="248"/>
      <c r="V491" s="248"/>
      <c r="W491" s="248"/>
      <c r="X491" s="248"/>
      <c r="Y491" s="248"/>
      <c r="Z491" s="248"/>
    </row>
    <row r="492" spans="1:26" ht="14.25" customHeight="1">
      <c r="A492" s="200"/>
      <c r="B492" s="200"/>
      <c r="C492" s="200"/>
      <c r="D492" s="200"/>
      <c r="E492" s="200"/>
      <c r="F492" s="200"/>
      <c r="G492" s="200"/>
      <c r="H492" s="200"/>
      <c r="I492" s="200"/>
      <c r="J492" s="248"/>
      <c r="K492" s="248"/>
      <c r="L492" s="248"/>
      <c r="M492" s="248"/>
      <c r="N492" s="248"/>
      <c r="O492" s="248"/>
      <c r="P492" s="248"/>
      <c r="Q492" s="248"/>
      <c r="R492" s="248"/>
      <c r="S492" s="248"/>
      <c r="T492" s="248"/>
      <c r="U492" s="248"/>
      <c r="V492" s="248"/>
      <c r="W492" s="248"/>
      <c r="X492" s="248"/>
      <c r="Y492" s="248"/>
      <c r="Z492" s="248"/>
    </row>
    <row r="493" spans="1:26" ht="14.25" customHeight="1">
      <c r="A493" s="200"/>
      <c r="B493" s="200"/>
      <c r="C493" s="200"/>
      <c r="D493" s="200"/>
      <c r="E493" s="200"/>
      <c r="F493" s="200"/>
      <c r="G493" s="200"/>
      <c r="H493" s="200"/>
      <c r="I493" s="200"/>
      <c r="J493" s="248"/>
      <c r="K493" s="248"/>
      <c r="L493" s="248"/>
      <c r="M493" s="248"/>
      <c r="N493" s="248"/>
      <c r="O493" s="248"/>
      <c r="P493" s="248"/>
      <c r="Q493" s="248"/>
      <c r="R493" s="248"/>
      <c r="S493" s="248"/>
      <c r="T493" s="248"/>
      <c r="U493" s="248"/>
      <c r="V493" s="248"/>
      <c r="W493" s="248"/>
      <c r="X493" s="248"/>
      <c r="Y493" s="248"/>
      <c r="Z493" s="248"/>
    </row>
    <row r="494" spans="1:26" ht="14.25" customHeight="1">
      <c r="A494" s="200"/>
      <c r="B494" s="200"/>
      <c r="C494" s="200"/>
      <c r="D494" s="200"/>
      <c r="E494" s="200"/>
      <c r="F494" s="200"/>
      <c r="G494" s="200"/>
      <c r="H494" s="200"/>
      <c r="I494" s="200"/>
      <c r="J494" s="248"/>
      <c r="K494" s="248"/>
      <c r="L494" s="248"/>
      <c r="M494" s="248"/>
      <c r="N494" s="248"/>
      <c r="O494" s="248"/>
      <c r="P494" s="248"/>
      <c r="Q494" s="248"/>
      <c r="R494" s="248"/>
      <c r="S494" s="248"/>
      <c r="T494" s="248"/>
      <c r="U494" s="248"/>
      <c r="V494" s="248"/>
      <c r="W494" s="248"/>
      <c r="X494" s="248"/>
      <c r="Y494" s="248"/>
      <c r="Z494" s="248"/>
    </row>
    <row r="495" spans="1:26" ht="14.25" customHeight="1">
      <c r="A495" s="200"/>
      <c r="B495" s="200"/>
      <c r="C495" s="200"/>
      <c r="D495" s="200"/>
      <c r="E495" s="200"/>
      <c r="F495" s="200"/>
      <c r="G495" s="200"/>
      <c r="H495" s="200"/>
      <c r="I495" s="200"/>
      <c r="J495" s="248"/>
      <c r="K495" s="248"/>
      <c r="L495" s="248"/>
      <c r="M495" s="248"/>
      <c r="N495" s="248"/>
      <c r="O495" s="248"/>
      <c r="P495" s="248"/>
      <c r="Q495" s="248"/>
      <c r="R495" s="248"/>
      <c r="S495" s="248"/>
      <c r="T495" s="248"/>
      <c r="U495" s="248"/>
      <c r="V495" s="248"/>
      <c r="W495" s="248"/>
      <c r="X495" s="248"/>
      <c r="Y495" s="248"/>
      <c r="Z495" s="248"/>
    </row>
    <row r="496" spans="1:26" ht="14.25" customHeight="1">
      <c r="A496" s="200"/>
      <c r="B496" s="200"/>
      <c r="C496" s="200"/>
      <c r="D496" s="200"/>
      <c r="E496" s="200"/>
      <c r="F496" s="200"/>
      <c r="G496" s="200"/>
      <c r="H496" s="200"/>
      <c r="I496" s="200"/>
      <c r="J496" s="248"/>
      <c r="K496" s="248"/>
      <c r="L496" s="248"/>
      <c r="M496" s="248"/>
      <c r="N496" s="248"/>
      <c r="O496" s="248"/>
      <c r="P496" s="248"/>
      <c r="Q496" s="248"/>
      <c r="R496" s="248"/>
      <c r="S496" s="248"/>
      <c r="T496" s="248"/>
      <c r="U496" s="248"/>
      <c r="V496" s="248"/>
      <c r="W496" s="248"/>
      <c r="X496" s="248"/>
      <c r="Y496" s="248"/>
      <c r="Z496" s="248"/>
    </row>
    <row r="497" spans="1:26" ht="14.25" customHeight="1">
      <c r="A497" s="200"/>
      <c r="B497" s="200"/>
      <c r="C497" s="200"/>
      <c r="D497" s="200"/>
      <c r="E497" s="200"/>
      <c r="F497" s="200"/>
      <c r="G497" s="200"/>
      <c r="H497" s="200"/>
      <c r="I497" s="200"/>
      <c r="J497" s="248"/>
      <c r="K497" s="248"/>
      <c r="L497" s="248"/>
      <c r="M497" s="248"/>
      <c r="N497" s="248"/>
      <c r="O497" s="248"/>
      <c r="P497" s="248"/>
      <c r="Q497" s="248"/>
      <c r="R497" s="248"/>
      <c r="S497" s="248"/>
      <c r="T497" s="248"/>
      <c r="U497" s="248"/>
      <c r="V497" s="248"/>
      <c r="W497" s="248"/>
      <c r="X497" s="248"/>
      <c r="Y497" s="248"/>
      <c r="Z497" s="248"/>
    </row>
    <row r="498" spans="1:26" ht="14.25" customHeight="1">
      <c r="A498" s="200"/>
      <c r="B498" s="200"/>
      <c r="C498" s="200"/>
      <c r="D498" s="200"/>
      <c r="E498" s="200"/>
      <c r="F498" s="200"/>
      <c r="G498" s="200"/>
      <c r="H498" s="200"/>
      <c r="I498" s="200"/>
      <c r="J498" s="248"/>
      <c r="K498" s="248"/>
      <c r="L498" s="248"/>
      <c r="M498" s="248"/>
      <c r="N498" s="248"/>
      <c r="O498" s="248"/>
      <c r="P498" s="248"/>
      <c r="Q498" s="248"/>
      <c r="R498" s="248"/>
      <c r="S498" s="248"/>
      <c r="T498" s="248"/>
      <c r="U498" s="248"/>
      <c r="V498" s="248"/>
      <c r="W498" s="248"/>
      <c r="X498" s="248"/>
      <c r="Y498" s="248"/>
      <c r="Z498" s="248"/>
    </row>
    <row r="499" spans="1:26" ht="14.25" customHeight="1">
      <c r="A499" s="200"/>
      <c r="B499" s="200"/>
      <c r="C499" s="200"/>
      <c r="D499" s="200"/>
      <c r="E499" s="200"/>
      <c r="F499" s="200"/>
      <c r="G499" s="200"/>
      <c r="H499" s="200"/>
      <c r="I499" s="200"/>
      <c r="J499" s="248"/>
      <c r="K499" s="248"/>
      <c r="L499" s="248"/>
      <c r="M499" s="248"/>
      <c r="N499" s="248"/>
      <c r="O499" s="248"/>
      <c r="P499" s="248"/>
      <c r="Q499" s="248"/>
      <c r="R499" s="248"/>
      <c r="S499" s="248"/>
      <c r="T499" s="248"/>
      <c r="U499" s="248"/>
      <c r="V499" s="248"/>
      <c r="W499" s="248"/>
      <c r="X499" s="248"/>
      <c r="Y499" s="248"/>
      <c r="Z499" s="248"/>
    </row>
    <row r="500" spans="1:26" ht="14.25" customHeight="1">
      <c r="A500" s="200"/>
      <c r="B500" s="200"/>
      <c r="C500" s="200"/>
      <c r="D500" s="200"/>
      <c r="E500" s="200"/>
      <c r="F500" s="200"/>
      <c r="G500" s="200"/>
      <c r="H500" s="200"/>
      <c r="I500" s="200"/>
      <c r="J500" s="248"/>
      <c r="K500" s="248"/>
      <c r="L500" s="248"/>
      <c r="M500" s="248"/>
      <c r="N500" s="248"/>
      <c r="O500" s="248"/>
      <c r="P500" s="248"/>
      <c r="Q500" s="248"/>
      <c r="R500" s="248"/>
      <c r="S500" s="248"/>
      <c r="T500" s="248"/>
      <c r="U500" s="248"/>
      <c r="V500" s="248"/>
      <c r="W500" s="248"/>
      <c r="X500" s="248"/>
      <c r="Y500" s="248"/>
      <c r="Z500" s="248"/>
    </row>
    <row r="501" spans="1:26" ht="14.25" customHeight="1">
      <c r="A501" s="200"/>
      <c r="B501" s="200"/>
      <c r="C501" s="200"/>
      <c r="D501" s="200"/>
      <c r="E501" s="200"/>
      <c r="F501" s="200"/>
      <c r="G501" s="200"/>
      <c r="H501" s="200"/>
      <c r="I501" s="200"/>
      <c r="J501" s="248"/>
      <c r="K501" s="248"/>
      <c r="L501" s="248"/>
      <c r="M501" s="248"/>
      <c r="N501" s="248"/>
      <c r="O501" s="248"/>
      <c r="P501" s="248"/>
      <c r="Q501" s="248"/>
      <c r="R501" s="248"/>
      <c r="S501" s="248"/>
      <c r="T501" s="248"/>
      <c r="U501" s="248"/>
      <c r="V501" s="248"/>
      <c r="W501" s="248"/>
      <c r="X501" s="248"/>
      <c r="Y501" s="248"/>
      <c r="Z501" s="248"/>
    </row>
    <row r="502" spans="1:26" ht="14.25" customHeight="1">
      <c r="A502" s="200"/>
      <c r="B502" s="200"/>
      <c r="C502" s="200"/>
      <c r="D502" s="200"/>
      <c r="E502" s="200"/>
      <c r="F502" s="200"/>
      <c r="G502" s="200"/>
      <c r="H502" s="200"/>
      <c r="I502" s="200"/>
      <c r="J502" s="248"/>
      <c r="K502" s="248"/>
      <c r="L502" s="248"/>
      <c r="M502" s="248"/>
      <c r="N502" s="248"/>
      <c r="O502" s="248"/>
      <c r="P502" s="248"/>
      <c r="Q502" s="248"/>
      <c r="R502" s="248"/>
      <c r="S502" s="248"/>
      <c r="T502" s="248"/>
      <c r="U502" s="248"/>
      <c r="V502" s="248"/>
      <c r="W502" s="248"/>
      <c r="X502" s="248"/>
      <c r="Y502" s="248"/>
      <c r="Z502" s="248"/>
    </row>
    <row r="503" spans="1:26" ht="14.25" customHeight="1">
      <c r="A503" s="200"/>
      <c r="B503" s="200"/>
      <c r="C503" s="200"/>
      <c r="D503" s="200"/>
      <c r="E503" s="200"/>
      <c r="F503" s="200"/>
      <c r="G503" s="200"/>
      <c r="H503" s="200"/>
      <c r="I503" s="200"/>
      <c r="J503" s="248"/>
      <c r="K503" s="248"/>
      <c r="L503" s="248"/>
      <c r="M503" s="248"/>
      <c r="N503" s="248"/>
      <c r="O503" s="248"/>
      <c r="P503" s="248"/>
      <c r="Q503" s="248"/>
      <c r="R503" s="248"/>
      <c r="S503" s="248"/>
      <c r="T503" s="248"/>
      <c r="U503" s="248"/>
      <c r="V503" s="248"/>
      <c r="W503" s="248"/>
      <c r="X503" s="248"/>
      <c r="Y503" s="248"/>
      <c r="Z503" s="248"/>
    </row>
    <row r="504" spans="1:26" ht="14.25" customHeight="1">
      <c r="A504" s="200"/>
      <c r="B504" s="200"/>
      <c r="C504" s="200"/>
      <c r="D504" s="200"/>
      <c r="E504" s="200"/>
      <c r="F504" s="200"/>
      <c r="G504" s="200"/>
      <c r="H504" s="200"/>
      <c r="I504" s="200"/>
      <c r="J504" s="248"/>
      <c r="K504" s="248"/>
      <c r="L504" s="248"/>
      <c r="M504" s="248"/>
      <c r="N504" s="248"/>
      <c r="O504" s="248"/>
      <c r="P504" s="248"/>
      <c r="Q504" s="248"/>
      <c r="R504" s="248"/>
      <c r="S504" s="248"/>
      <c r="T504" s="248"/>
      <c r="U504" s="248"/>
      <c r="V504" s="248"/>
      <c r="W504" s="248"/>
      <c r="X504" s="248"/>
      <c r="Y504" s="248"/>
      <c r="Z504" s="248"/>
    </row>
    <row r="505" spans="1:26" ht="14.25" customHeight="1">
      <c r="A505" s="200"/>
      <c r="B505" s="200"/>
      <c r="C505" s="200"/>
      <c r="D505" s="200"/>
      <c r="E505" s="200"/>
      <c r="F505" s="200"/>
      <c r="G505" s="200"/>
      <c r="H505" s="200"/>
      <c r="I505" s="200"/>
      <c r="J505" s="248"/>
      <c r="K505" s="248"/>
      <c r="L505" s="248"/>
      <c r="M505" s="248"/>
      <c r="N505" s="248"/>
      <c r="O505" s="248"/>
      <c r="P505" s="248"/>
      <c r="Q505" s="248"/>
      <c r="R505" s="248"/>
      <c r="S505" s="248"/>
      <c r="T505" s="248"/>
      <c r="U505" s="248"/>
      <c r="V505" s="248"/>
      <c r="W505" s="248"/>
      <c r="X505" s="248"/>
      <c r="Y505" s="248"/>
      <c r="Z505" s="248"/>
    </row>
    <row r="506" spans="1:26" ht="14.25" customHeight="1">
      <c r="A506" s="200"/>
      <c r="B506" s="200"/>
      <c r="C506" s="200"/>
      <c r="D506" s="200"/>
      <c r="E506" s="200"/>
      <c r="F506" s="200"/>
      <c r="G506" s="200"/>
      <c r="H506" s="200"/>
      <c r="I506" s="200"/>
      <c r="J506" s="248"/>
      <c r="K506" s="248"/>
      <c r="L506" s="248"/>
      <c r="M506" s="248"/>
      <c r="N506" s="248"/>
      <c r="O506" s="248"/>
      <c r="P506" s="248"/>
      <c r="Q506" s="248"/>
      <c r="R506" s="248"/>
      <c r="S506" s="248"/>
      <c r="T506" s="248"/>
      <c r="U506" s="248"/>
      <c r="V506" s="248"/>
      <c r="W506" s="248"/>
      <c r="X506" s="248"/>
      <c r="Y506" s="248"/>
      <c r="Z506" s="248"/>
    </row>
    <row r="507" spans="1:26" ht="14.25" customHeight="1">
      <c r="A507" s="200"/>
      <c r="B507" s="200"/>
      <c r="C507" s="200"/>
      <c r="D507" s="200"/>
      <c r="E507" s="200"/>
      <c r="F507" s="200"/>
      <c r="G507" s="200"/>
      <c r="H507" s="200"/>
      <c r="I507" s="200"/>
      <c r="J507" s="248"/>
      <c r="K507" s="248"/>
      <c r="L507" s="248"/>
      <c r="M507" s="248"/>
      <c r="N507" s="248"/>
      <c r="O507" s="248"/>
      <c r="P507" s="248"/>
      <c r="Q507" s="248"/>
      <c r="R507" s="248"/>
      <c r="S507" s="248"/>
      <c r="T507" s="248"/>
      <c r="U507" s="248"/>
      <c r="V507" s="248"/>
      <c r="W507" s="248"/>
      <c r="X507" s="248"/>
      <c r="Y507" s="248"/>
      <c r="Z507" s="248"/>
    </row>
    <row r="508" spans="1:26" ht="14.25" customHeight="1">
      <c r="A508" s="200"/>
      <c r="B508" s="200"/>
      <c r="C508" s="200"/>
      <c r="D508" s="200"/>
      <c r="E508" s="200"/>
      <c r="F508" s="200"/>
      <c r="G508" s="200"/>
      <c r="H508" s="200"/>
      <c r="I508" s="200"/>
      <c r="J508" s="248"/>
      <c r="K508" s="248"/>
      <c r="L508" s="248"/>
      <c r="M508" s="248"/>
      <c r="N508" s="248"/>
      <c r="O508" s="248"/>
      <c r="P508" s="248"/>
      <c r="Q508" s="248"/>
      <c r="R508" s="248"/>
      <c r="S508" s="248"/>
      <c r="T508" s="248"/>
      <c r="U508" s="248"/>
      <c r="V508" s="248"/>
      <c r="W508" s="248"/>
      <c r="X508" s="248"/>
      <c r="Y508" s="248"/>
      <c r="Z508" s="248"/>
    </row>
    <row r="509" spans="1:26" ht="14.25" customHeight="1">
      <c r="A509" s="200"/>
      <c r="B509" s="200"/>
      <c r="C509" s="200"/>
      <c r="D509" s="200"/>
      <c r="E509" s="200"/>
      <c r="F509" s="200"/>
      <c r="G509" s="200"/>
      <c r="H509" s="200"/>
      <c r="I509" s="200"/>
      <c r="J509" s="248"/>
      <c r="K509" s="248"/>
      <c r="L509" s="248"/>
      <c r="M509" s="248"/>
      <c r="N509" s="248"/>
      <c r="O509" s="248"/>
      <c r="P509" s="248"/>
      <c r="Q509" s="248"/>
      <c r="R509" s="248"/>
      <c r="S509" s="248"/>
      <c r="T509" s="248"/>
      <c r="U509" s="248"/>
      <c r="V509" s="248"/>
      <c r="W509" s="248"/>
      <c r="X509" s="248"/>
      <c r="Y509" s="248"/>
      <c r="Z509" s="248"/>
    </row>
    <row r="510" spans="1:26" ht="14.25" customHeight="1">
      <c r="A510" s="200"/>
      <c r="B510" s="200"/>
      <c r="C510" s="200"/>
      <c r="D510" s="200"/>
      <c r="E510" s="200"/>
      <c r="F510" s="200"/>
      <c r="G510" s="200"/>
      <c r="H510" s="200"/>
      <c r="I510" s="200"/>
      <c r="J510" s="248"/>
      <c r="K510" s="248"/>
      <c r="L510" s="248"/>
      <c r="M510" s="248"/>
      <c r="N510" s="248"/>
      <c r="O510" s="248"/>
      <c r="P510" s="248"/>
      <c r="Q510" s="248"/>
      <c r="R510" s="248"/>
      <c r="S510" s="248"/>
      <c r="T510" s="248"/>
      <c r="U510" s="248"/>
      <c r="V510" s="248"/>
      <c r="W510" s="248"/>
      <c r="X510" s="248"/>
      <c r="Y510" s="248"/>
      <c r="Z510" s="248"/>
    </row>
    <row r="511" spans="1:26" ht="14.25" customHeight="1">
      <c r="A511" s="200"/>
      <c r="B511" s="200"/>
      <c r="C511" s="200"/>
      <c r="D511" s="200"/>
      <c r="E511" s="200"/>
      <c r="F511" s="200"/>
      <c r="G511" s="200"/>
      <c r="H511" s="200"/>
      <c r="I511" s="200"/>
      <c r="J511" s="248"/>
      <c r="K511" s="248"/>
      <c r="L511" s="248"/>
      <c r="M511" s="248"/>
      <c r="N511" s="248"/>
      <c r="O511" s="248"/>
      <c r="P511" s="248"/>
      <c r="Q511" s="248"/>
      <c r="R511" s="248"/>
      <c r="S511" s="248"/>
      <c r="T511" s="248"/>
      <c r="U511" s="248"/>
      <c r="V511" s="248"/>
      <c r="W511" s="248"/>
      <c r="X511" s="248"/>
      <c r="Y511" s="248"/>
      <c r="Z511" s="248"/>
    </row>
    <row r="512" spans="1:26" ht="14.25" customHeight="1">
      <c r="A512" s="200"/>
      <c r="B512" s="200"/>
      <c r="C512" s="200"/>
      <c r="D512" s="200"/>
      <c r="E512" s="200"/>
      <c r="F512" s="200"/>
      <c r="G512" s="200"/>
      <c r="H512" s="200"/>
      <c r="I512" s="200"/>
      <c r="J512" s="248"/>
      <c r="K512" s="248"/>
      <c r="L512" s="248"/>
      <c r="M512" s="248"/>
      <c r="N512" s="248"/>
      <c r="O512" s="248"/>
      <c r="P512" s="248"/>
      <c r="Q512" s="248"/>
      <c r="R512" s="248"/>
      <c r="S512" s="248"/>
      <c r="T512" s="248"/>
      <c r="U512" s="248"/>
      <c r="V512" s="248"/>
      <c r="W512" s="248"/>
      <c r="X512" s="248"/>
      <c r="Y512" s="248"/>
      <c r="Z512" s="248"/>
    </row>
    <row r="513" spans="1:26" ht="14.25" customHeight="1">
      <c r="A513" s="200"/>
      <c r="B513" s="200"/>
      <c r="C513" s="200"/>
      <c r="D513" s="200"/>
      <c r="E513" s="200"/>
      <c r="F513" s="200"/>
      <c r="G513" s="200"/>
      <c r="H513" s="200"/>
      <c r="I513" s="200"/>
      <c r="J513" s="248"/>
      <c r="K513" s="248"/>
      <c r="L513" s="248"/>
      <c r="M513" s="248"/>
      <c r="N513" s="248"/>
      <c r="O513" s="248"/>
      <c r="P513" s="248"/>
      <c r="Q513" s="248"/>
      <c r="R513" s="248"/>
      <c r="S513" s="248"/>
      <c r="T513" s="248"/>
      <c r="U513" s="248"/>
      <c r="V513" s="248"/>
      <c r="W513" s="248"/>
      <c r="X513" s="248"/>
      <c r="Y513" s="248"/>
      <c r="Z513" s="248"/>
    </row>
    <row r="514" spans="1:26" ht="14.25" customHeight="1">
      <c r="A514" s="200"/>
      <c r="B514" s="200"/>
      <c r="C514" s="200"/>
      <c r="D514" s="200"/>
      <c r="E514" s="200"/>
      <c r="F514" s="200"/>
      <c r="G514" s="200"/>
      <c r="H514" s="200"/>
      <c r="I514" s="200"/>
      <c r="J514" s="248"/>
      <c r="K514" s="248"/>
      <c r="L514" s="248"/>
      <c r="M514" s="248"/>
      <c r="N514" s="248"/>
      <c r="O514" s="248"/>
      <c r="P514" s="248"/>
      <c r="Q514" s="248"/>
      <c r="R514" s="248"/>
      <c r="S514" s="248"/>
      <c r="T514" s="248"/>
      <c r="U514" s="248"/>
      <c r="V514" s="248"/>
      <c r="W514" s="248"/>
      <c r="X514" s="248"/>
      <c r="Y514" s="248"/>
      <c r="Z514" s="248"/>
    </row>
    <row r="515" spans="1:26" ht="14.25" customHeight="1">
      <c r="A515" s="200"/>
      <c r="B515" s="200"/>
      <c r="C515" s="200"/>
      <c r="D515" s="200"/>
      <c r="E515" s="200"/>
      <c r="F515" s="200"/>
      <c r="G515" s="200"/>
      <c r="H515" s="200"/>
      <c r="I515" s="200"/>
      <c r="J515" s="248"/>
      <c r="K515" s="248"/>
      <c r="L515" s="248"/>
      <c r="M515" s="248"/>
      <c r="N515" s="248"/>
      <c r="O515" s="248"/>
      <c r="P515" s="248"/>
      <c r="Q515" s="248"/>
      <c r="R515" s="248"/>
      <c r="S515" s="248"/>
      <c r="T515" s="248"/>
      <c r="U515" s="248"/>
      <c r="V515" s="248"/>
      <c r="W515" s="248"/>
      <c r="X515" s="248"/>
      <c r="Y515" s="248"/>
      <c r="Z515" s="248"/>
    </row>
    <row r="516" spans="1:26" ht="14.25" customHeight="1">
      <c r="A516" s="200"/>
      <c r="B516" s="200"/>
      <c r="C516" s="200"/>
      <c r="D516" s="200"/>
      <c r="E516" s="200"/>
      <c r="F516" s="200"/>
      <c r="G516" s="200"/>
      <c r="H516" s="200"/>
      <c r="I516" s="200"/>
      <c r="J516" s="248"/>
      <c r="K516" s="248"/>
      <c r="L516" s="248"/>
      <c r="M516" s="248"/>
      <c r="N516" s="248"/>
      <c r="O516" s="248"/>
      <c r="P516" s="248"/>
      <c r="Q516" s="248"/>
      <c r="R516" s="248"/>
      <c r="S516" s="248"/>
      <c r="T516" s="248"/>
      <c r="U516" s="248"/>
      <c r="V516" s="248"/>
      <c r="W516" s="248"/>
      <c r="X516" s="248"/>
      <c r="Y516" s="248"/>
      <c r="Z516" s="248"/>
    </row>
    <row r="517" spans="1:26" ht="14.25" customHeight="1">
      <c r="A517" s="200"/>
      <c r="B517" s="200"/>
      <c r="C517" s="200"/>
      <c r="D517" s="200"/>
      <c r="E517" s="200"/>
      <c r="F517" s="200"/>
      <c r="G517" s="200"/>
      <c r="H517" s="200"/>
      <c r="I517" s="200"/>
      <c r="J517" s="248"/>
      <c r="K517" s="248"/>
      <c r="L517" s="248"/>
      <c r="M517" s="248"/>
      <c r="N517" s="248"/>
      <c r="O517" s="248"/>
      <c r="P517" s="248"/>
      <c r="Q517" s="248"/>
      <c r="R517" s="248"/>
      <c r="S517" s="248"/>
      <c r="T517" s="248"/>
      <c r="U517" s="248"/>
      <c r="V517" s="248"/>
      <c r="W517" s="248"/>
      <c r="X517" s="248"/>
      <c r="Y517" s="248"/>
      <c r="Z517" s="248"/>
    </row>
    <row r="518" spans="1:26" ht="14.25" customHeight="1">
      <c r="A518" s="200"/>
      <c r="B518" s="200"/>
      <c r="C518" s="200"/>
      <c r="D518" s="200"/>
      <c r="E518" s="200"/>
      <c r="F518" s="200"/>
      <c r="G518" s="200"/>
      <c r="H518" s="200"/>
      <c r="I518" s="200"/>
      <c r="J518" s="248"/>
      <c r="K518" s="248"/>
      <c r="L518" s="248"/>
      <c r="M518" s="248"/>
      <c r="N518" s="248"/>
      <c r="O518" s="248"/>
      <c r="P518" s="248"/>
      <c r="Q518" s="248"/>
      <c r="R518" s="248"/>
      <c r="S518" s="248"/>
      <c r="T518" s="248"/>
      <c r="U518" s="248"/>
      <c r="V518" s="248"/>
      <c r="W518" s="248"/>
      <c r="X518" s="248"/>
      <c r="Y518" s="248"/>
      <c r="Z518" s="248"/>
    </row>
    <row r="519" spans="1:26" ht="14.25" customHeight="1">
      <c r="A519" s="200"/>
      <c r="B519" s="200"/>
      <c r="C519" s="200"/>
      <c r="D519" s="200"/>
      <c r="E519" s="200"/>
      <c r="F519" s="200"/>
      <c r="G519" s="200"/>
      <c r="H519" s="200"/>
      <c r="I519" s="200"/>
      <c r="J519" s="248"/>
      <c r="K519" s="248"/>
      <c r="L519" s="248"/>
      <c r="M519" s="248"/>
      <c r="N519" s="248"/>
      <c r="O519" s="248"/>
      <c r="P519" s="248"/>
      <c r="Q519" s="248"/>
      <c r="R519" s="248"/>
      <c r="S519" s="248"/>
      <c r="T519" s="248"/>
      <c r="U519" s="248"/>
      <c r="V519" s="248"/>
      <c r="W519" s="248"/>
      <c r="X519" s="248"/>
      <c r="Y519" s="248"/>
      <c r="Z519" s="248"/>
    </row>
    <row r="520" spans="1:26" ht="14.25" customHeight="1">
      <c r="A520" s="200"/>
      <c r="B520" s="200"/>
      <c r="C520" s="200"/>
      <c r="D520" s="200"/>
      <c r="E520" s="200"/>
      <c r="F520" s="200"/>
      <c r="G520" s="200"/>
      <c r="H520" s="200"/>
      <c r="I520" s="200"/>
      <c r="J520" s="248"/>
      <c r="K520" s="248"/>
      <c r="L520" s="248"/>
      <c r="M520" s="248"/>
      <c r="N520" s="248"/>
      <c r="O520" s="248"/>
      <c r="P520" s="248"/>
      <c r="Q520" s="248"/>
      <c r="R520" s="248"/>
      <c r="S520" s="248"/>
      <c r="T520" s="248"/>
      <c r="U520" s="248"/>
      <c r="V520" s="248"/>
      <c r="W520" s="248"/>
      <c r="X520" s="248"/>
      <c r="Y520" s="248"/>
      <c r="Z520" s="248"/>
    </row>
    <row r="521" spans="1:26" ht="14.25" customHeight="1">
      <c r="A521" s="200"/>
      <c r="B521" s="200"/>
      <c r="C521" s="200"/>
      <c r="D521" s="200"/>
      <c r="E521" s="200"/>
      <c r="F521" s="200"/>
      <c r="G521" s="200"/>
      <c r="H521" s="200"/>
      <c r="I521" s="200"/>
      <c r="J521" s="248"/>
      <c r="K521" s="248"/>
      <c r="L521" s="248"/>
      <c r="M521" s="248"/>
      <c r="N521" s="248"/>
      <c r="O521" s="248"/>
      <c r="P521" s="248"/>
      <c r="Q521" s="248"/>
      <c r="R521" s="248"/>
      <c r="S521" s="248"/>
      <c r="T521" s="248"/>
      <c r="U521" s="248"/>
      <c r="V521" s="248"/>
      <c r="W521" s="248"/>
      <c r="X521" s="248"/>
      <c r="Y521" s="248"/>
      <c r="Z521" s="248"/>
    </row>
    <row r="522" spans="1:26" ht="14.25" customHeight="1">
      <c r="A522" s="200"/>
      <c r="B522" s="200"/>
      <c r="C522" s="200"/>
      <c r="D522" s="200"/>
      <c r="E522" s="200"/>
      <c r="F522" s="200"/>
      <c r="G522" s="200"/>
      <c r="H522" s="200"/>
      <c r="I522" s="200"/>
      <c r="J522" s="248"/>
      <c r="K522" s="248"/>
      <c r="L522" s="248"/>
      <c r="M522" s="248"/>
      <c r="N522" s="248"/>
      <c r="O522" s="248"/>
      <c r="P522" s="248"/>
      <c r="Q522" s="248"/>
      <c r="R522" s="248"/>
      <c r="S522" s="248"/>
      <c r="T522" s="248"/>
      <c r="U522" s="248"/>
      <c r="V522" s="248"/>
      <c r="W522" s="248"/>
      <c r="X522" s="248"/>
      <c r="Y522" s="248"/>
      <c r="Z522" s="248"/>
    </row>
    <row r="523" spans="1:26" ht="14.25" customHeight="1">
      <c r="A523" s="200"/>
      <c r="B523" s="200"/>
      <c r="C523" s="200"/>
      <c r="D523" s="200"/>
      <c r="E523" s="200"/>
      <c r="F523" s="200"/>
      <c r="G523" s="200"/>
      <c r="H523" s="200"/>
      <c r="I523" s="200"/>
      <c r="J523" s="248"/>
      <c r="K523" s="248"/>
      <c r="L523" s="248"/>
      <c r="M523" s="248"/>
      <c r="N523" s="248"/>
      <c r="O523" s="248"/>
      <c r="P523" s="248"/>
      <c r="Q523" s="248"/>
      <c r="R523" s="248"/>
      <c r="S523" s="248"/>
      <c r="T523" s="248"/>
      <c r="U523" s="248"/>
      <c r="V523" s="248"/>
      <c r="W523" s="248"/>
      <c r="X523" s="248"/>
      <c r="Y523" s="248"/>
      <c r="Z523" s="248"/>
    </row>
    <row r="524" spans="1:26" ht="14.25" customHeight="1">
      <c r="A524" s="200"/>
      <c r="B524" s="200"/>
      <c r="C524" s="200"/>
      <c r="D524" s="200"/>
      <c r="E524" s="200"/>
      <c r="F524" s="200"/>
      <c r="G524" s="200"/>
      <c r="H524" s="200"/>
      <c r="I524" s="200"/>
      <c r="J524" s="248"/>
      <c r="K524" s="248"/>
      <c r="L524" s="248"/>
      <c r="M524" s="248"/>
      <c r="N524" s="248"/>
      <c r="O524" s="248"/>
      <c r="P524" s="248"/>
      <c r="Q524" s="248"/>
      <c r="R524" s="248"/>
      <c r="S524" s="248"/>
      <c r="T524" s="248"/>
      <c r="U524" s="248"/>
      <c r="V524" s="248"/>
      <c r="W524" s="248"/>
      <c r="X524" s="248"/>
      <c r="Y524" s="248"/>
      <c r="Z524" s="248"/>
    </row>
    <row r="525" spans="1:26" ht="14.25" customHeight="1">
      <c r="A525" s="200"/>
      <c r="B525" s="200"/>
      <c r="C525" s="200"/>
      <c r="D525" s="200"/>
      <c r="E525" s="200"/>
      <c r="F525" s="200"/>
      <c r="G525" s="200"/>
      <c r="H525" s="200"/>
      <c r="I525" s="200"/>
      <c r="J525" s="248"/>
      <c r="K525" s="248"/>
      <c r="L525" s="248"/>
      <c r="M525" s="248"/>
      <c r="N525" s="248"/>
      <c r="O525" s="248"/>
      <c r="P525" s="248"/>
      <c r="Q525" s="248"/>
      <c r="R525" s="248"/>
      <c r="S525" s="248"/>
      <c r="T525" s="248"/>
      <c r="U525" s="248"/>
      <c r="V525" s="248"/>
      <c r="W525" s="248"/>
      <c r="X525" s="248"/>
      <c r="Y525" s="248"/>
      <c r="Z525" s="248"/>
    </row>
    <row r="526" spans="1:26" ht="14.25" customHeight="1">
      <c r="A526" s="200"/>
      <c r="B526" s="200"/>
      <c r="C526" s="200"/>
      <c r="D526" s="200"/>
      <c r="E526" s="200"/>
      <c r="F526" s="200"/>
      <c r="G526" s="200"/>
      <c r="H526" s="200"/>
      <c r="I526" s="200"/>
      <c r="J526" s="248"/>
      <c r="K526" s="248"/>
      <c r="L526" s="248"/>
      <c r="M526" s="248"/>
      <c r="N526" s="248"/>
      <c r="O526" s="248"/>
      <c r="P526" s="248"/>
      <c r="Q526" s="248"/>
      <c r="R526" s="248"/>
      <c r="S526" s="248"/>
      <c r="T526" s="248"/>
      <c r="U526" s="248"/>
      <c r="V526" s="248"/>
      <c r="W526" s="248"/>
      <c r="X526" s="248"/>
      <c r="Y526" s="248"/>
      <c r="Z526" s="248"/>
    </row>
    <row r="527" spans="1:26" ht="14.25" customHeight="1">
      <c r="A527" s="200"/>
      <c r="B527" s="200"/>
      <c r="C527" s="200"/>
      <c r="D527" s="200"/>
      <c r="E527" s="200"/>
      <c r="F527" s="200"/>
      <c r="G527" s="200"/>
      <c r="H527" s="200"/>
      <c r="I527" s="200"/>
      <c r="J527" s="248"/>
      <c r="K527" s="248"/>
      <c r="L527" s="248"/>
      <c r="M527" s="248"/>
      <c r="N527" s="248"/>
      <c r="O527" s="248"/>
      <c r="P527" s="248"/>
      <c r="Q527" s="248"/>
      <c r="R527" s="248"/>
      <c r="S527" s="248"/>
      <c r="T527" s="248"/>
      <c r="U527" s="248"/>
      <c r="V527" s="248"/>
      <c r="W527" s="248"/>
      <c r="X527" s="248"/>
      <c r="Y527" s="248"/>
      <c r="Z527" s="248"/>
    </row>
    <row r="528" spans="1:26" ht="14.25" customHeight="1">
      <c r="A528" s="200"/>
      <c r="B528" s="200"/>
      <c r="C528" s="200"/>
      <c r="D528" s="200"/>
      <c r="E528" s="200"/>
      <c r="F528" s="200"/>
      <c r="G528" s="200"/>
      <c r="H528" s="200"/>
      <c r="I528" s="200"/>
      <c r="J528" s="248"/>
      <c r="K528" s="248"/>
      <c r="L528" s="248"/>
      <c r="M528" s="248"/>
      <c r="N528" s="248"/>
      <c r="O528" s="248"/>
      <c r="P528" s="248"/>
      <c r="Q528" s="248"/>
      <c r="R528" s="248"/>
      <c r="S528" s="248"/>
      <c r="T528" s="248"/>
      <c r="U528" s="248"/>
      <c r="V528" s="248"/>
      <c r="W528" s="248"/>
      <c r="X528" s="248"/>
      <c r="Y528" s="248"/>
      <c r="Z528" s="248"/>
    </row>
    <row r="529" spans="1:26" ht="14.25" customHeight="1">
      <c r="A529" s="200"/>
      <c r="B529" s="200"/>
      <c r="C529" s="200"/>
      <c r="D529" s="200"/>
      <c r="E529" s="200"/>
      <c r="F529" s="200"/>
      <c r="G529" s="200"/>
      <c r="H529" s="200"/>
      <c r="I529" s="200"/>
      <c r="J529" s="248"/>
      <c r="K529" s="248"/>
      <c r="L529" s="248"/>
      <c r="M529" s="248"/>
      <c r="N529" s="248"/>
      <c r="O529" s="248"/>
      <c r="P529" s="248"/>
      <c r="Q529" s="248"/>
      <c r="R529" s="248"/>
      <c r="S529" s="248"/>
      <c r="T529" s="248"/>
      <c r="U529" s="248"/>
      <c r="V529" s="248"/>
      <c r="W529" s="248"/>
      <c r="X529" s="248"/>
      <c r="Y529" s="248"/>
      <c r="Z529" s="248"/>
    </row>
    <row r="530" spans="1:26" ht="14.25" customHeight="1">
      <c r="A530" s="200"/>
      <c r="B530" s="200"/>
      <c r="C530" s="200"/>
      <c r="D530" s="200"/>
      <c r="E530" s="200"/>
      <c r="F530" s="200"/>
      <c r="G530" s="200"/>
      <c r="H530" s="200"/>
      <c r="I530" s="200"/>
      <c r="J530" s="248"/>
      <c r="K530" s="248"/>
      <c r="L530" s="248"/>
      <c r="M530" s="248"/>
      <c r="N530" s="248"/>
      <c r="O530" s="248"/>
      <c r="P530" s="248"/>
      <c r="Q530" s="248"/>
      <c r="R530" s="248"/>
      <c r="S530" s="248"/>
      <c r="T530" s="248"/>
      <c r="U530" s="248"/>
      <c r="V530" s="248"/>
      <c r="W530" s="248"/>
      <c r="X530" s="248"/>
      <c r="Y530" s="248"/>
      <c r="Z530" s="248"/>
    </row>
    <row r="531" spans="1:26" ht="14.25" customHeight="1">
      <c r="A531" s="200"/>
      <c r="B531" s="200"/>
      <c r="C531" s="200"/>
      <c r="D531" s="200"/>
      <c r="E531" s="200"/>
      <c r="F531" s="200"/>
      <c r="G531" s="200"/>
      <c r="H531" s="200"/>
      <c r="I531" s="200"/>
      <c r="J531" s="248"/>
      <c r="K531" s="248"/>
      <c r="L531" s="248"/>
      <c r="M531" s="248"/>
      <c r="N531" s="248"/>
      <c r="O531" s="248"/>
      <c r="P531" s="248"/>
      <c r="Q531" s="248"/>
      <c r="R531" s="248"/>
      <c r="S531" s="248"/>
      <c r="T531" s="248"/>
      <c r="U531" s="248"/>
      <c r="V531" s="248"/>
      <c r="W531" s="248"/>
      <c r="X531" s="248"/>
      <c r="Y531" s="248"/>
      <c r="Z531" s="248"/>
    </row>
    <row r="532" spans="1:26" ht="14.25" customHeight="1">
      <c r="A532" s="200"/>
      <c r="B532" s="200"/>
      <c r="C532" s="200"/>
      <c r="D532" s="200"/>
      <c r="E532" s="200"/>
      <c r="F532" s="200"/>
      <c r="G532" s="200"/>
      <c r="H532" s="200"/>
      <c r="I532" s="200"/>
      <c r="J532" s="248"/>
      <c r="K532" s="248"/>
      <c r="L532" s="248"/>
      <c r="M532" s="248"/>
      <c r="N532" s="248"/>
      <c r="O532" s="248"/>
      <c r="P532" s="248"/>
      <c r="Q532" s="248"/>
      <c r="R532" s="248"/>
      <c r="S532" s="248"/>
      <c r="T532" s="248"/>
      <c r="U532" s="248"/>
      <c r="V532" s="248"/>
      <c r="W532" s="248"/>
      <c r="X532" s="248"/>
      <c r="Y532" s="248"/>
      <c r="Z532" s="248"/>
    </row>
    <row r="533" spans="1:26" ht="14.25" customHeight="1">
      <c r="A533" s="200"/>
      <c r="B533" s="200"/>
      <c r="C533" s="200"/>
      <c r="D533" s="200"/>
      <c r="E533" s="200"/>
      <c r="F533" s="200"/>
      <c r="G533" s="200"/>
      <c r="H533" s="200"/>
      <c r="I533" s="200"/>
      <c r="J533" s="248"/>
      <c r="K533" s="248"/>
      <c r="L533" s="248"/>
      <c r="M533" s="248"/>
      <c r="N533" s="248"/>
      <c r="O533" s="248"/>
      <c r="P533" s="248"/>
      <c r="Q533" s="248"/>
      <c r="R533" s="248"/>
      <c r="S533" s="248"/>
      <c r="T533" s="248"/>
      <c r="U533" s="248"/>
      <c r="V533" s="248"/>
      <c r="W533" s="248"/>
      <c r="X533" s="248"/>
      <c r="Y533" s="248"/>
      <c r="Z533" s="248"/>
    </row>
    <row r="534" spans="1:26" ht="14.25" customHeight="1">
      <c r="A534" s="200"/>
      <c r="B534" s="200"/>
      <c r="C534" s="200"/>
      <c r="D534" s="200"/>
      <c r="E534" s="200"/>
      <c r="F534" s="200"/>
      <c r="G534" s="200"/>
      <c r="H534" s="200"/>
      <c r="I534" s="200"/>
      <c r="J534" s="248"/>
      <c r="K534" s="248"/>
      <c r="L534" s="248"/>
      <c r="M534" s="248"/>
      <c r="N534" s="248"/>
      <c r="O534" s="248"/>
      <c r="P534" s="248"/>
      <c r="Q534" s="248"/>
      <c r="R534" s="248"/>
      <c r="S534" s="248"/>
      <c r="T534" s="248"/>
      <c r="U534" s="248"/>
      <c r="V534" s="248"/>
      <c r="W534" s="248"/>
      <c r="X534" s="248"/>
      <c r="Y534" s="248"/>
      <c r="Z534" s="248"/>
    </row>
    <row r="535" spans="1:26" ht="14.25" customHeight="1">
      <c r="A535" s="200"/>
      <c r="B535" s="200"/>
      <c r="C535" s="200"/>
      <c r="D535" s="200"/>
      <c r="E535" s="200"/>
      <c r="F535" s="200"/>
      <c r="G535" s="200"/>
      <c r="H535" s="200"/>
      <c r="I535" s="200"/>
      <c r="J535" s="248"/>
      <c r="K535" s="248"/>
      <c r="L535" s="248"/>
      <c r="M535" s="248"/>
      <c r="N535" s="248"/>
      <c r="O535" s="248"/>
      <c r="P535" s="248"/>
      <c r="Q535" s="248"/>
      <c r="R535" s="248"/>
      <c r="S535" s="248"/>
      <c r="T535" s="248"/>
      <c r="U535" s="248"/>
      <c r="V535" s="248"/>
      <c r="W535" s="248"/>
      <c r="X535" s="248"/>
      <c r="Y535" s="248"/>
      <c r="Z535" s="248"/>
    </row>
    <row r="536" spans="1:26" ht="14.25" customHeight="1">
      <c r="A536" s="200"/>
      <c r="B536" s="200"/>
      <c r="C536" s="200"/>
      <c r="D536" s="200"/>
      <c r="E536" s="200"/>
      <c r="F536" s="200"/>
      <c r="G536" s="200"/>
      <c r="H536" s="200"/>
      <c r="I536" s="200"/>
      <c r="J536" s="248"/>
      <c r="K536" s="248"/>
      <c r="L536" s="248"/>
      <c r="M536" s="248"/>
      <c r="N536" s="248"/>
      <c r="O536" s="248"/>
      <c r="P536" s="248"/>
      <c r="Q536" s="248"/>
      <c r="R536" s="248"/>
      <c r="S536" s="248"/>
      <c r="T536" s="248"/>
      <c r="U536" s="248"/>
      <c r="V536" s="248"/>
      <c r="W536" s="248"/>
      <c r="X536" s="248"/>
      <c r="Y536" s="248"/>
      <c r="Z536" s="248"/>
    </row>
    <row r="537" spans="1:26" ht="14.25" customHeight="1">
      <c r="A537" s="200"/>
      <c r="B537" s="200"/>
      <c r="C537" s="200"/>
      <c r="D537" s="200"/>
      <c r="E537" s="200"/>
      <c r="F537" s="200"/>
      <c r="G537" s="200"/>
      <c r="H537" s="200"/>
      <c r="I537" s="200"/>
      <c r="J537" s="248"/>
      <c r="K537" s="248"/>
      <c r="L537" s="248"/>
      <c r="M537" s="248"/>
      <c r="N537" s="248"/>
      <c r="O537" s="248"/>
      <c r="P537" s="248"/>
      <c r="Q537" s="248"/>
      <c r="R537" s="248"/>
      <c r="S537" s="248"/>
      <c r="T537" s="248"/>
      <c r="U537" s="248"/>
      <c r="V537" s="248"/>
      <c r="W537" s="248"/>
      <c r="X537" s="248"/>
      <c r="Y537" s="248"/>
      <c r="Z537" s="248"/>
    </row>
    <row r="538" spans="1:26" ht="14.25" customHeight="1">
      <c r="A538" s="200"/>
      <c r="B538" s="200"/>
      <c r="C538" s="200"/>
      <c r="D538" s="200"/>
      <c r="E538" s="200"/>
      <c r="F538" s="200"/>
      <c r="G538" s="200"/>
      <c r="H538" s="200"/>
      <c r="I538" s="200"/>
      <c r="J538" s="248"/>
      <c r="K538" s="248"/>
      <c r="L538" s="248"/>
      <c r="M538" s="248"/>
      <c r="N538" s="248"/>
      <c r="O538" s="248"/>
      <c r="P538" s="248"/>
      <c r="Q538" s="248"/>
      <c r="R538" s="248"/>
      <c r="S538" s="248"/>
      <c r="T538" s="248"/>
      <c r="U538" s="248"/>
      <c r="V538" s="248"/>
      <c r="W538" s="248"/>
      <c r="X538" s="248"/>
      <c r="Y538" s="248"/>
      <c r="Z538" s="248"/>
    </row>
    <row r="539" spans="1:26" ht="14.25" customHeight="1">
      <c r="A539" s="200"/>
      <c r="B539" s="200"/>
      <c r="C539" s="200"/>
      <c r="D539" s="200"/>
      <c r="E539" s="200"/>
      <c r="F539" s="200"/>
      <c r="G539" s="200"/>
      <c r="H539" s="200"/>
      <c r="I539" s="200"/>
      <c r="J539" s="248"/>
      <c r="K539" s="248"/>
      <c r="L539" s="248"/>
      <c r="M539" s="248"/>
      <c r="N539" s="248"/>
      <c r="O539" s="248"/>
      <c r="P539" s="248"/>
      <c r="Q539" s="248"/>
      <c r="R539" s="248"/>
      <c r="S539" s="248"/>
      <c r="T539" s="248"/>
      <c r="U539" s="248"/>
      <c r="V539" s="248"/>
      <c r="W539" s="248"/>
      <c r="X539" s="248"/>
      <c r="Y539" s="248"/>
      <c r="Z539" s="248"/>
    </row>
    <row r="540" spans="1:26" ht="14.25" customHeight="1">
      <c r="A540" s="200"/>
      <c r="B540" s="200"/>
      <c r="C540" s="200"/>
      <c r="D540" s="200"/>
      <c r="E540" s="200"/>
      <c r="F540" s="200"/>
      <c r="G540" s="200"/>
      <c r="H540" s="200"/>
      <c r="I540" s="200"/>
      <c r="J540" s="248"/>
      <c r="K540" s="248"/>
      <c r="L540" s="248"/>
      <c r="M540" s="248"/>
      <c r="N540" s="248"/>
      <c r="O540" s="248"/>
      <c r="P540" s="248"/>
      <c r="Q540" s="248"/>
      <c r="R540" s="248"/>
      <c r="S540" s="248"/>
      <c r="T540" s="248"/>
      <c r="U540" s="248"/>
      <c r="V540" s="248"/>
      <c r="W540" s="248"/>
      <c r="X540" s="248"/>
      <c r="Y540" s="248"/>
      <c r="Z540" s="248"/>
    </row>
    <row r="541" spans="1:26" ht="14.25" customHeight="1">
      <c r="A541" s="200"/>
      <c r="B541" s="200"/>
      <c r="C541" s="200"/>
      <c r="D541" s="200"/>
      <c r="E541" s="200"/>
      <c r="F541" s="200"/>
      <c r="G541" s="200"/>
      <c r="H541" s="200"/>
      <c r="I541" s="200"/>
      <c r="J541" s="248"/>
      <c r="K541" s="248"/>
      <c r="L541" s="248"/>
      <c r="M541" s="248"/>
      <c r="N541" s="248"/>
      <c r="O541" s="248"/>
      <c r="P541" s="248"/>
      <c r="Q541" s="248"/>
      <c r="R541" s="248"/>
      <c r="S541" s="248"/>
      <c r="T541" s="248"/>
      <c r="U541" s="248"/>
      <c r="V541" s="248"/>
      <c r="W541" s="248"/>
      <c r="X541" s="248"/>
      <c r="Y541" s="248"/>
      <c r="Z541" s="248"/>
    </row>
    <row r="542" spans="1:26" ht="14.25" customHeight="1">
      <c r="A542" s="200"/>
      <c r="B542" s="200"/>
      <c r="C542" s="200"/>
      <c r="D542" s="200"/>
      <c r="E542" s="200"/>
      <c r="F542" s="200"/>
      <c r="G542" s="200"/>
      <c r="H542" s="200"/>
      <c r="I542" s="200"/>
      <c r="J542" s="248"/>
      <c r="K542" s="248"/>
      <c r="L542" s="248"/>
      <c r="M542" s="248"/>
      <c r="N542" s="248"/>
      <c r="O542" s="248"/>
      <c r="P542" s="248"/>
      <c r="Q542" s="248"/>
      <c r="R542" s="248"/>
      <c r="S542" s="248"/>
      <c r="T542" s="248"/>
      <c r="U542" s="248"/>
      <c r="V542" s="248"/>
      <c r="W542" s="248"/>
      <c r="X542" s="248"/>
      <c r="Y542" s="248"/>
      <c r="Z542" s="248"/>
    </row>
    <row r="543" spans="1:26" ht="14.25" customHeight="1">
      <c r="A543" s="200"/>
      <c r="B543" s="200"/>
      <c r="C543" s="200"/>
      <c r="D543" s="200"/>
      <c r="E543" s="200"/>
      <c r="F543" s="200"/>
      <c r="G543" s="200"/>
      <c r="H543" s="200"/>
      <c r="I543" s="200"/>
      <c r="J543" s="248"/>
      <c r="K543" s="248"/>
      <c r="L543" s="248"/>
      <c r="M543" s="248"/>
      <c r="N543" s="248"/>
      <c r="O543" s="248"/>
      <c r="P543" s="248"/>
      <c r="Q543" s="248"/>
      <c r="R543" s="248"/>
      <c r="S543" s="248"/>
      <c r="T543" s="248"/>
      <c r="U543" s="248"/>
      <c r="V543" s="248"/>
      <c r="W543" s="248"/>
      <c r="X543" s="248"/>
      <c r="Y543" s="248"/>
      <c r="Z543" s="248"/>
    </row>
    <row r="544" spans="1:26" ht="14.25" customHeight="1">
      <c r="A544" s="200"/>
      <c r="B544" s="200"/>
      <c r="C544" s="200"/>
      <c r="D544" s="200"/>
      <c r="E544" s="200"/>
      <c r="F544" s="200"/>
      <c r="G544" s="200"/>
      <c r="H544" s="200"/>
      <c r="I544" s="200"/>
      <c r="J544" s="248"/>
      <c r="K544" s="248"/>
      <c r="L544" s="248"/>
      <c r="M544" s="248"/>
      <c r="N544" s="248"/>
      <c r="O544" s="248"/>
      <c r="P544" s="248"/>
      <c r="Q544" s="248"/>
      <c r="R544" s="248"/>
      <c r="S544" s="248"/>
      <c r="T544" s="248"/>
      <c r="U544" s="248"/>
      <c r="V544" s="248"/>
      <c r="W544" s="248"/>
      <c r="X544" s="248"/>
      <c r="Y544" s="248"/>
      <c r="Z544" s="248"/>
    </row>
    <row r="545" spans="1:26" ht="14.25" customHeight="1">
      <c r="A545" s="200"/>
      <c r="B545" s="200"/>
      <c r="C545" s="200"/>
      <c r="D545" s="200"/>
      <c r="E545" s="200"/>
      <c r="F545" s="200"/>
      <c r="G545" s="200"/>
      <c r="H545" s="200"/>
      <c r="I545" s="200"/>
      <c r="J545" s="248"/>
      <c r="K545" s="248"/>
      <c r="L545" s="248"/>
      <c r="M545" s="248"/>
      <c r="N545" s="248"/>
      <c r="O545" s="248"/>
      <c r="P545" s="248"/>
      <c r="Q545" s="248"/>
      <c r="R545" s="248"/>
      <c r="S545" s="248"/>
      <c r="T545" s="248"/>
      <c r="U545" s="248"/>
      <c r="V545" s="248"/>
      <c r="W545" s="248"/>
      <c r="X545" s="248"/>
      <c r="Y545" s="248"/>
      <c r="Z545" s="248"/>
    </row>
    <row r="546" spans="1:26" ht="14.25" customHeight="1">
      <c r="A546" s="200"/>
      <c r="B546" s="200"/>
      <c r="C546" s="200"/>
      <c r="D546" s="200"/>
      <c r="E546" s="200"/>
      <c r="F546" s="200"/>
      <c r="G546" s="200"/>
      <c r="H546" s="200"/>
      <c r="I546" s="200"/>
      <c r="J546" s="248"/>
      <c r="K546" s="248"/>
      <c r="L546" s="248"/>
      <c r="M546" s="248"/>
      <c r="N546" s="248"/>
      <c r="O546" s="248"/>
      <c r="P546" s="248"/>
      <c r="Q546" s="248"/>
      <c r="R546" s="248"/>
      <c r="S546" s="248"/>
      <c r="T546" s="248"/>
      <c r="U546" s="248"/>
      <c r="V546" s="248"/>
      <c r="W546" s="248"/>
      <c r="X546" s="248"/>
      <c r="Y546" s="248"/>
      <c r="Z546" s="248"/>
    </row>
    <row r="547" spans="1:26" ht="14.25" customHeight="1">
      <c r="A547" s="200"/>
      <c r="B547" s="200"/>
      <c r="C547" s="200"/>
      <c r="D547" s="200"/>
      <c r="E547" s="200"/>
      <c r="F547" s="200"/>
      <c r="G547" s="200"/>
      <c r="H547" s="200"/>
      <c r="I547" s="200"/>
      <c r="J547" s="248"/>
      <c r="K547" s="248"/>
      <c r="L547" s="248"/>
      <c r="M547" s="248"/>
      <c r="N547" s="248"/>
      <c r="O547" s="248"/>
      <c r="P547" s="248"/>
      <c r="Q547" s="248"/>
      <c r="R547" s="248"/>
      <c r="S547" s="248"/>
      <c r="T547" s="248"/>
      <c r="U547" s="248"/>
      <c r="V547" s="248"/>
      <c r="W547" s="248"/>
      <c r="X547" s="248"/>
      <c r="Y547" s="248"/>
      <c r="Z547" s="248"/>
    </row>
    <row r="548" spans="1:26" ht="14.25" customHeight="1">
      <c r="A548" s="200"/>
      <c r="B548" s="200"/>
      <c r="C548" s="200"/>
      <c r="D548" s="200"/>
      <c r="E548" s="200"/>
      <c r="F548" s="200"/>
      <c r="G548" s="200"/>
      <c r="H548" s="200"/>
      <c r="I548" s="200"/>
      <c r="J548" s="248"/>
      <c r="K548" s="248"/>
      <c r="L548" s="248"/>
      <c r="M548" s="248"/>
      <c r="N548" s="248"/>
      <c r="O548" s="248"/>
      <c r="P548" s="248"/>
      <c r="Q548" s="248"/>
      <c r="R548" s="248"/>
      <c r="S548" s="248"/>
      <c r="T548" s="248"/>
      <c r="U548" s="248"/>
      <c r="V548" s="248"/>
      <c r="W548" s="248"/>
      <c r="X548" s="248"/>
      <c r="Y548" s="248"/>
      <c r="Z548" s="248"/>
    </row>
    <row r="549" spans="1:26" ht="14.25" customHeight="1">
      <c r="A549" s="200"/>
      <c r="B549" s="200"/>
      <c r="C549" s="200"/>
      <c r="D549" s="200"/>
      <c r="E549" s="200"/>
      <c r="F549" s="200"/>
      <c r="G549" s="200"/>
      <c r="H549" s="200"/>
      <c r="I549" s="200"/>
      <c r="J549" s="248"/>
      <c r="K549" s="248"/>
      <c r="L549" s="248"/>
      <c r="M549" s="248"/>
      <c r="N549" s="248"/>
      <c r="O549" s="248"/>
      <c r="P549" s="248"/>
      <c r="Q549" s="248"/>
      <c r="R549" s="248"/>
      <c r="S549" s="248"/>
      <c r="T549" s="248"/>
      <c r="U549" s="248"/>
      <c r="V549" s="248"/>
      <c r="W549" s="248"/>
      <c r="X549" s="248"/>
      <c r="Y549" s="248"/>
      <c r="Z549" s="248"/>
    </row>
    <row r="550" spans="1:26" ht="14.25" customHeight="1">
      <c r="A550" s="200"/>
      <c r="B550" s="200"/>
      <c r="C550" s="200"/>
      <c r="D550" s="200"/>
      <c r="E550" s="200"/>
      <c r="F550" s="200"/>
      <c r="G550" s="200"/>
      <c r="H550" s="200"/>
      <c r="I550" s="200"/>
      <c r="J550" s="248"/>
      <c r="K550" s="248"/>
      <c r="L550" s="248"/>
      <c r="M550" s="248"/>
      <c r="N550" s="248"/>
      <c r="O550" s="248"/>
      <c r="P550" s="248"/>
      <c r="Q550" s="248"/>
      <c r="R550" s="248"/>
      <c r="S550" s="248"/>
      <c r="T550" s="248"/>
      <c r="U550" s="248"/>
      <c r="V550" s="248"/>
      <c r="W550" s="248"/>
      <c r="X550" s="248"/>
      <c r="Y550" s="248"/>
      <c r="Z550" s="248"/>
    </row>
    <row r="551" spans="1:26" ht="14.25" customHeight="1">
      <c r="A551" s="200"/>
      <c r="B551" s="200"/>
      <c r="C551" s="200"/>
      <c r="D551" s="200"/>
      <c r="E551" s="200"/>
      <c r="F551" s="200"/>
      <c r="G551" s="200"/>
      <c r="H551" s="200"/>
      <c r="I551" s="200"/>
      <c r="J551" s="248"/>
      <c r="K551" s="248"/>
      <c r="L551" s="248"/>
      <c r="M551" s="248"/>
      <c r="N551" s="248"/>
      <c r="O551" s="248"/>
      <c r="P551" s="248"/>
      <c r="Q551" s="248"/>
      <c r="R551" s="248"/>
      <c r="S551" s="248"/>
      <c r="T551" s="248"/>
      <c r="U551" s="248"/>
      <c r="V551" s="248"/>
      <c r="W551" s="248"/>
      <c r="X551" s="248"/>
      <c r="Y551" s="248"/>
      <c r="Z551" s="248"/>
    </row>
    <row r="552" spans="1:26" ht="14.25" customHeight="1">
      <c r="A552" s="200"/>
      <c r="B552" s="200"/>
      <c r="C552" s="200"/>
      <c r="D552" s="200"/>
      <c r="E552" s="200"/>
      <c r="F552" s="200"/>
      <c r="G552" s="200"/>
      <c r="H552" s="200"/>
      <c r="I552" s="200"/>
      <c r="J552" s="248"/>
      <c r="K552" s="248"/>
      <c r="L552" s="248"/>
      <c r="M552" s="248"/>
      <c r="N552" s="248"/>
      <c r="O552" s="248"/>
      <c r="P552" s="248"/>
      <c r="Q552" s="248"/>
      <c r="R552" s="248"/>
      <c r="S552" s="248"/>
      <c r="T552" s="248"/>
      <c r="U552" s="248"/>
      <c r="V552" s="248"/>
      <c r="W552" s="248"/>
      <c r="X552" s="248"/>
      <c r="Y552" s="248"/>
      <c r="Z552" s="248"/>
    </row>
    <row r="553" spans="1:26" ht="14.25" customHeight="1">
      <c r="A553" s="200"/>
      <c r="B553" s="200"/>
      <c r="C553" s="200"/>
      <c r="D553" s="200"/>
      <c r="E553" s="200"/>
      <c r="F553" s="200"/>
      <c r="G553" s="200"/>
      <c r="H553" s="200"/>
      <c r="I553" s="200"/>
      <c r="J553" s="248"/>
      <c r="K553" s="248"/>
      <c r="L553" s="248"/>
      <c r="M553" s="248"/>
      <c r="N553" s="248"/>
      <c r="O553" s="248"/>
      <c r="P553" s="248"/>
      <c r="Q553" s="248"/>
      <c r="R553" s="248"/>
      <c r="S553" s="248"/>
      <c r="T553" s="248"/>
      <c r="U553" s="248"/>
      <c r="V553" s="248"/>
      <c r="W553" s="248"/>
      <c r="X553" s="248"/>
      <c r="Y553" s="248"/>
      <c r="Z553" s="248"/>
    </row>
    <row r="554" spans="1:26" ht="14.25" customHeight="1">
      <c r="A554" s="200"/>
      <c r="B554" s="200"/>
      <c r="C554" s="200"/>
      <c r="D554" s="200"/>
      <c r="E554" s="200"/>
      <c r="F554" s="200"/>
      <c r="G554" s="200"/>
      <c r="H554" s="200"/>
      <c r="I554" s="200"/>
      <c r="J554" s="248"/>
      <c r="K554" s="248"/>
      <c r="L554" s="248"/>
      <c r="M554" s="248"/>
      <c r="N554" s="248"/>
      <c r="O554" s="248"/>
      <c r="P554" s="248"/>
      <c r="Q554" s="248"/>
      <c r="R554" s="248"/>
      <c r="S554" s="248"/>
      <c r="T554" s="248"/>
      <c r="U554" s="248"/>
      <c r="V554" s="248"/>
      <c r="W554" s="248"/>
      <c r="X554" s="248"/>
      <c r="Y554" s="248"/>
      <c r="Z554" s="248"/>
    </row>
    <row r="555" spans="1:26" ht="14.25" customHeight="1">
      <c r="A555" s="200"/>
      <c r="B555" s="200"/>
      <c r="C555" s="200"/>
      <c r="D555" s="200"/>
      <c r="E555" s="200"/>
      <c r="F555" s="200"/>
      <c r="G555" s="200"/>
      <c r="H555" s="200"/>
      <c r="I555" s="200"/>
      <c r="J555" s="248"/>
      <c r="K555" s="248"/>
      <c r="L555" s="248"/>
      <c r="M555" s="248"/>
      <c r="N555" s="248"/>
      <c r="O555" s="248"/>
      <c r="P555" s="248"/>
      <c r="Q555" s="248"/>
      <c r="R555" s="248"/>
      <c r="S555" s="248"/>
      <c r="T555" s="248"/>
      <c r="U555" s="248"/>
      <c r="V555" s="248"/>
      <c r="W555" s="248"/>
      <c r="X555" s="248"/>
      <c r="Y555" s="248"/>
      <c r="Z555" s="248"/>
    </row>
    <row r="556" spans="1:26" ht="14.25" customHeight="1">
      <c r="A556" s="200"/>
      <c r="B556" s="200"/>
      <c r="C556" s="200"/>
      <c r="D556" s="200"/>
      <c r="E556" s="200"/>
      <c r="F556" s="200"/>
      <c r="G556" s="200"/>
      <c r="H556" s="200"/>
      <c r="I556" s="200"/>
      <c r="J556" s="248"/>
      <c r="K556" s="248"/>
      <c r="L556" s="248"/>
      <c r="M556" s="248"/>
      <c r="N556" s="248"/>
      <c r="O556" s="248"/>
      <c r="P556" s="248"/>
      <c r="Q556" s="248"/>
      <c r="R556" s="248"/>
      <c r="S556" s="248"/>
      <c r="T556" s="248"/>
      <c r="U556" s="248"/>
      <c r="V556" s="248"/>
      <c r="W556" s="248"/>
      <c r="X556" s="248"/>
      <c r="Y556" s="248"/>
      <c r="Z556" s="248"/>
    </row>
    <row r="557" spans="1:26" ht="14.25" customHeight="1">
      <c r="A557" s="200"/>
      <c r="B557" s="200"/>
      <c r="C557" s="200"/>
      <c r="D557" s="200"/>
      <c r="E557" s="200"/>
      <c r="F557" s="200"/>
      <c r="G557" s="200"/>
      <c r="H557" s="200"/>
      <c r="I557" s="200"/>
      <c r="J557" s="248"/>
      <c r="K557" s="248"/>
      <c r="L557" s="248"/>
      <c r="M557" s="248"/>
      <c r="N557" s="248"/>
      <c r="O557" s="248"/>
      <c r="P557" s="248"/>
      <c r="Q557" s="248"/>
      <c r="R557" s="248"/>
      <c r="S557" s="248"/>
      <c r="T557" s="248"/>
      <c r="U557" s="248"/>
      <c r="V557" s="248"/>
      <c r="W557" s="248"/>
      <c r="X557" s="248"/>
      <c r="Y557" s="248"/>
      <c r="Z557" s="248"/>
    </row>
    <row r="558" spans="1:26" ht="14.25" customHeight="1">
      <c r="A558" s="200"/>
      <c r="B558" s="200"/>
      <c r="C558" s="200"/>
      <c r="D558" s="200"/>
      <c r="E558" s="200"/>
      <c r="F558" s="200"/>
      <c r="G558" s="200"/>
      <c r="H558" s="200"/>
      <c r="I558" s="200"/>
      <c r="J558" s="248"/>
      <c r="K558" s="248"/>
      <c r="L558" s="248"/>
      <c r="M558" s="248"/>
      <c r="N558" s="248"/>
      <c r="O558" s="248"/>
      <c r="P558" s="248"/>
      <c r="Q558" s="248"/>
      <c r="R558" s="248"/>
      <c r="S558" s="248"/>
      <c r="T558" s="248"/>
      <c r="U558" s="248"/>
      <c r="V558" s="248"/>
      <c r="W558" s="248"/>
      <c r="X558" s="248"/>
      <c r="Y558" s="248"/>
      <c r="Z558" s="248"/>
    </row>
    <row r="559" spans="1:26" ht="14.25" customHeight="1">
      <c r="A559" s="200"/>
      <c r="B559" s="200"/>
      <c r="C559" s="200"/>
      <c r="D559" s="200"/>
      <c r="E559" s="200"/>
      <c r="F559" s="200"/>
      <c r="G559" s="200"/>
      <c r="H559" s="200"/>
      <c r="I559" s="200"/>
      <c r="J559" s="248"/>
      <c r="K559" s="248"/>
      <c r="L559" s="248"/>
      <c r="M559" s="248"/>
      <c r="N559" s="248"/>
      <c r="O559" s="248"/>
      <c r="P559" s="248"/>
      <c r="Q559" s="248"/>
      <c r="R559" s="248"/>
      <c r="S559" s="248"/>
      <c r="T559" s="248"/>
      <c r="U559" s="248"/>
      <c r="V559" s="248"/>
      <c r="W559" s="248"/>
      <c r="X559" s="248"/>
      <c r="Y559" s="248"/>
      <c r="Z559" s="248"/>
    </row>
    <row r="560" spans="1:26" ht="14.25" customHeight="1">
      <c r="A560" s="200"/>
      <c r="B560" s="200"/>
      <c r="C560" s="200"/>
      <c r="D560" s="200"/>
      <c r="E560" s="200"/>
      <c r="F560" s="200"/>
      <c r="G560" s="200"/>
      <c r="H560" s="200"/>
      <c r="I560" s="200"/>
      <c r="J560" s="248"/>
      <c r="K560" s="248"/>
      <c r="L560" s="248"/>
      <c r="M560" s="248"/>
      <c r="N560" s="248"/>
      <c r="O560" s="248"/>
      <c r="P560" s="248"/>
      <c r="Q560" s="248"/>
      <c r="R560" s="248"/>
      <c r="S560" s="248"/>
      <c r="T560" s="248"/>
      <c r="U560" s="248"/>
      <c r="V560" s="248"/>
      <c r="W560" s="248"/>
      <c r="X560" s="248"/>
      <c r="Y560" s="248"/>
      <c r="Z560" s="248"/>
    </row>
    <row r="561" spans="1:26" ht="14.25" customHeight="1">
      <c r="A561" s="200"/>
      <c r="B561" s="200"/>
      <c r="C561" s="200"/>
      <c r="D561" s="200"/>
      <c r="E561" s="200"/>
      <c r="F561" s="200"/>
      <c r="G561" s="200"/>
      <c r="H561" s="200"/>
      <c r="I561" s="200"/>
      <c r="J561" s="248"/>
      <c r="K561" s="248"/>
      <c r="L561" s="248"/>
      <c r="M561" s="248"/>
      <c r="N561" s="248"/>
      <c r="O561" s="248"/>
      <c r="P561" s="248"/>
      <c r="Q561" s="248"/>
      <c r="R561" s="248"/>
      <c r="S561" s="248"/>
      <c r="T561" s="248"/>
      <c r="U561" s="248"/>
      <c r="V561" s="248"/>
      <c r="W561" s="248"/>
      <c r="X561" s="248"/>
      <c r="Y561" s="248"/>
      <c r="Z561" s="248"/>
    </row>
    <row r="562" spans="1:26" ht="14.25" customHeight="1">
      <c r="A562" s="200"/>
      <c r="B562" s="200"/>
      <c r="C562" s="200"/>
      <c r="D562" s="200"/>
      <c r="E562" s="200"/>
      <c r="F562" s="200"/>
      <c r="G562" s="200"/>
      <c r="H562" s="200"/>
      <c r="I562" s="200"/>
      <c r="J562" s="248"/>
      <c r="K562" s="248"/>
      <c r="L562" s="248"/>
      <c r="M562" s="248"/>
      <c r="N562" s="248"/>
      <c r="O562" s="248"/>
      <c r="P562" s="248"/>
      <c r="Q562" s="248"/>
      <c r="R562" s="248"/>
      <c r="S562" s="248"/>
      <c r="T562" s="248"/>
      <c r="U562" s="248"/>
      <c r="V562" s="248"/>
      <c r="W562" s="248"/>
      <c r="X562" s="248"/>
      <c r="Y562" s="248"/>
      <c r="Z562" s="248"/>
    </row>
    <row r="563" spans="1:26" ht="14.25" customHeight="1">
      <c r="A563" s="200"/>
      <c r="B563" s="200"/>
      <c r="C563" s="200"/>
      <c r="D563" s="200"/>
      <c r="E563" s="200"/>
      <c r="F563" s="200"/>
      <c r="G563" s="200"/>
      <c r="H563" s="200"/>
      <c r="I563" s="200"/>
      <c r="J563" s="248"/>
      <c r="K563" s="248"/>
      <c r="L563" s="248"/>
      <c r="M563" s="248"/>
      <c r="N563" s="248"/>
      <c r="O563" s="248"/>
      <c r="P563" s="248"/>
      <c r="Q563" s="248"/>
      <c r="R563" s="248"/>
      <c r="S563" s="248"/>
      <c r="T563" s="248"/>
      <c r="U563" s="248"/>
      <c r="V563" s="248"/>
      <c r="W563" s="248"/>
      <c r="X563" s="248"/>
      <c r="Y563" s="248"/>
      <c r="Z563" s="248"/>
    </row>
    <row r="564" spans="1:26" ht="14.25" customHeight="1">
      <c r="A564" s="200"/>
      <c r="B564" s="200"/>
      <c r="C564" s="200"/>
      <c r="D564" s="200"/>
      <c r="E564" s="200"/>
      <c r="F564" s="200"/>
      <c r="G564" s="200"/>
      <c r="H564" s="200"/>
      <c r="I564" s="200"/>
      <c r="J564" s="248"/>
      <c r="K564" s="248"/>
      <c r="L564" s="248"/>
      <c r="M564" s="248"/>
      <c r="N564" s="248"/>
      <c r="O564" s="248"/>
      <c r="P564" s="248"/>
      <c r="Q564" s="248"/>
      <c r="R564" s="248"/>
      <c r="S564" s="248"/>
      <c r="T564" s="248"/>
      <c r="U564" s="248"/>
      <c r="V564" s="248"/>
      <c r="W564" s="248"/>
      <c r="X564" s="248"/>
      <c r="Y564" s="248"/>
      <c r="Z564" s="248"/>
    </row>
    <row r="565" spans="1:26" ht="14.25" customHeight="1">
      <c r="A565" s="200"/>
      <c r="B565" s="200"/>
      <c r="C565" s="200"/>
      <c r="D565" s="200"/>
      <c r="E565" s="200"/>
      <c r="F565" s="200"/>
      <c r="G565" s="200"/>
      <c r="H565" s="200"/>
      <c r="I565" s="200"/>
      <c r="J565" s="248"/>
      <c r="K565" s="248"/>
      <c r="L565" s="248"/>
      <c r="M565" s="248"/>
      <c r="N565" s="248"/>
      <c r="O565" s="248"/>
      <c r="P565" s="248"/>
      <c r="Q565" s="248"/>
      <c r="R565" s="248"/>
      <c r="S565" s="248"/>
      <c r="T565" s="248"/>
      <c r="U565" s="248"/>
      <c r="V565" s="248"/>
      <c r="W565" s="248"/>
      <c r="X565" s="248"/>
      <c r="Y565" s="248"/>
      <c r="Z565" s="248"/>
    </row>
    <row r="566" spans="1:26" ht="14.25" customHeight="1">
      <c r="A566" s="200"/>
      <c r="B566" s="200"/>
      <c r="C566" s="200"/>
      <c r="D566" s="200"/>
      <c r="E566" s="200"/>
      <c r="F566" s="200"/>
      <c r="G566" s="200"/>
      <c r="H566" s="200"/>
      <c r="I566" s="200"/>
      <c r="J566" s="248"/>
      <c r="K566" s="248"/>
      <c r="L566" s="248"/>
      <c r="M566" s="248"/>
      <c r="N566" s="248"/>
      <c r="O566" s="248"/>
      <c r="P566" s="248"/>
      <c r="Q566" s="248"/>
      <c r="R566" s="248"/>
      <c r="S566" s="248"/>
      <c r="T566" s="248"/>
      <c r="U566" s="248"/>
      <c r="V566" s="248"/>
      <c r="W566" s="248"/>
      <c r="X566" s="248"/>
      <c r="Y566" s="248"/>
      <c r="Z566" s="248"/>
    </row>
    <row r="567" spans="1:26" ht="14.25" customHeight="1">
      <c r="A567" s="200"/>
      <c r="B567" s="200"/>
      <c r="C567" s="200"/>
      <c r="D567" s="200"/>
      <c r="E567" s="200"/>
      <c r="F567" s="200"/>
      <c r="G567" s="200"/>
      <c r="H567" s="200"/>
      <c r="I567" s="200"/>
      <c r="J567" s="248"/>
      <c r="K567" s="248"/>
      <c r="L567" s="248"/>
      <c r="M567" s="248"/>
      <c r="N567" s="248"/>
      <c r="O567" s="248"/>
      <c r="P567" s="248"/>
      <c r="Q567" s="248"/>
      <c r="R567" s="248"/>
      <c r="S567" s="248"/>
      <c r="T567" s="248"/>
      <c r="U567" s="248"/>
      <c r="V567" s="248"/>
      <c r="W567" s="248"/>
      <c r="X567" s="248"/>
      <c r="Y567" s="248"/>
      <c r="Z567" s="248"/>
    </row>
    <row r="568" spans="1:26" ht="14.25" customHeight="1">
      <c r="A568" s="200"/>
      <c r="B568" s="200"/>
      <c r="C568" s="200"/>
      <c r="D568" s="200"/>
      <c r="E568" s="200"/>
      <c r="F568" s="200"/>
      <c r="G568" s="200"/>
      <c r="H568" s="200"/>
      <c r="I568" s="200"/>
      <c r="J568" s="248"/>
      <c r="K568" s="248"/>
      <c r="L568" s="248"/>
      <c r="M568" s="248"/>
      <c r="N568" s="248"/>
      <c r="O568" s="248"/>
      <c r="P568" s="248"/>
      <c r="Q568" s="248"/>
      <c r="R568" s="248"/>
      <c r="S568" s="248"/>
      <c r="T568" s="248"/>
      <c r="U568" s="248"/>
      <c r="V568" s="248"/>
      <c r="W568" s="248"/>
      <c r="X568" s="248"/>
      <c r="Y568" s="248"/>
      <c r="Z568" s="248"/>
    </row>
    <row r="569" spans="1:26" ht="14.25" customHeight="1">
      <c r="A569" s="200"/>
      <c r="B569" s="200"/>
      <c r="C569" s="200"/>
      <c r="D569" s="200"/>
      <c r="E569" s="200"/>
      <c r="F569" s="200"/>
      <c r="G569" s="200"/>
      <c r="H569" s="200"/>
      <c r="I569" s="200"/>
      <c r="J569" s="248"/>
      <c r="K569" s="248"/>
      <c r="L569" s="248"/>
      <c r="M569" s="248"/>
      <c r="N569" s="248"/>
      <c r="O569" s="248"/>
      <c r="P569" s="248"/>
      <c r="Q569" s="248"/>
      <c r="R569" s="248"/>
      <c r="S569" s="248"/>
      <c r="T569" s="248"/>
      <c r="U569" s="248"/>
      <c r="V569" s="248"/>
      <c r="W569" s="248"/>
      <c r="X569" s="248"/>
      <c r="Y569" s="248"/>
      <c r="Z569" s="248"/>
    </row>
    <row r="570" spans="1:26" ht="14.25" customHeight="1">
      <c r="A570" s="200"/>
      <c r="B570" s="200"/>
      <c r="C570" s="200"/>
      <c r="D570" s="200"/>
      <c r="E570" s="200"/>
      <c r="F570" s="200"/>
      <c r="G570" s="200"/>
      <c r="H570" s="200"/>
      <c r="I570" s="200"/>
      <c r="J570" s="248"/>
      <c r="K570" s="248"/>
      <c r="L570" s="248"/>
      <c r="M570" s="248"/>
      <c r="N570" s="248"/>
      <c r="O570" s="248"/>
      <c r="P570" s="248"/>
      <c r="Q570" s="248"/>
      <c r="R570" s="248"/>
      <c r="S570" s="248"/>
      <c r="T570" s="248"/>
      <c r="U570" s="248"/>
      <c r="V570" s="248"/>
      <c r="W570" s="248"/>
      <c r="X570" s="248"/>
      <c r="Y570" s="248"/>
      <c r="Z570" s="248"/>
    </row>
    <row r="571" spans="1:26" ht="14.25" customHeight="1">
      <c r="A571" s="200"/>
      <c r="B571" s="200"/>
      <c r="C571" s="200"/>
      <c r="D571" s="200"/>
      <c r="E571" s="200"/>
      <c r="F571" s="200"/>
      <c r="G571" s="200"/>
      <c r="H571" s="200"/>
      <c r="I571" s="200"/>
      <c r="J571" s="248"/>
      <c r="K571" s="248"/>
      <c r="L571" s="248"/>
      <c r="M571" s="248"/>
      <c r="N571" s="248"/>
      <c r="O571" s="248"/>
      <c r="P571" s="248"/>
      <c r="Q571" s="248"/>
      <c r="R571" s="248"/>
      <c r="S571" s="248"/>
      <c r="T571" s="248"/>
      <c r="U571" s="248"/>
      <c r="V571" s="248"/>
      <c r="W571" s="248"/>
      <c r="X571" s="248"/>
      <c r="Y571" s="248"/>
      <c r="Z571" s="248"/>
    </row>
    <row r="572" spans="1:26" ht="14.25" customHeight="1">
      <c r="A572" s="200"/>
      <c r="B572" s="200"/>
      <c r="C572" s="200"/>
      <c r="D572" s="200"/>
      <c r="E572" s="200"/>
      <c r="F572" s="200"/>
      <c r="G572" s="200"/>
      <c r="H572" s="200"/>
      <c r="I572" s="200"/>
      <c r="J572" s="248"/>
      <c r="K572" s="248"/>
      <c r="L572" s="248"/>
      <c r="M572" s="248"/>
      <c r="N572" s="248"/>
      <c r="O572" s="248"/>
      <c r="P572" s="248"/>
      <c r="Q572" s="248"/>
      <c r="R572" s="248"/>
      <c r="S572" s="248"/>
      <c r="T572" s="248"/>
      <c r="U572" s="248"/>
      <c r="V572" s="248"/>
      <c r="W572" s="248"/>
      <c r="X572" s="248"/>
      <c r="Y572" s="248"/>
      <c r="Z572" s="248"/>
    </row>
    <row r="573" spans="1:26" ht="14.25" customHeight="1">
      <c r="A573" s="200"/>
      <c r="B573" s="200"/>
      <c r="C573" s="200"/>
      <c r="D573" s="200"/>
      <c r="E573" s="200"/>
      <c r="F573" s="200"/>
      <c r="G573" s="200"/>
      <c r="H573" s="200"/>
      <c r="I573" s="200"/>
      <c r="J573" s="248"/>
      <c r="K573" s="248"/>
      <c r="L573" s="248"/>
      <c r="M573" s="248"/>
      <c r="N573" s="248"/>
      <c r="O573" s="248"/>
      <c r="P573" s="248"/>
      <c r="Q573" s="248"/>
      <c r="R573" s="248"/>
      <c r="S573" s="248"/>
      <c r="T573" s="248"/>
      <c r="U573" s="248"/>
      <c r="V573" s="248"/>
      <c r="W573" s="248"/>
      <c r="X573" s="248"/>
      <c r="Y573" s="248"/>
      <c r="Z573" s="248"/>
    </row>
    <row r="574" spans="1:26" ht="14.25" customHeight="1">
      <c r="A574" s="200"/>
      <c r="B574" s="200"/>
      <c r="C574" s="200"/>
      <c r="D574" s="200"/>
      <c r="E574" s="200"/>
      <c r="F574" s="200"/>
      <c r="G574" s="200"/>
      <c r="H574" s="200"/>
      <c r="I574" s="200"/>
      <c r="J574" s="248"/>
      <c r="K574" s="248"/>
      <c r="L574" s="248"/>
      <c r="M574" s="248"/>
      <c r="N574" s="248"/>
      <c r="O574" s="248"/>
      <c r="P574" s="248"/>
      <c r="Q574" s="248"/>
      <c r="R574" s="248"/>
      <c r="S574" s="248"/>
      <c r="T574" s="248"/>
      <c r="U574" s="248"/>
      <c r="V574" s="248"/>
      <c r="W574" s="248"/>
      <c r="X574" s="248"/>
      <c r="Y574" s="248"/>
      <c r="Z574" s="248"/>
    </row>
    <row r="575" spans="1:26" ht="14.25" customHeight="1">
      <c r="A575" s="200"/>
      <c r="B575" s="200"/>
      <c r="C575" s="200"/>
      <c r="D575" s="200"/>
      <c r="E575" s="200"/>
      <c r="F575" s="200"/>
      <c r="G575" s="200"/>
      <c r="H575" s="200"/>
      <c r="I575" s="200"/>
      <c r="J575" s="248"/>
      <c r="K575" s="248"/>
      <c r="L575" s="248"/>
      <c r="M575" s="248"/>
      <c r="N575" s="248"/>
      <c r="O575" s="248"/>
      <c r="P575" s="248"/>
      <c r="Q575" s="248"/>
      <c r="R575" s="248"/>
      <c r="S575" s="248"/>
      <c r="T575" s="248"/>
      <c r="U575" s="248"/>
      <c r="V575" s="248"/>
      <c r="W575" s="248"/>
      <c r="X575" s="248"/>
      <c r="Y575" s="248"/>
      <c r="Z575" s="248"/>
    </row>
    <row r="576" spans="1:26" ht="14.25" customHeight="1">
      <c r="A576" s="200"/>
      <c r="B576" s="200"/>
      <c r="C576" s="200"/>
      <c r="D576" s="200"/>
      <c r="E576" s="200"/>
      <c r="F576" s="200"/>
      <c r="G576" s="200"/>
      <c r="H576" s="200"/>
      <c r="I576" s="200"/>
      <c r="J576" s="248"/>
      <c r="K576" s="248"/>
      <c r="L576" s="248"/>
      <c r="M576" s="248"/>
      <c r="N576" s="248"/>
      <c r="O576" s="248"/>
      <c r="P576" s="248"/>
      <c r="Q576" s="248"/>
      <c r="R576" s="248"/>
      <c r="S576" s="248"/>
      <c r="T576" s="248"/>
      <c r="U576" s="248"/>
      <c r="V576" s="248"/>
      <c r="W576" s="248"/>
      <c r="X576" s="248"/>
      <c r="Y576" s="248"/>
      <c r="Z576" s="248"/>
    </row>
    <row r="577" spans="1:26" ht="14.25" customHeight="1">
      <c r="A577" s="200"/>
      <c r="B577" s="200"/>
      <c r="C577" s="200"/>
      <c r="D577" s="200"/>
      <c r="E577" s="200"/>
      <c r="F577" s="200"/>
      <c r="G577" s="200"/>
      <c r="H577" s="200"/>
      <c r="I577" s="200"/>
      <c r="J577" s="248"/>
      <c r="K577" s="248"/>
      <c r="L577" s="248"/>
      <c r="M577" s="248"/>
      <c r="N577" s="248"/>
      <c r="O577" s="248"/>
      <c r="P577" s="248"/>
      <c r="Q577" s="248"/>
      <c r="R577" s="248"/>
      <c r="S577" s="248"/>
      <c r="T577" s="248"/>
      <c r="U577" s="248"/>
      <c r="V577" s="248"/>
      <c r="W577" s="248"/>
      <c r="X577" s="248"/>
      <c r="Y577" s="248"/>
      <c r="Z577" s="248"/>
    </row>
    <row r="578" spans="1:26" ht="14.25" customHeight="1">
      <c r="A578" s="200"/>
      <c r="B578" s="200"/>
      <c r="C578" s="200"/>
      <c r="D578" s="200"/>
      <c r="E578" s="200"/>
      <c r="F578" s="200"/>
      <c r="G578" s="200"/>
      <c r="H578" s="200"/>
      <c r="I578" s="200"/>
      <c r="J578" s="248"/>
      <c r="K578" s="248"/>
      <c r="L578" s="248"/>
      <c r="M578" s="248"/>
      <c r="N578" s="248"/>
      <c r="O578" s="248"/>
      <c r="P578" s="248"/>
      <c r="Q578" s="248"/>
      <c r="R578" s="248"/>
      <c r="S578" s="248"/>
      <c r="T578" s="248"/>
      <c r="U578" s="248"/>
      <c r="V578" s="248"/>
      <c r="W578" s="248"/>
      <c r="X578" s="248"/>
      <c r="Y578" s="248"/>
      <c r="Z578" s="248"/>
    </row>
    <row r="579" spans="1:26" ht="14.25" customHeight="1">
      <c r="A579" s="200"/>
      <c r="B579" s="200"/>
      <c r="C579" s="200"/>
      <c r="D579" s="200"/>
      <c r="E579" s="200"/>
      <c r="F579" s="200"/>
      <c r="G579" s="200"/>
      <c r="H579" s="200"/>
      <c r="I579" s="200"/>
      <c r="J579" s="248"/>
      <c r="K579" s="248"/>
      <c r="L579" s="248"/>
      <c r="M579" s="248"/>
      <c r="N579" s="248"/>
      <c r="O579" s="248"/>
      <c r="P579" s="248"/>
      <c r="Q579" s="248"/>
      <c r="R579" s="248"/>
      <c r="S579" s="248"/>
      <c r="T579" s="248"/>
      <c r="U579" s="248"/>
      <c r="V579" s="248"/>
      <c r="W579" s="248"/>
      <c r="X579" s="248"/>
      <c r="Y579" s="248"/>
      <c r="Z579" s="248"/>
    </row>
    <row r="580" spans="1:26" ht="14.25" customHeight="1">
      <c r="A580" s="200"/>
      <c r="B580" s="200"/>
      <c r="C580" s="200"/>
      <c r="D580" s="200"/>
      <c r="E580" s="200"/>
      <c r="F580" s="200"/>
      <c r="G580" s="200"/>
      <c r="H580" s="200"/>
      <c r="I580" s="200"/>
      <c r="J580" s="248"/>
      <c r="K580" s="248"/>
      <c r="L580" s="248"/>
      <c r="M580" s="248"/>
      <c r="N580" s="248"/>
      <c r="O580" s="248"/>
      <c r="P580" s="248"/>
      <c r="Q580" s="248"/>
      <c r="R580" s="248"/>
      <c r="S580" s="248"/>
      <c r="T580" s="248"/>
      <c r="U580" s="248"/>
      <c r="V580" s="248"/>
      <c r="W580" s="248"/>
      <c r="X580" s="248"/>
      <c r="Y580" s="248"/>
      <c r="Z580" s="248"/>
    </row>
    <row r="581" spans="1:26" ht="14.25" customHeight="1">
      <c r="A581" s="200"/>
      <c r="B581" s="200"/>
      <c r="C581" s="200"/>
      <c r="D581" s="200"/>
      <c r="E581" s="200"/>
      <c r="F581" s="200"/>
      <c r="G581" s="200"/>
      <c r="H581" s="200"/>
      <c r="I581" s="200"/>
      <c r="J581" s="248"/>
      <c r="K581" s="248"/>
      <c r="L581" s="248"/>
      <c r="M581" s="248"/>
      <c r="N581" s="248"/>
      <c r="O581" s="248"/>
      <c r="P581" s="248"/>
      <c r="Q581" s="248"/>
      <c r="R581" s="248"/>
      <c r="S581" s="248"/>
      <c r="T581" s="248"/>
      <c r="U581" s="248"/>
      <c r="V581" s="248"/>
      <c r="W581" s="248"/>
      <c r="X581" s="248"/>
      <c r="Y581" s="248"/>
      <c r="Z581" s="248"/>
    </row>
    <row r="582" spans="1:26" ht="14.25" customHeight="1">
      <c r="A582" s="200"/>
      <c r="B582" s="200"/>
      <c r="C582" s="200"/>
      <c r="D582" s="200"/>
      <c r="E582" s="200"/>
      <c r="F582" s="200"/>
      <c r="G582" s="200"/>
      <c r="H582" s="200"/>
      <c r="I582" s="200"/>
      <c r="J582" s="248"/>
      <c r="K582" s="248"/>
      <c r="L582" s="248"/>
      <c r="M582" s="248"/>
      <c r="N582" s="248"/>
      <c r="O582" s="248"/>
      <c r="P582" s="248"/>
      <c r="Q582" s="248"/>
      <c r="R582" s="248"/>
      <c r="S582" s="248"/>
      <c r="T582" s="248"/>
      <c r="U582" s="248"/>
      <c r="V582" s="248"/>
      <c r="W582" s="248"/>
      <c r="X582" s="248"/>
      <c r="Y582" s="248"/>
      <c r="Z582" s="248"/>
    </row>
    <row r="583" spans="1:26" ht="14.25" customHeight="1">
      <c r="A583" s="200"/>
      <c r="B583" s="200"/>
      <c r="C583" s="200"/>
      <c r="D583" s="200"/>
      <c r="E583" s="200"/>
      <c r="F583" s="200"/>
      <c r="G583" s="200"/>
      <c r="H583" s="200"/>
      <c r="I583" s="200"/>
      <c r="J583" s="248"/>
      <c r="K583" s="248"/>
      <c r="L583" s="248"/>
      <c r="M583" s="248"/>
      <c r="N583" s="248"/>
      <c r="O583" s="248"/>
      <c r="P583" s="248"/>
      <c r="Q583" s="248"/>
      <c r="R583" s="248"/>
      <c r="S583" s="248"/>
      <c r="T583" s="248"/>
      <c r="U583" s="248"/>
      <c r="V583" s="248"/>
      <c r="W583" s="248"/>
      <c r="X583" s="248"/>
      <c r="Y583" s="248"/>
      <c r="Z583" s="248"/>
    </row>
    <row r="584" spans="1:26" ht="14.25" customHeight="1">
      <c r="A584" s="200"/>
      <c r="B584" s="200"/>
      <c r="C584" s="200"/>
      <c r="D584" s="200"/>
      <c r="E584" s="200"/>
      <c r="F584" s="200"/>
      <c r="G584" s="200"/>
      <c r="H584" s="200"/>
      <c r="I584" s="200"/>
      <c r="J584" s="248"/>
      <c r="K584" s="248"/>
      <c r="L584" s="248"/>
      <c r="M584" s="248"/>
      <c r="N584" s="248"/>
      <c r="O584" s="248"/>
      <c r="P584" s="248"/>
      <c r="Q584" s="248"/>
      <c r="R584" s="248"/>
      <c r="S584" s="248"/>
      <c r="T584" s="248"/>
      <c r="U584" s="248"/>
      <c r="V584" s="248"/>
      <c r="W584" s="248"/>
      <c r="X584" s="248"/>
      <c r="Y584" s="248"/>
      <c r="Z584" s="248"/>
    </row>
    <row r="585" spans="1:26" ht="14.25" customHeight="1">
      <c r="A585" s="200"/>
      <c r="B585" s="200"/>
      <c r="C585" s="200"/>
      <c r="D585" s="200"/>
      <c r="E585" s="200"/>
      <c r="F585" s="200"/>
      <c r="G585" s="200"/>
      <c r="H585" s="200"/>
      <c r="I585" s="200"/>
      <c r="J585" s="248"/>
      <c r="K585" s="248"/>
      <c r="L585" s="248"/>
      <c r="M585" s="248"/>
      <c r="N585" s="248"/>
      <c r="O585" s="248"/>
      <c r="P585" s="248"/>
      <c r="Q585" s="248"/>
      <c r="R585" s="248"/>
      <c r="S585" s="248"/>
      <c r="T585" s="248"/>
      <c r="U585" s="248"/>
      <c r="V585" s="248"/>
      <c r="W585" s="248"/>
      <c r="X585" s="248"/>
      <c r="Y585" s="248"/>
      <c r="Z585" s="248"/>
    </row>
    <row r="586" spans="1:26" ht="14.25" customHeight="1">
      <c r="A586" s="200"/>
      <c r="B586" s="200"/>
      <c r="C586" s="200"/>
      <c r="D586" s="200"/>
      <c r="E586" s="200"/>
      <c r="F586" s="200"/>
      <c r="G586" s="200"/>
      <c r="H586" s="200"/>
      <c r="I586" s="200"/>
      <c r="J586" s="248"/>
      <c r="K586" s="248"/>
      <c r="L586" s="248"/>
      <c r="M586" s="248"/>
      <c r="N586" s="248"/>
      <c r="O586" s="248"/>
      <c r="P586" s="248"/>
      <c r="Q586" s="248"/>
      <c r="R586" s="248"/>
      <c r="S586" s="248"/>
      <c r="T586" s="248"/>
      <c r="U586" s="248"/>
      <c r="V586" s="248"/>
      <c r="W586" s="248"/>
      <c r="X586" s="248"/>
      <c r="Y586" s="248"/>
      <c r="Z586" s="248"/>
    </row>
    <row r="587" spans="1:26" ht="14.25" customHeight="1">
      <c r="A587" s="200"/>
      <c r="B587" s="200"/>
      <c r="C587" s="200"/>
      <c r="D587" s="200"/>
      <c r="E587" s="200"/>
      <c r="F587" s="200"/>
      <c r="G587" s="200"/>
      <c r="H587" s="200"/>
      <c r="I587" s="200"/>
      <c r="J587" s="248"/>
      <c r="K587" s="248"/>
      <c r="L587" s="248"/>
      <c r="M587" s="248"/>
      <c r="N587" s="248"/>
      <c r="O587" s="248"/>
      <c r="P587" s="248"/>
      <c r="Q587" s="248"/>
      <c r="R587" s="248"/>
      <c r="S587" s="248"/>
      <c r="T587" s="248"/>
      <c r="U587" s="248"/>
      <c r="V587" s="248"/>
      <c r="W587" s="248"/>
      <c r="X587" s="248"/>
      <c r="Y587" s="248"/>
      <c r="Z587" s="248"/>
    </row>
    <row r="588" spans="1:26" ht="14.25" customHeight="1">
      <c r="A588" s="200"/>
      <c r="B588" s="200"/>
      <c r="C588" s="200"/>
      <c r="D588" s="200"/>
      <c r="E588" s="200"/>
      <c r="F588" s="200"/>
      <c r="G588" s="200"/>
      <c r="H588" s="200"/>
      <c r="I588" s="200"/>
      <c r="J588" s="248"/>
      <c r="K588" s="248"/>
      <c r="L588" s="248"/>
      <c r="M588" s="248"/>
      <c r="N588" s="248"/>
      <c r="O588" s="248"/>
      <c r="P588" s="248"/>
      <c r="Q588" s="248"/>
      <c r="R588" s="248"/>
      <c r="S588" s="248"/>
      <c r="T588" s="248"/>
      <c r="U588" s="248"/>
      <c r="V588" s="248"/>
      <c r="W588" s="248"/>
      <c r="X588" s="248"/>
      <c r="Y588" s="248"/>
      <c r="Z588" s="248"/>
    </row>
    <row r="589" spans="1:26" ht="14.25" customHeight="1">
      <c r="A589" s="200"/>
      <c r="B589" s="200"/>
      <c r="C589" s="200"/>
      <c r="D589" s="200"/>
      <c r="E589" s="200"/>
      <c r="F589" s="200"/>
      <c r="G589" s="200"/>
      <c r="H589" s="200"/>
      <c r="I589" s="200"/>
      <c r="J589" s="248"/>
      <c r="K589" s="248"/>
      <c r="L589" s="248"/>
      <c r="M589" s="248"/>
      <c r="N589" s="248"/>
      <c r="O589" s="248"/>
      <c r="P589" s="248"/>
      <c r="Q589" s="248"/>
      <c r="R589" s="248"/>
      <c r="S589" s="248"/>
      <c r="T589" s="248"/>
      <c r="U589" s="248"/>
      <c r="V589" s="248"/>
      <c r="W589" s="248"/>
      <c r="X589" s="248"/>
      <c r="Y589" s="248"/>
      <c r="Z589" s="248"/>
    </row>
    <row r="590" spans="1:26" ht="14.25" customHeight="1">
      <c r="A590" s="200"/>
      <c r="B590" s="200"/>
      <c r="C590" s="200"/>
      <c r="D590" s="200"/>
      <c r="E590" s="200"/>
      <c r="F590" s="200"/>
      <c r="G590" s="200"/>
      <c r="H590" s="200"/>
      <c r="I590" s="200"/>
      <c r="J590" s="248"/>
      <c r="K590" s="248"/>
      <c r="L590" s="248"/>
      <c r="M590" s="248"/>
      <c r="N590" s="248"/>
      <c r="O590" s="248"/>
      <c r="P590" s="248"/>
      <c r="Q590" s="248"/>
      <c r="R590" s="248"/>
      <c r="S590" s="248"/>
      <c r="T590" s="248"/>
      <c r="U590" s="248"/>
      <c r="V590" s="248"/>
      <c r="W590" s="248"/>
      <c r="X590" s="248"/>
      <c r="Y590" s="248"/>
      <c r="Z590" s="248"/>
    </row>
    <row r="591" spans="1:26" ht="14.25" customHeight="1">
      <c r="A591" s="200"/>
      <c r="B591" s="200"/>
      <c r="C591" s="200"/>
      <c r="D591" s="200"/>
      <c r="E591" s="200"/>
      <c r="F591" s="200"/>
      <c r="G591" s="200"/>
      <c r="H591" s="200"/>
      <c r="I591" s="200"/>
      <c r="J591" s="248"/>
      <c r="K591" s="248"/>
      <c r="L591" s="248"/>
      <c r="M591" s="248"/>
      <c r="N591" s="248"/>
      <c r="O591" s="248"/>
      <c r="P591" s="248"/>
      <c r="Q591" s="248"/>
      <c r="R591" s="248"/>
      <c r="S591" s="248"/>
      <c r="T591" s="248"/>
      <c r="U591" s="248"/>
      <c r="V591" s="248"/>
      <c r="W591" s="248"/>
      <c r="X591" s="248"/>
      <c r="Y591" s="248"/>
      <c r="Z591" s="248"/>
    </row>
    <row r="592" spans="1:26" ht="14.25" customHeight="1">
      <c r="A592" s="200"/>
      <c r="B592" s="200"/>
      <c r="C592" s="200"/>
      <c r="D592" s="200"/>
      <c r="E592" s="200"/>
      <c r="F592" s="200"/>
      <c r="G592" s="200"/>
      <c r="H592" s="200"/>
      <c r="I592" s="200"/>
      <c r="J592" s="248"/>
      <c r="K592" s="248"/>
      <c r="L592" s="248"/>
      <c r="M592" s="248"/>
      <c r="N592" s="248"/>
      <c r="O592" s="248"/>
      <c r="P592" s="248"/>
      <c r="Q592" s="248"/>
      <c r="R592" s="248"/>
      <c r="S592" s="248"/>
      <c r="T592" s="248"/>
      <c r="U592" s="248"/>
      <c r="V592" s="248"/>
      <c r="W592" s="248"/>
      <c r="X592" s="248"/>
      <c r="Y592" s="248"/>
      <c r="Z592" s="248"/>
    </row>
    <row r="593" spans="1:26" ht="14.25" customHeight="1">
      <c r="A593" s="200"/>
      <c r="B593" s="200"/>
      <c r="C593" s="200"/>
      <c r="D593" s="200"/>
      <c r="E593" s="200"/>
      <c r="F593" s="200"/>
      <c r="G593" s="200"/>
      <c r="H593" s="200"/>
      <c r="I593" s="200"/>
      <c r="J593" s="248"/>
      <c r="K593" s="248"/>
      <c r="L593" s="248"/>
      <c r="M593" s="248"/>
      <c r="N593" s="248"/>
      <c r="O593" s="248"/>
      <c r="P593" s="248"/>
      <c r="Q593" s="248"/>
      <c r="R593" s="248"/>
      <c r="S593" s="248"/>
      <c r="T593" s="248"/>
      <c r="U593" s="248"/>
      <c r="V593" s="248"/>
      <c r="W593" s="248"/>
      <c r="X593" s="248"/>
      <c r="Y593" s="248"/>
      <c r="Z593" s="248"/>
    </row>
    <row r="594" spans="1:26" ht="14.25" customHeight="1">
      <c r="A594" s="200"/>
      <c r="B594" s="200"/>
      <c r="C594" s="200"/>
      <c r="D594" s="200"/>
      <c r="E594" s="200"/>
      <c r="F594" s="200"/>
      <c r="G594" s="200"/>
      <c r="H594" s="200"/>
      <c r="I594" s="200"/>
      <c r="J594" s="248"/>
      <c r="K594" s="248"/>
      <c r="L594" s="248"/>
      <c r="M594" s="248"/>
      <c r="N594" s="248"/>
      <c r="O594" s="248"/>
      <c r="P594" s="248"/>
      <c r="Q594" s="248"/>
      <c r="R594" s="248"/>
      <c r="S594" s="248"/>
      <c r="T594" s="248"/>
      <c r="U594" s="248"/>
      <c r="V594" s="248"/>
      <c r="W594" s="248"/>
      <c r="X594" s="248"/>
      <c r="Y594" s="248"/>
      <c r="Z594" s="248"/>
    </row>
    <row r="595" spans="1:26" ht="14.25" customHeight="1">
      <c r="A595" s="200"/>
      <c r="B595" s="200"/>
      <c r="C595" s="200"/>
      <c r="D595" s="200"/>
      <c r="E595" s="200"/>
      <c r="F595" s="200"/>
      <c r="G595" s="200"/>
      <c r="H595" s="200"/>
      <c r="I595" s="200"/>
      <c r="J595" s="248"/>
      <c r="K595" s="248"/>
      <c r="L595" s="248"/>
      <c r="M595" s="248"/>
      <c r="N595" s="248"/>
      <c r="O595" s="248"/>
      <c r="P595" s="248"/>
      <c r="Q595" s="248"/>
      <c r="R595" s="248"/>
      <c r="S595" s="248"/>
      <c r="T595" s="248"/>
      <c r="U595" s="248"/>
      <c r="V595" s="248"/>
      <c r="W595" s="248"/>
      <c r="X595" s="248"/>
      <c r="Y595" s="248"/>
      <c r="Z595" s="248"/>
    </row>
    <row r="596" spans="1:26" ht="14.25" customHeight="1">
      <c r="A596" s="200"/>
      <c r="B596" s="200"/>
      <c r="C596" s="200"/>
      <c r="D596" s="200"/>
      <c r="E596" s="200"/>
      <c r="F596" s="200"/>
      <c r="G596" s="200"/>
      <c r="H596" s="200"/>
      <c r="I596" s="200"/>
      <c r="J596" s="248"/>
      <c r="K596" s="248"/>
      <c r="L596" s="248"/>
      <c r="M596" s="248"/>
      <c r="N596" s="248"/>
      <c r="O596" s="248"/>
      <c r="P596" s="248"/>
      <c r="Q596" s="248"/>
      <c r="R596" s="248"/>
      <c r="S596" s="248"/>
      <c r="T596" s="248"/>
      <c r="U596" s="248"/>
      <c r="V596" s="248"/>
      <c r="W596" s="248"/>
      <c r="X596" s="248"/>
      <c r="Y596" s="248"/>
      <c r="Z596" s="248"/>
    </row>
    <row r="597" spans="1:26" ht="14.25" customHeight="1">
      <c r="A597" s="200"/>
      <c r="B597" s="200"/>
      <c r="C597" s="200"/>
      <c r="D597" s="200"/>
      <c r="E597" s="200"/>
      <c r="F597" s="200"/>
      <c r="G597" s="200"/>
      <c r="H597" s="200"/>
      <c r="I597" s="200"/>
      <c r="J597" s="248"/>
      <c r="K597" s="248"/>
      <c r="L597" s="248"/>
      <c r="M597" s="248"/>
      <c r="N597" s="248"/>
      <c r="O597" s="248"/>
      <c r="P597" s="248"/>
      <c r="Q597" s="248"/>
      <c r="R597" s="248"/>
      <c r="S597" s="248"/>
      <c r="T597" s="248"/>
      <c r="U597" s="248"/>
      <c r="V597" s="248"/>
      <c r="W597" s="248"/>
      <c r="X597" s="248"/>
      <c r="Y597" s="248"/>
      <c r="Z597" s="248"/>
    </row>
    <row r="598" spans="1:26" ht="14.25" customHeight="1">
      <c r="A598" s="200"/>
      <c r="B598" s="200"/>
      <c r="C598" s="200"/>
      <c r="D598" s="200"/>
      <c r="E598" s="200"/>
      <c r="F598" s="200"/>
      <c r="G598" s="200"/>
      <c r="H598" s="200"/>
      <c r="I598" s="200"/>
      <c r="J598" s="248"/>
      <c r="K598" s="248"/>
      <c r="L598" s="248"/>
      <c r="M598" s="248"/>
      <c r="N598" s="248"/>
      <c r="O598" s="248"/>
      <c r="P598" s="248"/>
      <c r="Q598" s="248"/>
      <c r="R598" s="248"/>
      <c r="S598" s="248"/>
      <c r="T598" s="248"/>
      <c r="U598" s="248"/>
      <c r="V598" s="248"/>
      <c r="W598" s="248"/>
      <c r="X598" s="248"/>
      <c r="Y598" s="248"/>
      <c r="Z598" s="248"/>
    </row>
    <row r="599" spans="1:26" ht="14.25" customHeight="1">
      <c r="A599" s="200"/>
      <c r="B599" s="200"/>
      <c r="C599" s="200"/>
      <c r="D599" s="200"/>
      <c r="E599" s="200"/>
      <c r="F599" s="200"/>
      <c r="G599" s="200"/>
      <c r="H599" s="200"/>
      <c r="I599" s="200"/>
      <c r="J599" s="248"/>
      <c r="K599" s="248"/>
      <c r="L599" s="248"/>
      <c r="M599" s="248"/>
      <c r="N599" s="248"/>
      <c r="O599" s="248"/>
      <c r="P599" s="248"/>
      <c r="Q599" s="248"/>
      <c r="R599" s="248"/>
      <c r="S599" s="248"/>
      <c r="T599" s="248"/>
      <c r="U599" s="248"/>
      <c r="V599" s="248"/>
      <c r="W599" s="248"/>
      <c r="X599" s="248"/>
      <c r="Y599" s="248"/>
      <c r="Z599" s="248"/>
    </row>
    <row r="600" spans="1:26" ht="14.25" customHeight="1">
      <c r="A600" s="200"/>
      <c r="B600" s="200"/>
      <c r="C600" s="200"/>
      <c r="D600" s="200"/>
      <c r="E600" s="200"/>
      <c r="F600" s="200"/>
      <c r="G600" s="200"/>
      <c r="H600" s="200"/>
      <c r="I600" s="200"/>
      <c r="J600" s="248"/>
      <c r="K600" s="248"/>
      <c r="L600" s="248"/>
      <c r="M600" s="248"/>
      <c r="N600" s="248"/>
      <c r="O600" s="248"/>
      <c r="P600" s="248"/>
      <c r="Q600" s="248"/>
      <c r="R600" s="248"/>
      <c r="S600" s="248"/>
      <c r="T600" s="248"/>
      <c r="U600" s="248"/>
      <c r="V600" s="248"/>
      <c r="W600" s="248"/>
      <c r="X600" s="248"/>
      <c r="Y600" s="248"/>
      <c r="Z600" s="248"/>
    </row>
    <row r="601" spans="1:26" ht="14.25" customHeight="1">
      <c r="A601" s="200"/>
      <c r="B601" s="200"/>
      <c r="C601" s="200"/>
      <c r="D601" s="200"/>
      <c r="E601" s="200"/>
      <c r="F601" s="200"/>
      <c r="G601" s="200"/>
      <c r="H601" s="200"/>
      <c r="I601" s="200"/>
      <c r="J601" s="248"/>
      <c r="K601" s="248"/>
      <c r="L601" s="248"/>
      <c r="M601" s="248"/>
      <c r="N601" s="248"/>
      <c r="O601" s="248"/>
      <c r="P601" s="248"/>
      <c r="Q601" s="248"/>
      <c r="R601" s="248"/>
      <c r="S601" s="248"/>
      <c r="T601" s="248"/>
      <c r="U601" s="248"/>
      <c r="V601" s="248"/>
      <c r="W601" s="248"/>
      <c r="X601" s="248"/>
      <c r="Y601" s="248"/>
      <c r="Z601" s="248"/>
    </row>
    <row r="602" spans="1:26" ht="14.25" customHeight="1">
      <c r="A602" s="200"/>
      <c r="B602" s="200"/>
      <c r="C602" s="200"/>
      <c r="D602" s="200"/>
      <c r="E602" s="200"/>
      <c r="F602" s="200"/>
      <c r="G602" s="200"/>
      <c r="H602" s="200"/>
      <c r="I602" s="200"/>
      <c r="J602" s="248"/>
      <c r="K602" s="248"/>
      <c r="L602" s="248"/>
      <c r="M602" s="248"/>
      <c r="N602" s="248"/>
      <c r="O602" s="248"/>
      <c r="P602" s="248"/>
      <c r="Q602" s="248"/>
      <c r="R602" s="248"/>
      <c r="S602" s="248"/>
      <c r="T602" s="248"/>
      <c r="U602" s="248"/>
      <c r="V602" s="248"/>
      <c r="W602" s="248"/>
      <c r="X602" s="248"/>
      <c r="Y602" s="248"/>
      <c r="Z602" s="248"/>
    </row>
    <row r="603" spans="1:26" ht="14.25" customHeight="1">
      <c r="A603" s="200"/>
      <c r="B603" s="200"/>
      <c r="C603" s="200"/>
      <c r="D603" s="200"/>
      <c r="E603" s="200"/>
      <c r="F603" s="200"/>
      <c r="G603" s="200"/>
      <c r="H603" s="200"/>
      <c r="I603" s="200"/>
      <c r="J603" s="248"/>
      <c r="K603" s="248"/>
      <c r="L603" s="248"/>
      <c r="M603" s="248"/>
      <c r="N603" s="248"/>
      <c r="O603" s="248"/>
      <c r="P603" s="248"/>
      <c r="Q603" s="248"/>
      <c r="R603" s="248"/>
      <c r="S603" s="248"/>
      <c r="T603" s="248"/>
      <c r="U603" s="248"/>
      <c r="V603" s="248"/>
      <c r="W603" s="248"/>
      <c r="X603" s="248"/>
      <c r="Y603" s="248"/>
      <c r="Z603" s="248"/>
    </row>
    <row r="604" spans="1:26" ht="14.25" customHeight="1">
      <c r="A604" s="200"/>
      <c r="B604" s="200"/>
      <c r="C604" s="200"/>
      <c r="D604" s="200"/>
      <c r="E604" s="200"/>
      <c r="F604" s="200"/>
      <c r="G604" s="200"/>
      <c r="H604" s="200"/>
      <c r="I604" s="200"/>
      <c r="J604" s="248"/>
      <c r="K604" s="248"/>
      <c r="L604" s="248"/>
      <c r="M604" s="248"/>
      <c r="N604" s="248"/>
      <c r="O604" s="248"/>
      <c r="P604" s="248"/>
      <c r="Q604" s="248"/>
      <c r="R604" s="248"/>
      <c r="S604" s="248"/>
      <c r="T604" s="248"/>
      <c r="U604" s="248"/>
      <c r="V604" s="248"/>
      <c r="W604" s="248"/>
      <c r="X604" s="248"/>
      <c r="Y604" s="248"/>
      <c r="Z604" s="248"/>
    </row>
    <row r="605" spans="1:26" ht="14.25" customHeight="1">
      <c r="A605" s="200"/>
      <c r="B605" s="200"/>
      <c r="C605" s="200"/>
      <c r="D605" s="200"/>
      <c r="E605" s="200"/>
      <c r="F605" s="200"/>
      <c r="G605" s="200"/>
      <c r="H605" s="200"/>
      <c r="I605" s="200"/>
      <c r="J605" s="248"/>
      <c r="K605" s="248"/>
      <c r="L605" s="248"/>
      <c r="M605" s="248"/>
      <c r="N605" s="248"/>
      <c r="O605" s="248"/>
      <c r="P605" s="248"/>
      <c r="Q605" s="248"/>
      <c r="R605" s="248"/>
      <c r="S605" s="248"/>
      <c r="T605" s="248"/>
      <c r="U605" s="248"/>
      <c r="V605" s="248"/>
      <c r="W605" s="248"/>
      <c r="X605" s="248"/>
      <c r="Y605" s="248"/>
      <c r="Z605" s="248"/>
    </row>
    <row r="606" spans="1:26" ht="14.25" customHeight="1">
      <c r="A606" s="200"/>
      <c r="B606" s="200"/>
      <c r="C606" s="200"/>
      <c r="D606" s="200"/>
      <c r="E606" s="200"/>
      <c r="F606" s="200"/>
      <c r="G606" s="200"/>
      <c r="H606" s="200"/>
      <c r="I606" s="200"/>
      <c r="J606" s="248"/>
      <c r="K606" s="248"/>
      <c r="L606" s="248"/>
      <c r="M606" s="248"/>
      <c r="N606" s="248"/>
      <c r="O606" s="248"/>
      <c r="P606" s="248"/>
      <c r="Q606" s="248"/>
      <c r="R606" s="248"/>
      <c r="S606" s="248"/>
      <c r="T606" s="248"/>
      <c r="U606" s="248"/>
      <c r="V606" s="248"/>
      <c r="W606" s="248"/>
      <c r="X606" s="248"/>
      <c r="Y606" s="248"/>
      <c r="Z606" s="248"/>
    </row>
    <row r="607" spans="1:26" ht="14.25" customHeight="1">
      <c r="A607" s="200"/>
      <c r="B607" s="200"/>
      <c r="C607" s="200"/>
      <c r="D607" s="200"/>
      <c r="E607" s="200"/>
      <c r="F607" s="200"/>
      <c r="G607" s="200"/>
      <c r="H607" s="200"/>
      <c r="I607" s="200"/>
      <c r="J607" s="248"/>
      <c r="K607" s="248"/>
      <c r="L607" s="248"/>
      <c r="M607" s="248"/>
      <c r="N607" s="248"/>
      <c r="O607" s="248"/>
      <c r="P607" s="248"/>
      <c r="Q607" s="248"/>
      <c r="R607" s="248"/>
      <c r="S607" s="248"/>
      <c r="T607" s="248"/>
      <c r="U607" s="248"/>
      <c r="V607" s="248"/>
      <c r="W607" s="248"/>
      <c r="X607" s="248"/>
      <c r="Y607" s="248"/>
      <c r="Z607" s="248"/>
    </row>
    <row r="608" spans="1:26" ht="14.25" customHeight="1">
      <c r="A608" s="200"/>
      <c r="B608" s="200"/>
      <c r="C608" s="200"/>
      <c r="D608" s="200"/>
      <c r="E608" s="200"/>
      <c r="F608" s="200"/>
      <c r="G608" s="200"/>
      <c r="H608" s="200"/>
      <c r="I608" s="200"/>
      <c r="J608" s="248"/>
      <c r="K608" s="248"/>
      <c r="L608" s="248"/>
      <c r="M608" s="248"/>
      <c r="N608" s="248"/>
      <c r="O608" s="248"/>
      <c r="P608" s="248"/>
      <c r="Q608" s="248"/>
      <c r="R608" s="248"/>
      <c r="S608" s="248"/>
      <c r="T608" s="248"/>
      <c r="U608" s="248"/>
      <c r="V608" s="248"/>
      <c r="W608" s="248"/>
      <c r="X608" s="248"/>
      <c r="Y608" s="248"/>
      <c r="Z608" s="248"/>
    </row>
    <row r="609" spans="1:26" ht="14.25" customHeight="1">
      <c r="A609" s="200"/>
      <c r="B609" s="200"/>
      <c r="C609" s="200"/>
      <c r="D609" s="200"/>
      <c r="E609" s="200"/>
      <c r="F609" s="200"/>
      <c r="G609" s="200"/>
      <c r="H609" s="200"/>
      <c r="I609" s="200"/>
      <c r="J609" s="248"/>
      <c r="K609" s="248"/>
      <c r="L609" s="248"/>
      <c r="M609" s="248"/>
      <c r="N609" s="248"/>
      <c r="O609" s="248"/>
      <c r="P609" s="248"/>
      <c r="Q609" s="248"/>
      <c r="R609" s="248"/>
      <c r="S609" s="248"/>
      <c r="T609" s="248"/>
      <c r="U609" s="248"/>
      <c r="V609" s="248"/>
      <c r="W609" s="248"/>
      <c r="X609" s="248"/>
      <c r="Y609" s="248"/>
      <c r="Z609" s="248"/>
    </row>
    <row r="610" spans="1:26" ht="14.25" customHeight="1">
      <c r="A610" s="200"/>
      <c r="B610" s="200"/>
      <c r="C610" s="200"/>
      <c r="D610" s="200"/>
      <c r="E610" s="200"/>
      <c r="F610" s="200"/>
      <c r="G610" s="200"/>
      <c r="H610" s="200"/>
      <c r="I610" s="200"/>
      <c r="J610" s="248"/>
      <c r="K610" s="248"/>
      <c r="L610" s="248"/>
      <c r="M610" s="248"/>
      <c r="N610" s="248"/>
      <c r="O610" s="248"/>
      <c r="P610" s="248"/>
      <c r="Q610" s="248"/>
      <c r="R610" s="248"/>
      <c r="S610" s="248"/>
      <c r="T610" s="248"/>
      <c r="U610" s="248"/>
      <c r="V610" s="248"/>
      <c r="W610" s="248"/>
      <c r="X610" s="248"/>
      <c r="Y610" s="248"/>
      <c r="Z610" s="248"/>
    </row>
    <row r="611" spans="1:26" ht="14.25" customHeight="1">
      <c r="A611" s="200"/>
      <c r="B611" s="200"/>
      <c r="C611" s="200"/>
      <c r="D611" s="200"/>
      <c r="E611" s="200"/>
      <c r="F611" s="200"/>
      <c r="G611" s="200"/>
      <c r="H611" s="200"/>
      <c r="I611" s="200"/>
      <c r="J611" s="248"/>
      <c r="K611" s="248"/>
      <c r="L611" s="248"/>
      <c r="M611" s="248"/>
      <c r="N611" s="248"/>
      <c r="O611" s="248"/>
      <c r="P611" s="248"/>
      <c r="Q611" s="248"/>
      <c r="R611" s="248"/>
      <c r="S611" s="248"/>
      <c r="T611" s="248"/>
      <c r="U611" s="248"/>
      <c r="V611" s="248"/>
      <c r="W611" s="248"/>
      <c r="X611" s="248"/>
      <c r="Y611" s="248"/>
      <c r="Z611" s="248"/>
    </row>
    <row r="612" spans="1:26" ht="14.25" customHeight="1">
      <c r="A612" s="200"/>
      <c r="B612" s="200"/>
      <c r="C612" s="200"/>
      <c r="D612" s="200"/>
      <c r="E612" s="200"/>
      <c r="F612" s="200"/>
      <c r="G612" s="200"/>
      <c r="H612" s="200"/>
      <c r="I612" s="200"/>
      <c r="J612" s="248"/>
      <c r="K612" s="248"/>
      <c r="L612" s="248"/>
      <c r="M612" s="248"/>
      <c r="N612" s="248"/>
      <c r="O612" s="248"/>
      <c r="P612" s="248"/>
      <c r="Q612" s="248"/>
      <c r="R612" s="248"/>
      <c r="S612" s="248"/>
      <c r="T612" s="248"/>
      <c r="U612" s="248"/>
      <c r="V612" s="248"/>
      <c r="W612" s="248"/>
      <c r="X612" s="248"/>
      <c r="Y612" s="248"/>
      <c r="Z612" s="248"/>
    </row>
    <row r="613" spans="1:26" ht="14.25" customHeight="1">
      <c r="A613" s="200"/>
      <c r="B613" s="200"/>
      <c r="C613" s="200"/>
      <c r="D613" s="200"/>
      <c r="E613" s="200"/>
      <c r="F613" s="200"/>
      <c r="G613" s="200"/>
      <c r="H613" s="200"/>
      <c r="I613" s="200"/>
      <c r="J613" s="248"/>
      <c r="K613" s="248"/>
      <c r="L613" s="248"/>
      <c r="M613" s="248"/>
      <c r="N613" s="248"/>
      <c r="O613" s="248"/>
      <c r="P613" s="248"/>
      <c r="Q613" s="248"/>
      <c r="R613" s="248"/>
      <c r="S613" s="248"/>
      <c r="T613" s="248"/>
      <c r="U613" s="248"/>
      <c r="V613" s="248"/>
      <c r="W613" s="248"/>
      <c r="X613" s="248"/>
      <c r="Y613" s="248"/>
      <c r="Z613" s="248"/>
    </row>
    <row r="614" spans="1:26" ht="14.25" customHeight="1">
      <c r="A614" s="200"/>
      <c r="B614" s="200"/>
      <c r="C614" s="200"/>
      <c r="D614" s="200"/>
      <c r="E614" s="200"/>
      <c r="F614" s="200"/>
      <c r="G614" s="200"/>
      <c r="H614" s="200"/>
      <c r="I614" s="200"/>
      <c r="J614" s="248"/>
      <c r="K614" s="248"/>
      <c r="L614" s="248"/>
      <c r="M614" s="248"/>
      <c r="N614" s="248"/>
      <c r="O614" s="248"/>
      <c r="P614" s="248"/>
      <c r="Q614" s="248"/>
      <c r="R614" s="248"/>
      <c r="S614" s="248"/>
      <c r="T614" s="248"/>
      <c r="U614" s="248"/>
      <c r="V614" s="248"/>
      <c r="W614" s="248"/>
      <c r="X614" s="248"/>
      <c r="Y614" s="248"/>
      <c r="Z614" s="248"/>
    </row>
    <row r="615" spans="1:26" ht="14.25" customHeight="1">
      <c r="A615" s="200"/>
      <c r="B615" s="200"/>
      <c r="C615" s="200"/>
      <c r="D615" s="200"/>
      <c r="E615" s="200"/>
      <c r="F615" s="200"/>
      <c r="G615" s="200"/>
      <c r="H615" s="200"/>
      <c r="I615" s="200"/>
      <c r="J615" s="248"/>
      <c r="K615" s="248"/>
      <c r="L615" s="248"/>
      <c r="M615" s="248"/>
      <c r="N615" s="248"/>
      <c r="O615" s="248"/>
      <c r="P615" s="248"/>
      <c r="Q615" s="248"/>
      <c r="R615" s="248"/>
      <c r="S615" s="248"/>
      <c r="T615" s="248"/>
      <c r="U615" s="248"/>
      <c r="V615" s="248"/>
      <c r="W615" s="248"/>
      <c r="X615" s="248"/>
      <c r="Y615" s="248"/>
      <c r="Z615" s="248"/>
    </row>
    <row r="616" spans="1:26" ht="14.25" customHeight="1">
      <c r="A616" s="200"/>
      <c r="B616" s="200"/>
      <c r="C616" s="200"/>
      <c r="D616" s="200"/>
      <c r="E616" s="200"/>
      <c r="F616" s="200"/>
      <c r="G616" s="200"/>
      <c r="H616" s="200"/>
      <c r="I616" s="200"/>
      <c r="J616" s="248"/>
      <c r="K616" s="248"/>
      <c r="L616" s="248"/>
      <c r="M616" s="248"/>
      <c r="N616" s="248"/>
      <c r="O616" s="248"/>
      <c r="P616" s="248"/>
      <c r="Q616" s="248"/>
      <c r="R616" s="248"/>
      <c r="S616" s="248"/>
      <c r="T616" s="248"/>
      <c r="U616" s="248"/>
      <c r="V616" s="248"/>
      <c r="W616" s="248"/>
      <c r="X616" s="248"/>
      <c r="Y616" s="248"/>
      <c r="Z616" s="248"/>
    </row>
    <row r="617" spans="1:26" ht="14.25" customHeight="1">
      <c r="A617" s="200"/>
      <c r="B617" s="200"/>
      <c r="C617" s="200"/>
      <c r="D617" s="200"/>
      <c r="E617" s="200"/>
      <c r="F617" s="200"/>
      <c r="G617" s="200"/>
      <c r="H617" s="200"/>
      <c r="I617" s="200"/>
      <c r="J617" s="248"/>
      <c r="K617" s="248"/>
      <c r="L617" s="248"/>
      <c r="M617" s="248"/>
      <c r="N617" s="248"/>
      <c r="O617" s="248"/>
      <c r="P617" s="248"/>
      <c r="Q617" s="248"/>
      <c r="R617" s="248"/>
      <c r="S617" s="248"/>
      <c r="T617" s="248"/>
      <c r="U617" s="248"/>
      <c r="V617" s="248"/>
      <c r="W617" s="248"/>
      <c r="X617" s="248"/>
      <c r="Y617" s="248"/>
      <c r="Z617" s="248"/>
    </row>
    <row r="618" spans="1:26" ht="14.25" customHeight="1">
      <c r="A618" s="200"/>
      <c r="B618" s="200"/>
      <c r="C618" s="200"/>
      <c r="D618" s="200"/>
      <c r="E618" s="200"/>
      <c r="F618" s="200"/>
      <c r="G618" s="200"/>
      <c r="H618" s="200"/>
      <c r="I618" s="200"/>
      <c r="J618" s="248"/>
      <c r="K618" s="248"/>
      <c r="L618" s="248"/>
      <c r="M618" s="248"/>
      <c r="N618" s="248"/>
      <c r="O618" s="248"/>
      <c r="P618" s="248"/>
      <c r="Q618" s="248"/>
      <c r="R618" s="248"/>
      <c r="S618" s="248"/>
      <c r="T618" s="248"/>
      <c r="U618" s="248"/>
      <c r="V618" s="248"/>
      <c r="W618" s="248"/>
      <c r="X618" s="248"/>
      <c r="Y618" s="248"/>
      <c r="Z618" s="248"/>
    </row>
    <row r="619" spans="1:26" ht="14.25" customHeight="1">
      <c r="A619" s="200"/>
      <c r="B619" s="200"/>
      <c r="C619" s="200"/>
      <c r="D619" s="200"/>
      <c r="E619" s="200"/>
      <c r="F619" s="200"/>
      <c r="G619" s="200"/>
      <c r="H619" s="200"/>
      <c r="I619" s="200"/>
      <c r="J619" s="248"/>
      <c r="K619" s="248"/>
      <c r="L619" s="248"/>
      <c r="M619" s="248"/>
      <c r="N619" s="248"/>
      <c r="O619" s="248"/>
      <c r="P619" s="248"/>
      <c r="Q619" s="248"/>
      <c r="R619" s="248"/>
      <c r="S619" s="248"/>
      <c r="T619" s="248"/>
      <c r="U619" s="248"/>
      <c r="V619" s="248"/>
      <c r="W619" s="248"/>
      <c r="X619" s="248"/>
      <c r="Y619" s="248"/>
      <c r="Z619" s="248"/>
    </row>
    <row r="620" spans="1:26" ht="14.25" customHeight="1">
      <c r="A620" s="200"/>
      <c r="B620" s="200"/>
      <c r="C620" s="200"/>
      <c r="D620" s="200"/>
      <c r="E620" s="200"/>
      <c r="F620" s="200"/>
      <c r="G620" s="200"/>
      <c r="H620" s="200"/>
      <c r="I620" s="200"/>
      <c r="J620" s="248"/>
      <c r="K620" s="248"/>
      <c r="L620" s="248"/>
      <c r="M620" s="248"/>
      <c r="N620" s="248"/>
      <c r="O620" s="248"/>
      <c r="P620" s="248"/>
      <c r="Q620" s="248"/>
      <c r="R620" s="248"/>
      <c r="S620" s="248"/>
      <c r="T620" s="248"/>
      <c r="U620" s="248"/>
      <c r="V620" s="248"/>
      <c r="W620" s="248"/>
      <c r="X620" s="248"/>
      <c r="Y620" s="248"/>
      <c r="Z620" s="248"/>
    </row>
    <row r="621" spans="1:26" ht="14.25" customHeight="1">
      <c r="A621" s="200"/>
      <c r="B621" s="200"/>
      <c r="C621" s="200"/>
      <c r="D621" s="200"/>
      <c r="E621" s="200"/>
      <c r="F621" s="200"/>
      <c r="G621" s="200"/>
      <c r="H621" s="200"/>
      <c r="I621" s="200"/>
      <c r="J621" s="248"/>
      <c r="K621" s="248"/>
      <c r="L621" s="248"/>
      <c r="M621" s="248"/>
      <c r="N621" s="248"/>
      <c r="O621" s="248"/>
      <c r="P621" s="248"/>
      <c r="Q621" s="248"/>
      <c r="R621" s="248"/>
      <c r="S621" s="248"/>
      <c r="T621" s="248"/>
      <c r="U621" s="248"/>
      <c r="V621" s="248"/>
      <c r="W621" s="248"/>
      <c r="X621" s="248"/>
      <c r="Y621" s="248"/>
      <c r="Z621" s="248"/>
    </row>
    <row r="622" spans="1:26" ht="14.25" customHeight="1">
      <c r="A622" s="200"/>
      <c r="B622" s="200"/>
      <c r="C622" s="200"/>
      <c r="D622" s="200"/>
      <c r="E622" s="200"/>
      <c r="F622" s="200"/>
      <c r="G622" s="200"/>
      <c r="H622" s="200"/>
      <c r="I622" s="200"/>
      <c r="J622" s="248"/>
      <c r="K622" s="248"/>
      <c r="L622" s="248"/>
      <c r="M622" s="248"/>
      <c r="N622" s="248"/>
      <c r="O622" s="248"/>
      <c r="P622" s="248"/>
      <c r="Q622" s="248"/>
      <c r="R622" s="248"/>
      <c r="S622" s="248"/>
      <c r="T622" s="248"/>
      <c r="U622" s="248"/>
      <c r="V622" s="248"/>
      <c r="W622" s="248"/>
      <c r="X622" s="248"/>
      <c r="Y622" s="248"/>
      <c r="Z622" s="248"/>
    </row>
    <row r="623" spans="1:26" ht="14.25" customHeight="1">
      <c r="A623" s="200"/>
      <c r="B623" s="200"/>
      <c r="C623" s="200"/>
      <c r="D623" s="200"/>
      <c r="E623" s="200"/>
      <c r="F623" s="200"/>
      <c r="G623" s="200"/>
      <c r="H623" s="200"/>
      <c r="I623" s="200"/>
      <c r="J623" s="248"/>
      <c r="K623" s="248"/>
      <c r="L623" s="248"/>
      <c r="M623" s="248"/>
      <c r="N623" s="248"/>
      <c r="O623" s="248"/>
      <c r="P623" s="248"/>
      <c r="Q623" s="248"/>
      <c r="R623" s="248"/>
      <c r="S623" s="248"/>
      <c r="T623" s="248"/>
      <c r="U623" s="248"/>
      <c r="V623" s="248"/>
      <c r="W623" s="248"/>
      <c r="X623" s="248"/>
      <c r="Y623" s="248"/>
      <c r="Z623" s="248"/>
    </row>
    <row r="624" spans="1:26" ht="14.25" customHeight="1">
      <c r="A624" s="200"/>
      <c r="B624" s="200"/>
      <c r="C624" s="200"/>
      <c r="D624" s="200"/>
      <c r="E624" s="200"/>
      <c r="F624" s="200"/>
      <c r="G624" s="200"/>
      <c r="H624" s="200"/>
      <c r="I624" s="200"/>
      <c r="J624" s="248"/>
      <c r="K624" s="248"/>
      <c r="L624" s="248"/>
      <c r="M624" s="248"/>
      <c r="N624" s="248"/>
      <c r="O624" s="248"/>
      <c r="P624" s="248"/>
      <c r="Q624" s="248"/>
      <c r="R624" s="248"/>
      <c r="S624" s="248"/>
      <c r="T624" s="248"/>
      <c r="U624" s="248"/>
      <c r="V624" s="248"/>
      <c r="W624" s="248"/>
      <c r="X624" s="248"/>
      <c r="Y624" s="248"/>
      <c r="Z624" s="248"/>
    </row>
    <row r="625" spans="1:26" ht="14.25" customHeight="1">
      <c r="A625" s="200"/>
      <c r="B625" s="200"/>
      <c r="C625" s="200"/>
      <c r="D625" s="200"/>
      <c r="E625" s="200"/>
      <c r="F625" s="200"/>
      <c r="G625" s="200"/>
      <c r="H625" s="200"/>
      <c r="I625" s="200"/>
      <c r="J625" s="248"/>
      <c r="K625" s="248"/>
      <c r="L625" s="248"/>
      <c r="M625" s="248"/>
      <c r="N625" s="248"/>
      <c r="O625" s="248"/>
      <c r="P625" s="248"/>
      <c r="Q625" s="248"/>
      <c r="R625" s="248"/>
      <c r="S625" s="248"/>
      <c r="T625" s="248"/>
      <c r="U625" s="248"/>
      <c r="V625" s="248"/>
      <c r="W625" s="248"/>
      <c r="X625" s="248"/>
      <c r="Y625" s="248"/>
      <c r="Z625" s="248"/>
    </row>
    <row r="626" spans="1:26" ht="14.25" customHeight="1">
      <c r="A626" s="200"/>
      <c r="B626" s="200"/>
      <c r="C626" s="200"/>
      <c r="D626" s="200"/>
      <c r="E626" s="200"/>
      <c r="F626" s="200"/>
      <c r="G626" s="200"/>
      <c r="H626" s="200"/>
      <c r="I626" s="200"/>
      <c r="J626" s="248"/>
      <c r="K626" s="248"/>
      <c r="L626" s="248"/>
      <c r="M626" s="248"/>
      <c r="N626" s="248"/>
      <c r="O626" s="248"/>
      <c r="P626" s="248"/>
      <c r="Q626" s="248"/>
      <c r="R626" s="248"/>
      <c r="S626" s="248"/>
      <c r="T626" s="248"/>
      <c r="U626" s="248"/>
      <c r="V626" s="248"/>
      <c r="W626" s="248"/>
      <c r="X626" s="248"/>
      <c r="Y626" s="248"/>
      <c r="Z626" s="248"/>
    </row>
    <row r="627" spans="1:26" ht="14.25" customHeight="1">
      <c r="A627" s="200"/>
      <c r="B627" s="200"/>
      <c r="C627" s="200"/>
      <c r="D627" s="200"/>
      <c r="E627" s="200"/>
      <c r="F627" s="200"/>
      <c r="G627" s="200"/>
      <c r="H627" s="200"/>
      <c r="I627" s="200"/>
      <c r="J627" s="248"/>
      <c r="K627" s="248"/>
      <c r="L627" s="248"/>
      <c r="M627" s="248"/>
      <c r="N627" s="248"/>
      <c r="O627" s="248"/>
      <c r="P627" s="248"/>
      <c r="Q627" s="248"/>
      <c r="R627" s="248"/>
      <c r="S627" s="248"/>
      <c r="T627" s="248"/>
      <c r="U627" s="248"/>
      <c r="V627" s="248"/>
      <c r="W627" s="248"/>
      <c r="X627" s="248"/>
      <c r="Y627" s="248"/>
      <c r="Z627" s="248"/>
    </row>
    <row r="628" spans="1:26" ht="14.25" customHeight="1">
      <c r="A628" s="200"/>
      <c r="B628" s="200"/>
      <c r="C628" s="200"/>
      <c r="D628" s="200"/>
      <c r="E628" s="200"/>
      <c r="F628" s="200"/>
      <c r="G628" s="200"/>
      <c r="H628" s="200"/>
      <c r="I628" s="200"/>
      <c r="J628" s="248"/>
      <c r="K628" s="248"/>
      <c r="L628" s="248"/>
      <c r="M628" s="248"/>
      <c r="N628" s="248"/>
      <c r="O628" s="248"/>
      <c r="P628" s="248"/>
      <c r="Q628" s="248"/>
      <c r="R628" s="248"/>
      <c r="S628" s="248"/>
      <c r="T628" s="248"/>
      <c r="U628" s="248"/>
      <c r="V628" s="248"/>
      <c r="W628" s="248"/>
      <c r="X628" s="248"/>
      <c r="Y628" s="248"/>
      <c r="Z628" s="248"/>
    </row>
    <row r="629" spans="1:26" ht="14.25" customHeight="1">
      <c r="A629" s="200"/>
      <c r="B629" s="200"/>
      <c r="C629" s="200"/>
      <c r="D629" s="200"/>
      <c r="E629" s="200"/>
      <c r="F629" s="200"/>
      <c r="G629" s="200"/>
      <c r="H629" s="200"/>
      <c r="I629" s="200"/>
      <c r="J629" s="248"/>
      <c r="K629" s="248"/>
      <c r="L629" s="248"/>
      <c r="M629" s="248"/>
      <c r="N629" s="248"/>
      <c r="O629" s="248"/>
      <c r="P629" s="248"/>
      <c r="Q629" s="248"/>
      <c r="R629" s="248"/>
      <c r="S629" s="248"/>
      <c r="T629" s="248"/>
      <c r="U629" s="248"/>
      <c r="V629" s="248"/>
      <c r="W629" s="248"/>
      <c r="X629" s="248"/>
      <c r="Y629" s="248"/>
      <c r="Z629" s="248"/>
    </row>
    <row r="630" spans="1:26" ht="14.25" customHeight="1">
      <c r="A630" s="200"/>
      <c r="B630" s="200"/>
      <c r="C630" s="200"/>
      <c r="D630" s="200"/>
      <c r="E630" s="200"/>
      <c r="F630" s="200"/>
      <c r="G630" s="200"/>
      <c r="H630" s="200"/>
      <c r="I630" s="200"/>
      <c r="J630" s="248"/>
      <c r="K630" s="248"/>
      <c r="L630" s="248"/>
      <c r="M630" s="248"/>
      <c r="N630" s="248"/>
      <c r="O630" s="248"/>
      <c r="P630" s="248"/>
      <c r="Q630" s="248"/>
      <c r="R630" s="248"/>
      <c r="S630" s="248"/>
      <c r="T630" s="248"/>
      <c r="U630" s="248"/>
      <c r="V630" s="248"/>
      <c r="W630" s="248"/>
      <c r="X630" s="248"/>
      <c r="Y630" s="248"/>
      <c r="Z630" s="248"/>
    </row>
    <row r="631" spans="1:26" ht="14.25" customHeight="1">
      <c r="A631" s="200"/>
      <c r="B631" s="200"/>
      <c r="C631" s="200"/>
      <c r="D631" s="200"/>
      <c r="E631" s="200"/>
      <c r="F631" s="200"/>
      <c r="G631" s="200"/>
      <c r="H631" s="200"/>
      <c r="I631" s="200"/>
      <c r="J631" s="248"/>
      <c r="K631" s="248"/>
      <c r="L631" s="248"/>
      <c r="M631" s="248"/>
      <c r="N631" s="248"/>
      <c r="O631" s="248"/>
      <c r="P631" s="248"/>
      <c r="Q631" s="248"/>
      <c r="R631" s="248"/>
      <c r="S631" s="248"/>
      <c r="T631" s="248"/>
      <c r="U631" s="248"/>
      <c r="V631" s="248"/>
      <c r="W631" s="248"/>
      <c r="X631" s="248"/>
      <c r="Y631" s="248"/>
      <c r="Z631" s="248"/>
    </row>
    <row r="632" spans="1:26" ht="14.25" customHeight="1">
      <c r="A632" s="200"/>
      <c r="B632" s="200"/>
      <c r="C632" s="200"/>
      <c r="D632" s="200"/>
      <c r="E632" s="200"/>
      <c r="F632" s="200"/>
      <c r="G632" s="200"/>
      <c r="H632" s="200"/>
      <c r="I632" s="200"/>
      <c r="J632" s="248"/>
      <c r="K632" s="248"/>
      <c r="L632" s="248"/>
      <c r="M632" s="248"/>
      <c r="N632" s="248"/>
      <c r="O632" s="248"/>
      <c r="P632" s="248"/>
      <c r="Q632" s="248"/>
      <c r="R632" s="248"/>
      <c r="S632" s="248"/>
      <c r="T632" s="248"/>
      <c r="U632" s="248"/>
      <c r="V632" s="248"/>
      <c r="W632" s="248"/>
      <c r="X632" s="248"/>
      <c r="Y632" s="248"/>
      <c r="Z632" s="248"/>
    </row>
    <row r="633" spans="1:26" ht="14.25" customHeight="1">
      <c r="A633" s="200"/>
      <c r="B633" s="200"/>
      <c r="C633" s="200"/>
      <c r="D633" s="200"/>
      <c r="E633" s="200"/>
      <c r="F633" s="200"/>
      <c r="G633" s="200"/>
      <c r="H633" s="200"/>
      <c r="I633" s="200"/>
      <c r="J633" s="248"/>
      <c r="K633" s="248"/>
      <c r="L633" s="248"/>
      <c r="M633" s="248"/>
      <c r="N633" s="248"/>
      <c r="O633" s="248"/>
      <c r="P633" s="248"/>
      <c r="Q633" s="248"/>
      <c r="R633" s="248"/>
      <c r="S633" s="248"/>
      <c r="T633" s="248"/>
      <c r="U633" s="248"/>
      <c r="V633" s="248"/>
      <c r="W633" s="248"/>
      <c r="X633" s="248"/>
      <c r="Y633" s="248"/>
      <c r="Z633" s="248"/>
    </row>
    <row r="634" spans="1:26" ht="14.25" customHeight="1">
      <c r="A634" s="200"/>
      <c r="B634" s="200"/>
      <c r="C634" s="200"/>
      <c r="D634" s="200"/>
      <c r="E634" s="200"/>
      <c r="F634" s="200"/>
      <c r="G634" s="200"/>
      <c r="H634" s="200"/>
      <c r="I634" s="200"/>
      <c r="J634" s="248"/>
      <c r="K634" s="248"/>
      <c r="L634" s="248"/>
      <c r="M634" s="248"/>
      <c r="N634" s="248"/>
      <c r="O634" s="248"/>
      <c r="P634" s="248"/>
      <c r="Q634" s="248"/>
      <c r="R634" s="248"/>
      <c r="S634" s="248"/>
      <c r="T634" s="248"/>
      <c r="U634" s="248"/>
      <c r="V634" s="248"/>
      <c r="W634" s="248"/>
      <c r="X634" s="248"/>
      <c r="Y634" s="248"/>
      <c r="Z634" s="248"/>
    </row>
    <row r="635" spans="1:26" ht="14.25" customHeight="1">
      <c r="A635" s="200"/>
      <c r="B635" s="200"/>
      <c r="C635" s="200"/>
      <c r="D635" s="200"/>
      <c r="E635" s="200"/>
      <c r="F635" s="200"/>
      <c r="G635" s="200"/>
      <c r="H635" s="200"/>
      <c r="I635" s="200"/>
      <c r="J635" s="248"/>
      <c r="K635" s="248"/>
      <c r="L635" s="248"/>
      <c r="M635" s="248"/>
      <c r="N635" s="248"/>
      <c r="O635" s="248"/>
      <c r="P635" s="248"/>
      <c r="Q635" s="248"/>
      <c r="R635" s="248"/>
      <c r="S635" s="248"/>
      <c r="T635" s="248"/>
      <c r="U635" s="248"/>
      <c r="V635" s="248"/>
      <c r="W635" s="248"/>
      <c r="X635" s="248"/>
      <c r="Y635" s="248"/>
      <c r="Z635" s="248"/>
    </row>
    <row r="636" spans="1:26" ht="14.25" customHeight="1">
      <c r="A636" s="200"/>
      <c r="B636" s="200"/>
      <c r="C636" s="200"/>
      <c r="D636" s="200"/>
      <c r="E636" s="200"/>
      <c r="F636" s="200"/>
      <c r="G636" s="200"/>
      <c r="H636" s="200"/>
      <c r="I636" s="200"/>
      <c r="J636" s="248"/>
      <c r="K636" s="248"/>
      <c r="L636" s="248"/>
      <c r="M636" s="248"/>
      <c r="N636" s="248"/>
      <c r="O636" s="248"/>
      <c r="P636" s="248"/>
      <c r="Q636" s="248"/>
      <c r="R636" s="248"/>
      <c r="S636" s="248"/>
      <c r="T636" s="248"/>
      <c r="U636" s="248"/>
      <c r="V636" s="248"/>
      <c r="W636" s="248"/>
      <c r="X636" s="248"/>
      <c r="Y636" s="248"/>
      <c r="Z636" s="248"/>
    </row>
    <row r="637" spans="1:26" ht="14.25" customHeight="1">
      <c r="A637" s="200"/>
      <c r="B637" s="200"/>
      <c r="C637" s="200"/>
      <c r="D637" s="200"/>
      <c r="E637" s="200"/>
      <c r="F637" s="200"/>
      <c r="G637" s="200"/>
      <c r="H637" s="200"/>
      <c r="I637" s="200"/>
      <c r="J637" s="248"/>
      <c r="K637" s="248"/>
      <c r="L637" s="248"/>
      <c r="M637" s="248"/>
      <c r="N637" s="248"/>
      <c r="O637" s="248"/>
      <c r="P637" s="248"/>
      <c r="Q637" s="248"/>
      <c r="R637" s="248"/>
      <c r="S637" s="248"/>
      <c r="T637" s="248"/>
      <c r="U637" s="248"/>
      <c r="V637" s="248"/>
      <c r="W637" s="248"/>
      <c r="X637" s="248"/>
      <c r="Y637" s="248"/>
      <c r="Z637" s="248"/>
    </row>
    <row r="638" spans="1:26" ht="14.25" customHeight="1">
      <c r="A638" s="200"/>
      <c r="B638" s="200"/>
      <c r="C638" s="200"/>
      <c r="D638" s="200"/>
      <c r="E638" s="200"/>
      <c r="F638" s="200"/>
      <c r="G638" s="200"/>
      <c r="H638" s="200"/>
      <c r="I638" s="200"/>
      <c r="J638" s="248"/>
      <c r="K638" s="248"/>
      <c r="L638" s="248"/>
      <c r="M638" s="248"/>
      <c r="N638" s="248"/>
      <c r="O638" s="248"/>
      <c r="P638" s="248"/>
      <c r="Q638" s="248"/>
      <c r="R638" s="248"/>
      <c r="S638" s="248"/>
      <c r="T638" s="248"/>
      <c r="U638" s="248"/>
      <c r="V638" s="248"/>
      <c r="W638" s="248"/>
      <c r="X638" s="248"/>
      <c r="Y638" s="248"/>
      <c r="Z638" s="248"/>
    </row>
    <row r="639" spans="1:26" ht="14.25" customHeight="1">
      <c r="A639" s="200"/>
      <c r="B639" s="200"/>
      <c r="C639" s="200"/>
      <c r="D639" s="200"/>
      <c r="E639" s="200"/>
      <c r="F639" s="200"/>
      <c r="G639" s="200"/>
      <c r="H639" s="200"/>
      <c r="I639" s="200"/>
      <c r="J639" s="248"/>
      <c r="K639" s="248"/>
      <c r="L639" s="248"/>
      <c r="M639" s="248"/>
      <c r="N639" s="248"/>
      <c r="O639" s="248"/>
      <c r="P639" s="248"/>
      <c r="Q639" s="248"/>
      <c r="R639" s="248"/>
      <c r="S639" s="248"/>
      <c r="T639" s="248"/>
      <c r="U639" s="248"/>
      <c r="V639" s="248"/>
      <c r="W639" s="248"/>
      <c r="X639" s="248"/>
      <c r="Y639" s="248"/>
      <c r="Z639" s="248"/>
    </row>
    <row r="640" spans="1:26" ht="14.25" customHeight="1">
      <c r="A640" s="200"/>
      <c r="B640" s="200"/>
      <c r="C640" s="200"/>
      <c r="D640" s="200"/>
      <c r="E640" s="200"/>
      <c r="F640" s="200"/>
      <c r="G640" s="200"/>
      <c r="H640" s="200"/>
      <c r="I640" s="200"/>
      <c r="J640" s="248"/>
      <c r="K640" s="248"/>
      <c r="L640" s="248"/>
      <c r="M640" s="248"/>
      <c r="N640" s="248"/>
      <c r="O640" s="248"/>
      <c r="P640" s="248"/>
      <c r="Q640" s="248"/>
      <c r="R640" s="248"/>
      <c r="S640" s="248"/>
      <c r="T640" s="248"/>
      <c r="U640" s="248"/>
      <c r="V640" s="248"/>
      <c r="W640" s="248"/>
      <c r="X640" s="248"/>
      <c r="Y640" s="248"/>
      <c r="Z640" s="248"/>
    </row>
    <row r="641" spans="1:26" ht="14.25" customHeight="1">
      <c r="A641" s="200"/>
      <c r="B641" s="200"/>
      <c r="C641" s="200"/>
      <c r="D641" s="200"/>
      <c r="E641" s="200"/>
      <c r="F641" s="200"/>
      <c r="G641" s="200"/>
      <c r="H641" s="200"/>
      <c r="I641" s="200"/>
      <c r="J641" s="248"/>
      <c r="K641" s="248"/>
      <c r="L641" s="248"/>
      <c r="M641" s="248"/>
      <c r="N641" s="248"/>
      <c r="O641" s="248"/>
      <c r="P641" s="248"/>
      <c r="Q641" s="248"/>
      <c r="R641" s="248"/>
      <c r="S641" s="248"/>
      <c r="T641" s="248"/>
      <c r="U641" s="248"/>
      <c r="V641" s="248"/>
      <c r="W641" s="248"/>
      <c r="X641" s="248"/>
      <c r="Y641" s="248"/>
      <c r="Z641" s="248"/>
    </row>
    <row r="642" spans="1:26" ht="14.25" customHeight="1">
      <c r="A642" s="200"/>
      <c r="B642" s="200"/>
      <c r="C642" s="200"/>
      <c r="D642" s="200"/>
      <c r="E642" s="200"/>
      <c r="F642" s="200"/>
      <c r="G642" s="200"/>
      <c r="H642" s="200"/>
      <c r="I642" s="200"/>
      <c r="J642" s="248"/>
      <c r="K642" s="248"/>
      <c r="L642" s="248"/>
      <c r="M642" s="248"/>
      <c r="N642" s="248"/>
      <c r="O642" s="248"/>
      <c r="P642" s="248"/>
      <c r="Q642" s="248"/>
      <c r="R642" s="248"/>
      <c r="S642" s="248"/>
      <c r="T642" s="248"/>
      <c r="U642" s="248"/>
      <c r="V642" s="248"/>
      <c r="W642" s="248"/>
      <c r="X642" s="248"/>
      <c r="Y642" s="248"/>
      <c r="Z642" s="248"/>
    </row>
    <row r="643" spans="1:26" ht="14.25" customHeight="1">
      <c r="A643" s="200"/>
      <c r="B643" s="200"/>
      <c r="C643" s="200"/>
      <c r="D643" s="200"/>
      <c r="E643" s="200"/>
      <c r="F643" s="200"/>
      <c r="G643" s="200"/>
      <c r="H643" s="200"/>
      <c r="I643" s="200"/>
      <c r="J643" s="248"/>
      <c r="K643" s="248"/>
      <c r="L643" s="248"/>
      <c r="M643" s="248"/>
      <c r="N643" s="248"/>
      <c r="O643" s="248"/>
      <c r="P643" s="248"/>
      <c r="Q643" s="248"/>
      <c r="R643" s="248"/>
      <c r="S643" s="248"/>
      <c r="T643" s="248"/>
      <c r="U643" s="248"/>
      <c r="V643" s="248"/>
      <c r="W643" s="248"/>
      <c r="X643" s="248"/>
      <c r="Y643" s="248"/>
      <c r="Z643" s="248"/>
    </row>
    <row r="644" spans="1:26" ht="14.25" customHeight="1">
      <c r="A644" s="200"/>
      <c r="B644" s="200"/>
      <c r="C644" s="200"/>
      <c r="D644" s="200"/>
      <c r="E644" s="200"/>
      <c r="F644" s="200"/>
      <c r="G644" s="200"/>
      <c r="H644" s="200"/>
      <c r="I644" s="200"/>
      <c r="J644" s="248"/>
      <c r="K644" s="248"/>
      <c r="L644" s="248"/>
      <c r="M644" s="248"/>
      <c r="N644" s="248"/>
      <c r="O644" s="248"/>
      <c r="P644" s="248"/>
      <c r="Q644" s="248"/>
      <c r="R644" s="248"/>
      <c r="S644" s="248"/>
      <c r="T644" s="248"/>
      <c r="U644" s="248"/>
      <c r="V644" s="248"/>
      <c r="W644" s="248"/>
      <c r="X644" s="248"/>
      <c r="Y644" s="248"/>
      <c r="Z644" s="248"/>
    </row>
    <row r="645" spans="1:26" ht="14.25" customHeight="1">
      <c r="A645" s="200"/>
      <c r="B645" s="200"/>
      <c r="C645" s="200"/>
      <c r="D645" s="200"/>
      <c r="E645" s="200"/>
      <c r="F645" s="200"/>
      <c r="G645" s="200"/>
      <c r="H645" s="200"/>
      <c r="I645" s="200"/>
      <c r="J645" s="248"/>
      <c r="K645" s="248"/>
      <c r="L645" s="248"/>
      <c r="M645" s="248"/>
      <c r="N645" s="248"/>
      <c r="O645" s="248"/>
      <c r="P645" s="248"/>
      <c r="Q645" s="248"/>
      <c r="R645" s="248"/>
      <c r="S645" s="248"/>
      <c r="T645" s="248"/>
      <c r="U645" s="248"/>
      <c r="V645" s="248"/>
      <c r="W645" s="248"/>
      <c r="X645" s="248"/>
      <c r="Y645" s="248"/>
      <c r="Z645" s="248"/>
    </row>
    <row r="646" spans="1:26" ht="14.25" customHeight="1">
      <c r="A646" s="200"/>
      <c r="B646" s="200"/>
      <c r="C646" s="200"/>
      <c r="D646" s="200"/>
      <c r="E646" s="200"/>
      <c r="F646" s="200"/>
      <c r="G646" s="200"/>
      <c r="H646" s="200"/>
      <c r="I646" s="200"/>
      <c r="J646" s="248"/>
      <c r="K646" s="248"/>
      <c r="L646" s="248"/>
      <c r="M646" s="248"/>
      <c r="N646" s="248"/>
      <c r="O646" s="248"/>
      <c r="P646" s="248"/>
      <c r="Q646" s="248"/>
      <c r="R646" s="248"/>
      <c r="S646" s="248"/>
      <c r="T646" s="248"/>
      <c r="U646" s="248"/>
      <c r="V646" s="248"/>
      <c r="W646" s="248"/>
      <c r="X646" s="248"/>
      <c r="Y646" s="248"/>
      <c r="Z646" s="248"/>
    </row>
    <row r="647" spans="1:26" ht="14.25" customHeight="1">
      <c r="A647" s="200"/>
      <c r="B647" s="200"/>
      <c r="C647" s="200"/>
      <c r="D647" s="200"/>
      <c r="E647" s="200"/>
      <c r="F647" s="200"/>
      <c r="G647" s="200"/>
      <c r="H647" s="200"/>
      <c r="I647" s="200"/>
      <c r="J647" s="248"/>
      <c r="K647" s="248"/>
      <c r="L647" s="248"/>
      <c r="M647" s="248"/>
      <c r="N647" s="248"/>
      <c r="O647" s="248"/>
      <c r="P647" s="248"/>
      <c r="Q647" s="248"/>
      <c r="R647" s="248"/>
      <c r="S647" s="248"/>
      <c r="T647" s="248"/>
      <c r="U647" s="248"/>
      <c r="V647" s="248"/>
      <c r="W647" s="248"/>
      <c r="X647" s="248"/>
      <c r="Y647" s="248"/>
      <c r="Z647" s="248"/>
    </row>
    <row r="648" spans="1:26" ht="14.25" customHeight="1">
      <c r="A648" s="200"/>
      <c r="B648" s="200"/>
      <c r="C648" s="200"/>
      <c r="D648" s="200"/>
      <c r="E648" s="200"/>
      <c r="F648" s="200"/>
      <c r="G648" s="200"/>
      <c r="H648" s="200"/>
      <c r="I648" s="200"/>
      <c r="J648" s="248"/>
      <c r="K648" s="248"/>
      <c r="L648" s="248"/>
      <c r="M648" s="248"/>
      <c r="N648" s="248"/>
      <c r="O648" s="248"/>
      <c r="P648" s="248"/>
      <c r="Q648" s="248"/>
      <c r="R648" s="248"/>
      <c r="S648" s="248"/>
      <c r="T648" s="248"/>
      <c r="U648" s="248"/>
      <c r="V648" s="248"/>
      <c r="W648" s="248"/>
      <c r="X648" s="248"/>
      <c r="Y648" s="248"/>
      <c r="Z648" s="248"/>
    </row>
    <row r="649" spans="1:26" ht="14.25" customHeight="1">
      <c r="A649" s="200"/>
      <c r="B649" s="200"/>
      <c r="C649" s="200"/>
      <c r="D649" s="200"/>
      <c r="E649" s="200"/>
      <c r="F649" s="200"/>
      <c r="G649" s="200"/>
      <c r="H649" s="200"/>
      <c r="I649" s="200"/>
      <c r="J649" s="248"/>
      <c r="K649" s="248"/>
      <c r="L649" s="248"/>
      <c r="M649" s="248"/>
      <c r="N649" s="248"/>
      <c r="O649" s="248"/>
      <c r="P649" s="248"/>
      <c r="Q649" s="248"/>
      <c r="R649" s="248"/>
      <c r="S649" s="248"/>
      <c r="T649" s="248"/>
      <c r="U649" s="248"/>
      <c r="V649" s="248"/>
      <c r="W649" s="248"/>
      <c r="X649" s="248"/>
      <c r="Y649" s="248"/>
      <c r="Z649" s="248"/>
    </row>
    <row r="650" spans="1:26" ht="14.25" customHeight="1">
      <c r="A650" s="200"/>
      <c r="B650" s="200"/>
      <c r="C650" s="200"/>
      <c r="D650" s="200"/>
      <c r="E650" s="200"/>
      <c r="F650" s="200"/>
      <c r="G650" s="200"/>
      <c r="H650" s="200"/>
      <c r="I650" s="200"/>
      <c r="J650" s="248"/>
      <c r="K650" s="248"/>
      <c r="L650" s="248"/>
      <c r="M650" s="248"/>
      <c r="N650" s="248"/>
      <c r="O650" s="248"/>
      <c r="P650" s="248"/>
      <c r="Q650" s="248"/>
      <c r="R650" s="248"/>
      <c r="S650" s="248"/>
      <c r="T650" s="248"/>
      <c r="U650" s="248"/>
      <c r="V650" s="248"/>
      <c r="W650" s="248"/>
      <c r="X650" s="248"/>
      <c r="Y650" s="248"/>
      <c r="Z650" s="248"/>
    </row>
    <row r="651" spans="1:26" ht="14.25" customHeight="1">
      <c r="A651" s="200"/>
      <c r="B651" s="200"/>
      <c r="C651" s="200"/>
      <c r="D651" s="200"/>
      <c r="E651" s="200"/>
      <c r="F651" s="200"/>
      <c r="G651" s="200"/>
      <c r="H651" s="200"/>
      <c r="I651" s="200"/>
      <c r="J651" s="248"/>
      <c r="K651" s="248"/>
      <c r="L651" s="248"/>
      <c r="M651" s="248"/>
      <c r="N651" s="248"/>
      <c r="O651" s="248"/>
      <c r="P651" s="248"/>
      <c r="Q651" s="248"/>
      <c r="R651" s="248"/>
      <c r="S651" s="248"/>
      <c r="T651" s="248"/>
      <c r="U651" s="248"/>
      <c r="V651" s="248"/>
      <c r="W651" s="248"/>
      <c r="X651" s="248"/>
      <c r="Y651" s="248"/>
      <c r="Z651" s="248"/>
    </row>
    <row r="652" spans="1:26" ht="14.25" customHeight="1">
      <c r="A652" s="200"/>
      <c r="B652" s="200"/>
      <c r="C652" s="200"/>
      <c r="D652" s="200"/>
      <c r="E652" s="200"/>
      <c r="F652" s="200"/>
      <c r="G652" s="200"/>
      <c r="H652" s="200"/>
      <c r="I652" s="200"/>
      <c r="J652" s="248"/>
      <c r="K652" s="248"/>
      <c r="L652" s="248"/>
      <c r="M652" s="248"/>
      <c r="N652" s="248"/>
      <c r="O652" s="248"/>
      <c r="P652" s="248"/>
      <c r="Q652" s="248"/>
      <c r="R652" s="248"/>
      <c r="S652" s="248"/>
      <c r="T652" s="248"/>
      <c r="U652" s="248"/>
      <c r="V652" s="248"/>
      <c r="W652" s="248"/>
      <c r="X652" s="248"/>
      <c r="Y652" s="248"/>
      <c r="Z652" s="248"/>
    </row>
    <row r="653" spans="1:26" ht="14.25" customHeight="1">
      <c r="A653" s="200"/>
      <c r="B653" s="200"/>
      <c r="C653" s="200"/>
      <c r="D653" s="200"/>
      <c r="E653" s="200"/>
      <c r="F653" s="200"/>
      <c r="G653" s="200"/>
      <c r="H653" s="200"/>
      <c r="I653" s="200"/>
      <c r="J653" s="248"/>
      <c r="K653" s="248"/>
      <c r="L653" s="248"/>
      <c r="M653" s="248"/>
      <c r="N653" s="248"/>
      <c r="O653" s="248"/>
      <c r="P653" s="248"/>
      <c r="Q653" s="248"/>
      <c r="R653" s="248"/>
      <c r="S653" s="248"/>
      <c r="T653" s="248"/>
      <c r="U653" s="248"/>
      <c r="V653" s="248"/>
      <c r="W653" s="248"/>
      <c r="X653" s="248"/>
      <c r="Y653" s="248"/>
      <c r="Z653" s="248"/>
    </row>
    <row r="654" spans="1:26" ht="14.25" customHeight="1">
      <c r="A654" s="200"/>
      <c r="B654" s="200"/>
      <c r="C654" s="200"/>
      <c r="D654" s="200"/>
      <c r="E654" s="200"/>
      <c r="F654" s="200"/>
      <c r="G654" s="200"/>
      <c r="H654" s="200"/>
      <c r="I654" s="200"/>
      <c r="J654" s="248"/>
      <c r="K654" s="248"/>
      <c r="L654" s="248"/>
      <c r="M654" s="248"/>
      <c r="N654" s="248"/>
      <c r="O654" s="248"/>
      <c r="P654" s="248"/>
      <c r="Q654" s="248"/>
      <c r="R654" s="248"/>
      <c r="S654" s="248"/>
      <c r="T654" s="248"/>
      <c r="U654" s="248"/>
      <c r="V654" s="248"/>
      <c r="W654" s="248"/>
      <c r="X654" s="248"/>
      <c r="Y654" s="248"/>
      <c r="Z654" s="248"/>
    </row>
    <row r="655" spans="1:26" ht="14.25" customHeight="1">
      <c r="A655" s="200"/>
      <c r="B655" s="200"/>
      <c r="C655" s="200"/>
      <c r="D655" s="200"/>
      <c r="E655" s="200"/>
      <c r="F655" s="200"/>
      <c r="G655" s="200"/>
      <c r="H655" s="200"/>
      <c r="I655" s="200"/>
      <c r="J655" s="248"/>
      <c r="K655" s="248"/>
      <c r="L655" s="248"/>
      <c r="M655" s="248"/>
      <c r="N655" s="248"/>
      <c r="O655" s="248"/>
      <c r="P655" s="248"/>
      <c r="Q655" s="248"/>
      <c r="R655" s="248"/>
      <c r="S655" s="248"/>
      <c r="T655" s="248"/>
      <c r="U655" s="248"/>
      <c r="V655" s="248"/>
      <c r="W655" s="248"/>
      <c r="X655" s="248"/>
      <c r="Y655" s="248"/>
      <c r="Z655" s="248"/>
    </row>
    <row r="656" spans="1:26" ht="14.25" customHeight="1">
      <c r="A656" s="200"/>
      <c r="B656" s="200"/>
      <c r="C656" s="200"/>
      <c r="D656" s="200"/>
      <c r="E656" s="200"/>
      <c r="F656" s="200"/>
      <c r="G656" s="200"/>
      <c r="H656" s="200"/>
      <c r="I656" s="200"/>
      <c r="J656" s="248"/>
      <c r="K656" s="248"/>
      <c r="L656" s="248"/>
      <c r="M656" s="248"/>
      <c r="N656" s="248"/>
      <c r="O656" s="248"/>
      <c r="P656" s="248"/>
      <c r="Q656" s="248"/>
      <c r="R656" s="248"/>
      <c r="S656" s="248"/>
      <c r="T656" s="248"/>
      <c r="U656" s="248"/>
      <c r="V656" s="248"/>
      <c r="W656" s="248"/>
      <c r="X656" s="248"/>
      <c r="Y656" s="248"/>
      <c r="Z656" s="248"/>
    </row>
    <row r="657" spans="1:26" ht="14.25" customHeight="1">
      <c r="A657" s="200"/>
      <c r="B657" s="200"/>
      <c r="C657" s="200"/>
      <c r="D657" s="200"/>
      <c r="E657" s="200"/>
      <c r="F657" s="200"/>
      <c r="G657" s="200"/>
      <c r="H657" s="200"/>
      <c r="I657" s="200"/>
      <c r="J657" s="248"/>
      <c r="K657" s="248"/>
      <c r="L657" s="248"/>
      <c r="M657" s="248"/>
      <c r="N657" s="248"/>
      <c r="O657" s="248"/>
      <c r="P657" s="248"/>
      <c r="Q657" s="248"/>
      <c r="R657" s="248"/>
      <c r="S657" s="248"/>
      <c r="T657" s="248"/>
      <c r="U657" s="248"/>
      <c r="V657" s="248"/>
      <c r="W657" s="248"/>
      <c r="X657" s="248"/>
      <c r="Y657" s="248"/>
      <c r="Z657" s="248"/>
    </row>
    <row r="658" spans="1:26" ht="14.25" customHeight="1">
      <c r="A658" s="200"/>
      <c r="B658" s="200"/>
      <c r="C658" s="200"/>
      <c r="D658" s="200"/>
      <c r="E658" s="200"/>
      <c r="F658" s="200"/>
      <c r="G658" s="200"/>
      <c r="H658" s="200"/>
      <c r="I658" s="200"/>
      <c r="J658" s="248"/>
      <c r="K658" s="248"/>
      <c r="L658" s="248"/>
      <c r="M658" s="248"/>
      <c r="N658" s="248"/>
      <c r="O658" s="248"/>
      <c r="P658" s="248"/>
      <c r="Q658" s="248"/>
      <c r="R658" s="248"/>
      <c r="S658" s="248"/>
      <c r="T658" s="248"/>
      <c r="U658" s="248"/>
      <c r="V658" s="248"/>
      <c r="W658" s="248"/>
      <c r="X658" s="248"/>
      <c r="Y658" s="248"/>
      <c r="Z658" s="248"/>
    </row>
    <row r="659" spans="1:26" ht="14.25" customHeight="1">
      <c r="A659" s="200"/>
      <c r="B659" s="200"/>
      <c r="C659" s="200"/>
      <c r="D659" s="200"/>
      <c r="E659" s="200"/>
      <c r="F659" s="200"/>
      <c r="G659" s="200"/>
      <c r="H659" s="200"/>
      <c r="I659" s="200"/>
      <c r="J659" s="248"/>
      <c r="K659" s="248"/>
      <c r="L659" s="248"/>
      <c r="M659" s="248"/>
      <c r="N659" s="248"/>
      <c r="O659" s="248"/>
      <c r="P659" s="248"/>
      <c r="Q659" s="248"/>
      <c r="R659" s="248"/>
      <c r="S659" s="248"/>
      <c r="T659" s="248"/>
      <c r="U659" s="248"/>
      <c r="V659" s="248"/>
      <c r="W659" s="248"/>
      <c r="X659" s="248"/>
      <c r="Y659" s="248"/>
      <c r="Z659" s="248"/>
    </row>
    <row r="660" spans="1:26" ht="14.25" customHeight="1">
      <c r="A660" s="200"/>
      <c r="B660" s="200"/>
      <c r="C660" s="200"/>
      <c r="D660" s="200"/>
      <c r="E660" s="200"/>
      <c r="F660" s="200"/>
      <c r="G660" s="200"/>
      <c r="H660" s="200"/>
      <c r="I660" s="200"/>
      <c r="J660" s="248"/>
      <c r="K660" s="248"/>
      <c r="L660" s="248"/>
      <c r="M660" s="248"/>
      <c r="N660" s="248"/>
      <c r="O660" s="248"/>
      <c r="P660" s="248"/>
      <c r="Q660" s="248"/>
      <c r="R660" s="248"/>
      <c r="S660" s="248"/>
      <c r="T660" s="248"/>
      <c r="U660" s="248"/>
      <c r="V660" s="248"/>
      <c r="W660" s="248"/>
      <c r="X660" s="248"/>
      <c r="Y660" s="248"/>
      <c r="Z660" s="248"/>
    </row>
    <row r="661" spans="1:26" ht="14.25" customHeight="1">
      <c r="A661" s="200"/>
      <c r="B661" s="200"/>
      <c r="C661" s="200"/>
      <c r="D661" s="200"/>
      <c r="E661" s="200"/>
      <c r="F661" s="200"/>
      <c r="G661" s="200"/>
      <c r="H661" s="200"/>
      <c r="I661" s="200"/>
      <c r="J661" s="248"/>
      <c r="K661" s="248"/>
      <c r="L661" s="248"/>
      <c r="M661" s="248"/>
      <c r="N661" s="248"/>
      <c r="O661" s="248"/>
      <c r="P661" s="248"/>
      <c r="Q661" s="248"/>
      <c r="R661" s="248"/>
      <c r="S661" s="248"/>
      <c r="T661" s="248"/>
      <c r="U661" s="248"/>
      <c r="V661" s="248"/>
      <c r="W661" s="248"/>
      <c r="X661" s="248"/>
      <c r="Y661" s="248"/>
      <c r="Z661" s="248"/>
    </row>
    <row r="662" spans="1:26" ht="14.25" customHeight="1">
      <c r="A662" s="200"/>
      <c r="B662" s="200"/>
      <c r="C662" s="200"/>
      <c r="D662" s="200"/>
      <c r="E662" s="200"/>
      <c r="F662" s="200"/>
      <c r="G662" s="200"/>
      <c r="H662" s="200"/>
      <c r="I662" s="200"/>
      <c r="J662" s="248"/>
      <c r="K662" s="248"/>
      <c r="L662" s="248"/>
      <c r="M662" s="248"/>
      <c r="N662" s="248"/>
      <c r="O662" s="248"/>
      <c r="P662" s="248"/>
      <c r="Q662" s="248"/>
      <c r="R662" s="248"/>
      <c r="S662" s="248"/>
      <c r="T662" s="248"/>
      <c r="U662" s="248"/>
      <c r="V662" s="248"/>
      <c r="W662" s="248"/>
      <c r="X662" s="248"/>
      <c r="Y662" s="248"/>
      <c r="Z662" s="248"/>
    </row>
    <row r="663" spans="1:26" ht="14.25" customHeight="1">
      <c r="A663" s="200"/>
      <c r="B663" s="200"/>
      <c r="C663" s="200"/>
      <c r="D663" s="200"/>
      <c r="E663" s="200"/>
      <c r="F663" s="200"/>
      <c r="G663" s="200"/>
      <c r="H663" s="200"/>
      <c r="I663" s="200"/>
      <c r="J663" s="248"/>
      <c r="K663" s="248"/>
      <c r="L663" s="248"/>
      <c r="M663" s="248"/>
      <c r="N663" s="248"/>
      <c r="O663" s="248"/>
      <c r="P663" s="248"/>
      <c r="Q663" s="248"/>
      <c r="R663" s="248"/>
      <c r="S663" s="248"/>
      <c r="T663" s="248"/>
      <c r="U663" s="248"/>
      <c r="V663" s="248"/>
      <c r="W663" s="248"/>
      <c r="X663" s="248"/>
      <c r="Y663" s="248"/>
      <c r="Z663" s="248"/>
    </row>
    <row r="664" spans="1:26" ht="14.25" customHeight="1">
      <c r="A664" s="200"/>
      <c r="B664" s="200"/>
      <c r="C664" s="200"/>
      <c r="D664" s="200"/>
      <c r="E664" s="200"/>
      <c r="F664" s="200"/>
      <c r="G664" s="200"/>
      <c r="H664" s="200"/>
      <c r="I664" s="200"/>
      <c r="J664" s="248"/>
      <c r="K664" s="248"/>
      <c r="L664" s="248"/>
      <c r="M664" s="248"/>
      <c r="N664" s="248"/>
      <c r="O664" s="248"/>
      <c r="P664" s="248"/>
      <c r="Q664" s="248"/>
      <c r="R664" s="248"/>
      <c r="S664" s="248"/>
      <c r="T664" s="248"/>
      <c r="U664" s="248"/>
      <c r="V664" s="248"/>
      <c r="W664" s="248"/>
      <c r="X664" s="248"/>
      <c r="Y664" s="248"/>
      <c r="Z664" s="248"/>
    </row>
    <row r="665" spans="1:26" ht="14.25" customHeight="1">
      <c r="A665" s="200"/>
      <c r="B665" s="200"/>
      <c r="C665" s="200"/>
      <c r="D665" s="200"/>
      <c r="E665" s="200"/>
      <c r="F665" s="200"/>
      <c r="G665" s="200"/>
      <c r="H665" s="200"/>
      <c r="I665" s="200"/>
      <c r="J665" s="248"/>
      <c r="K665" s="248"/>
      <c r="L665" s="248"/>
      <c r="M665" s="248"/>
      <c r="N665" s="248"/>
      <c r="O665" s="248"/>
      <c r="P665" s="248"/>
      <c r="Q665" s="248"/>
      <c r="R665" s="248"/>
      <c r="S665" s="248"/>
      <c r="T665" s="248"/>
      <c r="U665" s="248"/>
      <c r="V665" s="248"/>
      <c r="W665" s="248"/>
      <c r="X665" s="248"/>
      <c r="Y665" s="248"/>
      <c r="Z665" s="248"/>
    </row>
    <row r="666" spans="1:26" ht="14.25" customHeight="1">
      <c r="A666" s="200"/>
      <c r="B666" s="200"/>
      <c r="C666" s="200"/>
      <c r="D666" s="200"/>
      <c r="E666" s="200"/>
      <c r="F666" s="200"/>
      <c r="G666" s="200"/>
      <c r="H666" s="200"/>
      <c r="I666" s="200"/>
      <c r="J666" s="248"/>
      <c r="K666" s="248"/>
      <c r="L666" s="248"/>
      <c r="M666" s="248"/>
      <c r="N666" s="248"/>
      <c r="O666" s="248"/>
      <c r="P666" s="248"/>
      <c r="Q666" s="248"/>
      <c r="R666" s="248"/>
      <c r="S666" s="248"/>
      <c r="T666" s="248"/>
      <c r="U666" s="248"/>
      <c r="V666" s="248"/>
      <c r="W666" s="248"/>
      <c r="X666" s="248"/>
      <c r="Y666" s="248"/>
      <c r="Z666" s="248"/>
    </row>
    <row r="667" spans="1:26" ht="14.25" customHeight="1">
      <c r="A667" s="200"/>
      <c r="B667" s="200"/>
      <c r="C667" s="200"/>
      <c r="D667" s="200"/>
      <c r="E667" s="200"/>
      <c r="F667" s="200"/>
      <c r="G667" s="200"/>
      <c r="H667" s="200"/>
      <c r="I667" s="200"/>
      <c r="J667" s="248"/>
      <c r="K667" s="248"/>
      <c r="L667" s="248"/>
      <c r="M667" s="248"/>
      <c r="N667" s="248"/>
      <c r="O667" s="248"/>
      <c r="P667" s="248"/>
      <c r="Q667" s="248"/>
      <c r="R667" s="248"/>
      <c r="S667" s="248"/>
      <c r="T667" s="248"/>
      <c r="U667" s="248"/>
      <c r="V667" s="248"/>
      <c r="W667" s="248"/>
      <c r="X667" s="248"/>
      <c r="Y667" s="248"/>
      <c r="Z667" s="248"/>
    </row>
    <row r="668" spans="1:26" ht="14.25" customHeight="1">
      <c r="A668" s="200"/>
      <c r="B668" s="200"/>
      <c r="C668" s="200"/>
      <c r="D668" s="200"/>
      <c r="E668" s="200"/>
      <c r="F668" s="200"/>
      <c r="G668" s="200"/>
      <c r="H668" s="200"/>
      <c r="I668" s="200"/>
      <c r="J668" s="248"/>
      <c r="K668" s="248"/>
      <c r="L668" s="248"/>
      <c r="M668" s="248"/>
      <c r="N668" s="248"/>
      <c r="O668" s="248"/>
      <c r="P668" s="248"/>
      <c r="Q668" s="248"/>
      <c r="R668" s="248"/>
      <c r="S668" s="248"/>
      <c r="T668" s="248"/>
      <c r="U668" s="248"/>
      <c r="V668" s="248"/>
      <c r="W668" s="248"/>
      <c r="X668" s="248"/>
      <c r="Y668" s="248"/>
      <c r="Z668" s="248"/>
    </row>
    <row r="669" spans="1:26" ht="14.25" customHeight="1">
      <c r="A669" s="200"/>
      <c r="B669" s="200"/>
      <c r="C669" s="200"/>
      <c r="D669" s="200"/>
      <c r="E669" s="200"/>
      <c r="F669" s="200"/>
      <c r="G669" s="200"/>
      <c r="H669" s="200"/>
      <c r="I669" s="200"/>
      <c r="J669" s="248"/>
      <c r="K669" s="248"/>
      <c r="L669" s="248"/>
      <c r="M669" s="248"/>
      <c r="N669" s="248"/>
      <c r="O669" s="248"/>
      <c r="P669" s="248"/>
      <c r="Q669" s="248"/>
      <c r="R669" s="248"/>
      <c r="S669" s="248"/>
      <c r="T669" s="248"/>
      <c r="U669" s="248"/>
      <c r="V669" s="248"/>
      <c r="W669" s="248"/>
      <c r="X669" s="248"/>
      <c r="Y669" s="248"/>
      <c r="Z669" s="248"/>
    </row>
    <row r="670" spans="1:26" ht="14.25" customHeight="1">
      <c r="A670" s="200"/>
      <c r="B670" s="200"/>
      <c r="C670" s="200"/>
      <c r="D670" s="200"/>
      <c r="E670" s="200"/>
      <c r="F670" s="200"/>
      <c r="G670" s="200"/>
      <c r="H670" s="200"/>
      <c r="I670" s="200"/>
      <c r="J670" s="248"/>
      <c r="K670" s="248"/>
      <c r="L670" s="248"/>
      <c r="M670" s="248"/>
      <c r="N670" s="248"/>
      <c r="O670" s="248"/>
      <c r="P670" s="248"/>
      <c r="Q670" s="248"/>
      <c r="R670" s="248"/>
      <c r="S670" s="248"/>
      <c r="T670" s="248"/>
      <c r="U670" s="248"/>
      <c r="V670" s="248"/>
      <c r="W670" s="248"/>
      <c r="X670" s="248"/>
      <c r="Y670" s="248"/>
      <c r="Z670" s="248"/>
    </row>
    <row r="671" spans="1:26" ht="14.25" customHeight="1">
      <c r="A671" s="200"/>
      <c r="B671" s="200"/>
      <c r="C671" s="200"/>
      <c r="D671" s="200"/>
      <c r="E671" s="200"/>
      <c r="F671" s="200"/>
      <c r="G671" s="200"/>
      <c r="H671" s="200"/>
      <c r="I671" s="200"/>
      <c r="J671" s="248"/>
      <c r="K671" s="248"/>
      <c r="L671" s="248"/>
      <c r="M671" s="248"/>
      <c r="N671" s="248"/>
      <c r="O671" s="248"/>
      <c r="P671" s="248"/>
      <c r="Q671" s="248"/>
      <c r="R671" s="248"/>
      <c r="S671" s="248"/>
      <c r="T671" s="248"/>
      <c r="U671" s="248"/>
      <c r="V671" s="248"/>
      <c r="W671" s="248"/>
      <c r="X671" s="248"/>
      <c r="Y671" s="248"/>
      <c r="Z671" s="248"/>
    </row>
    <row r="672" spans="1:26" ht="14.25" customHeight="1">
      <c r="A672" s="200"/>
      <c r="B672" s="200"/>
      <c r="C672" s="200"/>
      <c r="D672" s="200"/>
      <c r="E672" s="200"/>
      <c r="F672" s="200"/>
      <c r="G672" s="200"/>
      <c r="H672" s="200"/>
      <c r="I672" s="200"/>
      <c r="J672" s="248"/>
      <c r="K672" s="248"/>
      <c r="L672" s="248"/>
      <c r="M672" s="248"/>
      <c r="N672" s="248"/>
      <c r="O672" s="248"/>
      <c r="P672" s="248"/>
      <c r="Q672" s="248"/>
      <c r="R672" s="248"/>
      <c r="S672" s="248"/>
      <c r="T672" s="248"/>
      <c r="U672" s="248"/>
      <c r="V672" s="248"/>
      <c r="W672" s="248"/>
      <c r="X672" s="248"/>
      <c r="Y672" s="248"/>
      <c r="Z672" s="248"/>
    </row>
    <row r="673" spans="1:26" ht="14.25" customHeight="1">
      <c r="A673" s="200"/>
      <c r="B673" s="200"/>
      <c r="C673" s="200"/>
      <c r="D673" s="200"/>
      <c r="E673" s="200"/>
      <c r="F673" s="200"/>
      <c r="G673" s="200"/>
      <c r="H673" s="200"/>
      <c r="I673" s="200"/>
      <c r="J673" s="248"/>
      <c r="K673" s="248"/>
      <c r="L673" s="248"/>
      <c r="M673" s="248"/>
      <c r="N673" s="248"/>
      <c r="O673" s="248"/>
      <c r="P673" s="248"/>
      <c r="Q673" s="248"/>
      <c r="R673" s="248"/>
      <c r="S673" s="248"/>
      <c r="T673" s="248"/>
      <c r="U673" s="248"/>
      <c r="V673" s="248"/>
      <c r="W673" s="248"/>
      <c r="X673" s="248"/>
      <c r="Y673" s="248"/>
      <c r="Z673" s="248"/>
    </row>
    <row r="674" spans="1:26" ht="14.25" customHeight="1">
      <c r="A674" s="200"/>
      <c r="B674" s="200"/>
      <c r="C674" s="200"/>
      <c r="D674" s="200"/>
      <c r="E674" s="200"/>
      <c r="F674" s="200"/>
      <c r="G674" s="200"/>
      <c r="H674" s="200"/>
      <c r="I674" s="200"/>
      <c r="J674" s="248"/>
      <c r="K674" s="248"/>
      <c r="L674" s="248"/>
      <c r="M674" s="248"/>
      <c r="N674" s="248"/>
      <c r="O674" s="248"/>
      <c r="P674" s="248"/>
      <c r="Q674" s="248"/>
      <c r="R674" s="248"/>
      <c r="S674" s="248"/>
      <c r="T674" s="248"/>
      <c r="U674" s="248"/>
      <c r="V674" s="248"/>
      <c r="W674" s="248"/>
      <c r="X674" s="248"/>
      <c r="Y674" s="248"/>
      <c r="Z674" s="248"/>
    </row>
    <row r="675" spans="1:26" ht="14.25" customHeight="1">
      <c r="A675" s="200"/>
      <c r="B675" s="200"/>
      <c r="C675" s="200"/>
      <c r="D675" s="200"/>
      <c r="E675" s="200"/>
      <c r="F675" s="200"/>
      <c r="G675" s="200"/>
      <c r="H675" s="200"/>
      <c r="I675" s="200"/>
      <c r="J675" s="248"/>
      <c r="K675" s="248"/>
      <c r="L675" s="248"/>
      <c r="M675" s="248"/>
      <c r="N675" s="248"/>
      <c r="O675" s="248"/>
      <c r="P675" s="248"/>
      <c r="Q675" s="248"/>
      <c r="R675" s="248"/>
      <c r="S675" s="248"/>
      <c r="T675" s="248"/>
      <c r="U675" s="248"/>
      <c r="V675" s="248"/>
      <c r="W675" s="248"/>
      <c r="X675" s="248"/>
      <c r="Y675" s="248"/>
      <c r="Z675" s="248"/>
    </row>
    <row r="676" spans="1:26" ht="14.25" customHeight="1">
      <c r="A676" s="200"/>
      <c r="B676" s="200"/>
      <c r="C676" s="200"/>
      <c r="D676" s="200"/>
      <c r="E676" s="200"/>
      <c r="F676" s="200"/>
      <c r="G676" s="200"/>
      <c r="H676" s="200"/>
      <c r="I676" s="200"/>
      <c r="J676" s="248"/>
      <c r="K676" s="248"/>
      <c r="L676" s="248"/>
      <c r="M676" s="248"/>
      <c r="N676" s="248"/>
      <c r="O676" s="248"/>
      <c r="P676" s="248"/>
      <c r="Q676" s="248"/>
      <c r="R676" s="248"/>
      <c r="S676" s="248"/>
      <c r="T676" s="248"/>
      <c r="U676" s="248"/>
      <c r="V676" s="248"/>
      <c r="W676" s="248"/>
      <c r="X676" s="248"/>
      <c r="Y676" s="248"/>
      <c r="Z676" s="248"/>
    </row>
    <row r="677" spans="1:26" ht="14.25" customHeight="1">
      <c r="A677" s="200"/>
      <c r="B677" s="200"/>
      <c r="C677" s="200"/>
      <c r="D677" s="200"/>
      <c r="E677" s="200"/>
      <c r="F677" s="200"/>
      <c r="G677" s="200"/>
      <c r="H677" s="200"/>
      <c r="I677" s="200"/>
      <c r="J677" s="248"/>
      <c r="K677" s="248"/>
      <c r="L677" s="248"/>
      <c r="M677" s="248"/>
      <c r="N677" s="248"/>
      <c r="O677" s="248"/>
      <c r="P677" s="248"/>
      <c r="Q677" s="248"/>
      <c r="R677" s="248"/>
      <c r="S677" s="248"/>
      <c r="T677" s="248"/>
      <c r="U677" s="248"/>
      <c r="V677" s="248"/>
      <c r="W677" s="248"/>
      <c r="X677" s="248"/>
      <c r="Y677" s="248"/>
      <c r="Z677" s="248"/>
    </row>
    <row r="678" spans="1:26" ht="14.25" customHeight="1">
      <c r="A678" s="200"/>
      <c r="B678" s="200"/>
      <c r="C678" s="200"/>
      <c r="D678" s="200"/>
      <c r="E678" s="200"/>
      <c r="F678" s="200"/>
      <c r="G678" s="200"/>
      <c r="H678" s="200"/>
      <c r="I678" s="200"/>
      <c r="J678" s="248"/>
      <c r="K678" s="248"/>
      <c r="L678" s="248"/>
      <c r="M678" s="248"/>
      <c r="N678" s="248"/>
      <c r="O678" s="248"/>
      <c r="P678" s="248"/>
      <c r="Q678" s="248"/>
      <c r="R678" s="248"/>
      <c r="S678" s="248"/>
      <c r="T678" s="248"/>
      <c r="U678" s="248"/>
      <c r="V678" s="248"/>
      <c r="W678" s="248"/>
      <c r="X678" s="248"/>
      <c r="Y678" s="248"/>
      <c r="Z678" s="248"/>
    </row>
    <row r="679" spans="1:26" ht="14.25" customHeight="1">
      <c r="A679" s="200"/>
      <c r="B679" s="200"/>
      <c r="C679" s="200"/>
      <c r="D679" s="200"/>
      <c r="E679" s="200"/>
      <c r="F679" s="200"/>
      <c r="G679" s="200"/>
      <c r="H679" s="200"/>
      <c r="I679" s="200"/>
      <c r="J679" s="248"/>
      <c r="K679" s="248"/>
      <c r="L679" s="248"/>
      <c r="M679" s="248"/>
      <c r="N679" s="248"/>
      <c r="O679" s="248"/>
      <c r="P679" s="248"/>
      <c r="Q679" s="248"/>
      <c r="R679" s="248"/>
      <c r="S679" s="248"/>
      <c r="T679" s="248"/>
      <c r="U679" s="248"/>
      <c r="V679" s="248"/>
      <c r="W679" s="248"/>
      <c r="X679" s="248"/>
      <c r="Y679" s="248"/>
      <c r="Z679" s="248"/>
    </row>
    <row r="680" spans="1:26" ht="14.25" customHeight="1">
      <c r="A680" s="200"/>
      <c r="B680" s="200"/>
      <c r="C680" s="200"/>
      <c r="D680" s="200"/>
      <c r="E680" s="200"/>
      <c r="F680" s="200"/>
      <c r="G680" s="200"/>
      <c r="H680" s="200"/>
      <c r="I680" s="200"/>
      <c r="J680" s="248"/>
      <c r="K680" s="248"/>
      <c r="L680" s="248"/>
      <c r="M680" s="248"/>
      <c r="N680" s="248"/>
      <c r="O680" s="248"/>
      <c r="P680" s="248"/>
      <c r="Q680" s="248"/>
      <c r="R680" s="248"/>
      <c r="S680" s="248"/>
      <c r="T680" s="248"/>
      <c r="U680" s="248"/>
      <c r="V680" s="248"/>
      <c r="W680" s="248"/>
      <c r="X680" s="248"/>
      <c r="Y680" s="248"/>
      <c r="Z680" s="248"/>
    </row>
    <row r="681" spans="1:26" ht="14.25" customHeight="1">
      <c r="A681" s="200"/>
      <c r="B681" s="200"/>
      <c r="C681" s="200"/>
      <c r="D681" s="200"/>
      <c r="E681" s="200"/>
      <c r="F681" s="200"/>
      <c r="G681" s="200"/>
      <c r="H681" s="200"/>
      <c r="I681" s="200"/>
      <c r="J681" s="248"/>
      <c r="K681" s="248"/>
      <c r="L681" s="248"/>
      <c r="M681" s="248"/>
      <c r="N681" s="248"/>
      <c r="O681" s="248"/>
      <c r="P681" s="248"/>
      <c r="Q681" s="248"/>
      <c r="R681" s="248"/>
      <c r="S681" s="248"/>
      <c r="T681" s="248"/>
      <c r="U681" s="248"/>
      <c r="V681" s="248"/>
      <c r="W681" s="248"/>
      <c r="X681" s="248"/>
      <c r="Y681" s="248"/>
      <c r="Z681" s="248"/>
    </row>
    <row r="682" spans="1:26" ht="14.25" customHeight="1">
      <c r="A682" s="200"/>
      <c r="B682" s="200"/>
      <c r="C682" s="200"/>
      <c r="D682" s="200"/>
      <c r="E682" s="200"/>
      <c r="F682" s="200"/>
      <c r="G682" s="200"/>
      <c r="H682" s="200"/>
      <c r="I682" s="200"/>
      <c r="J682" s="248"/>
      <c r="K682" s="248"/>
      <c r="L682" s="248"/>
      <c r="M682" s="248"/>
      <c r="N682" s="248"/>
      <c r="O682" s="248"/>
      <c r="P682" s="248"/>
      <c r="Q682" s="248"/>
      <c r="R682" s="248"/>
      <c r="S682" s="248"/>
      <c r="T682" s="248"/>
      <c r="U682" s="248"/>
      <c r="V682" s="248"/>
      <c r="W682" s="248"/>
      <c r="X682" s="248"/>
      <c r="Y682" s="248"/>
      <c r="Z682" s="248"/>
    </row>
    <row r="683" spans="1:26" ht="14.25" customHeight="1">
      <c r="A683" s="200"/>
      <c r="B683" s="200"/>
      <c r="C683" s="200"/>
      <c r="D683" s="200"/>
      <c r="E683" s="200"/>
      <c r="F683" s="200"/>
      <c r="G683" s="200"/>
      <c r="H683" s="200"/>
      <c r="I683" s="200"/>
      <c r="J683" s="248"/>
      <c r="K683" s="248"/>
      <c r="L683" s="248"/>
      <c r="M683" s="248"/>
      <c r="N683" s="248"/>
      <c r="O683" s="248"/>
      <c r="P683" s="248"/>
      <c r="Q683" s="248"/>
      <c r="R683" s="248"/>
      <c r="S683" s="248"/>
      <c r="T683" s="248"/>
      <c r="U683" s="248"/>
      <c r="V683" s="248"/>
      <c r="W683" s="248"/>
      <c r="X683" s="248"/>
      <c r="Y683" s="248"/>
      <c r="Z683" s="248"/>
    </row>
    <row r="684" spans="1:26" ht="14.25" customHeight="1">
      <c r="A684" s="200"/>
      <c r="B684" s="200"/>
      <c r="C684" s="200"/>
      <c r="D684" s="200"/>
      <c r="E684" s="200"/>
      <c r="F684" s="200"/>
      <c r="G684" s="200"/>
      <c r="H684" s="200"/>
      <c r="I684" s="200"/>
      <c r="J684" s="248"/>
      <c r="K684" s="248"/>
      <c r="L684" s="248"/>
      <c r="M684" s="248"/>
      <c r="N684" s="248"/>
      <c r="O684" s="248"/>
      <c r="P684" s="248"/>
      <c r="Q684" s="248"/>
      <c r="R684" s="248"/>
      <c r="S684" s="248"/>
      <c r="T684" s="248"/>
      <c r="U684" s="248"/>
      <c r="V684" s="248"/>
      <c r="W684" s="248"/>
      <c r="X684" s="248"/>
      <c r="Y684" s="248"/>
      <c r="Z684" s="248"/>
    </row>
    <row r="685" spans="1:26" ht="14.25" customHeight="1">
      <c r="A685" s="200"/>
      <c r="B685" s="200"/>
      <c r="C685" s="200"/>
      <c r="D685" s="200"/>
      <c r="E685" s="200"/>
      <c r="F685" s="200"/>
      <c r="G685" s="200"/>
      <c r="H685" s="200"/>
      <c r="I685" s="200"/>
      <c r="J685" s="248"/>
      <c r="K685" s="248"/>
      <c r="L685" s="248"/>
      <c r="M685" s="248"/>
      <c r="N685" s="248"/>
      <c r="O685" s="248"/>
      <c r="P685" s="248"/>
      <c r="Q685" s="248"/>
      <c r="R685" s="248"/>
      <c r="S685" s="248"/>
      <c r="T685" s="248"/>
      <c r="U685" s="248"/>
      <c r="V685" s="248"/>
      <c r="W685" s="248"/>
      <c r="X685" s="248"/>
      <c r="Y685" s="248"/>
      <c r="Z685" s="248"/>
    </row>
    <row r="686" spans="1:26" ht="14.25" customHeight="1">
      <c r="A686" s="200"/>
      <c r="B686" s="200"/>
      <c r="C686" s="200"/>
      <c r="D686" s="200"/>
      <c r="E686" s="200"/>
      <c r="F686" s="200"/>
      <c r="G686" s="200"/>
      <c r="H686" s="200"/>
      <c r="I686" s="200"/>
      <c r="J686" s="248"/>
      <c r="K686" s="248"/>
      <c r="L686" s="248"/>
      <c r="M686" s="248"/>
      <c r="N686" s="248"/>
      <c r="O686" s="248"/>
      <c r="P686" s="248"/>
      <c r="Q686" s="248"/>
      <c r="R686" s="248"/>
      <c r="S686" s="248"/>
      <c r="T686" s="248"/>
      <c r="U686" s="248"/>
      <c r="V686" s="248"/>
      <c r="W686" s="248"/>
      <c r="X686" s="248"/>
      <c r="Y686" s="248"/>
      <c r="Z686" s="248"/>
    </row>
    <row r="687" spans="1:26" ht="14.25" customHeight="1">
      <c r="A687" s="200"/>
      <c r="B687" s="200"/>
      <c r="C687" s="200"/>
      <c r="D687" s="200"/>
      <c r="E687" s="200"/>
      <c r="F687" s="200"/>
      <c r="G687" s="200"/>
      <c r="H687" s="200"/>
      <c r="I687" s="200"/>
      <c r="J687" s="248"/>
      <c r="K687" s="248"/>
      <c r="L687" s="248"/>
      <c r="M687" s="248"/>
      <c r="N687" s="248"/>
      <c r="O687" s="248"/>
      <c r="P687" s="248"/>
      <c r="Q687" s="248"/>
      <c r="R687" s="248"/>
      <c r="S687" s="248"/>
      <c r="T687" s="248"/>
      <c r="U687" s="248"/>
      <c r="V687" s="248"/>
      <c r="W687" s="248"/>
      <c r="X687" s="248"/>
      <c r="Y687" s="248"/>
      <c r="Z687" s="248"/>
    </row>
    <row r="688" spans="1:26" ht="14.25" customHeight="1">
      <c r="A688" s="200"/>
      <c r="B688" s="200"/>
      <c r="C688" s="200"/>
      <c r="D688" s="200"/>
      <c r="E688" s="200"/>
      <c r="F688" s="200"/>
      <c r="G688" s="200"/>
      <c r="H688" s="200"/>
      <c r="I688" s="200"/>
      <c r="J688" s="248"/>
      <c r="K688" s="248"/>
      <c r="L688" s="248"/>
      <c r="M688" s="248"/>
      <c r="N688" s="248"/>
      <c r="O688" s="248"/>
      <c r="P688" s="248"/>
      <c r="Q688" s="248"/>
      <c r="R688" s="248"/>
      <c r="S688" s="248"/>
      <c r="T688" s="248"/>
      <c r="U688" s="248"/>
      <c r="V688" s="248"/>
      <c r="W688" s="248"/>
      <c r="X688" s="248"/>
      <c r="Y688" s="248"/>
      <c r="Z688" s="248"/>
    </row>
    <row r="689" spans="1:26" ht="14.25" customHeight="1">
      <c r="A689" s="200"/>
      <c r="B689" s="200"/>
      <c r="C689" s="200"/>
      <c r="D689" s="200"/>
      <c r="E689" s="200"/>
      <c r="F689" s="200"/>
      <c r="G689" s="200"/>
      <c r="H689" s="200"/>
      <c r="I689" s="200"/>
      <c r="J689" s="248"/>
      <c r="K689" s="248"/>
      <c r="L689" s="248"/>
      <c r="M689" s="248"/>
      <c r="N689" s="248"/>
      <c r="O689" s="248"/>
      <c r="P689" s="248"/>
      <c r="Q689" s="248"/>
      <c r="R689" s="248"/>
      <c r="S689" s="248"/>
      <c r="T689" s="248"/>
      <c r="U689" s="248"/>
      <c r="V689" s="248"/>
      <c r="W689" s="248"/>
      <c r="X689" s="248"/>
      <c r="Y689" s="248"/>
      <c r="Z689" s="248"/>
    </row>
    <row r="690" spans="1:26" ht="14.25" customHeight="1">
      <c r="A690" s="200"/>
      <c r="B690" s="200"/>
      <c r="C690" s="200"/>
      <c r="D690" s="200"/>
      <c r="E690" s="200"/>
      <c r="F690" s="200"/>
      <c r="G690" s="200"/>
      <c r="H690" s="200"/>
      <c r="I690" s="200"/>
      <c r="J690" s="248"/>
      <c r="K690" s="248"/>
      <c r="L690" s="248"/>
      <c r="M690" s="248"/>
      <c r="N690" s="248"/>
      <c r="O690" s="248"/>
      <c r="P690" s="248"/>
      <c r="Q690" s="248"/>
      <c r="R690" s="248"/>
      <c r="S690" s="248"/>
      <c r="T690" s="248"/>
      <c r="U690" s="248"/>
      <c r="V690" s="248"/>
      <c r="W690" s="248"/>
      <c r="X690" s="248"/>
      <c r="Y690" s="248"/>
      <c r="Z690" s="248"/>
    </row>
    <row r="691" spans="1:26" ht="14.25" customHeight="1">
      <c r="A691" s="200"/>
      <c r="B691" s="200"/>
      <c r="C691" s="200"/>
      <c r="D691" s="200"/>
      <c r="E691" s="200"/>
      <c r="F691" s="200"/>
      <c r="G691" s="200"/>
      <c r="H691" s="200"/>
      <c r="I691" s="200"/>
      <c r="J691" s="248"/>
      <c r="K691" s="248"/>
      <c r="L691" s="248"/>
      <c r="M691" s="248"/>
      <c r="N691" s="248"/>
      <c r="O691" s="248"/>
      <c r="P691" s="248"/>
      <c r="Q691" s="248"/>
      <c r="R691" s="248"/>
      <c r="S691" s="248"/>
      <c r="T691" s="248"/>
      <c r="U691" s="248"/>
      <c r="V691" s="248"/>
      <c r="W691" s="248"/>
      <c r="X691" s="248"/>
      <c r="Y691" s="248"/>
      <c r="Z691" s="248"/>
    </row>
    <row r="692" spans="1:26" ht="14.25" customHeight="1">
      <c r="A692" s="200"/>
      <c r="B692" s="200"/>
      <c r="C692" s="200"/>
      <c r="D692" s="200"/>
      <c r="E692" s="200"/>
      <c r="F692" s="200"/>
      <c r="G692" s="200"/>
      <c r="H692" s="200"/>
      <c r="I692" s="200"/>
      <c r="J692" s="248"/>
      <c r="K692" s="248"/>
      <c r="L692" s="248"/>
      <c r="M692" s="248"/>
      <c r="N692" s="248"/>
      <c r="O692" s="248"/>
      <c r="P692" s="248"/>
      <c r="Q692" s="248"/>
      <c r="R692" s="248"/>
      <c r="S692" s="248"/>
      <c r="T692" s="248"/>
      <c r="U692" s="248"/>
      <c r="V692" s="248"/>
      <c r="W692" s="248"/>
      <c r="X692" s="248"/>
      <c r="Y692" s="248"/>
      <c r="Z692" s="248"/>
    </row>
    <row r="693" spans="1:26" ht="14.25" customHeight="1">
      <c r="A693" s="200"/>
      <c r="B693" s="200"/>
      <c r="C693" s="200"/>
      <c r="D693" s="200"/>
      <c r="E693" s="200"/>
      <c r="F693" s="200"/>
      <c r="G693" s="200"/>
      <c r="H693" s="200"/>
      <c r="I693" s="200"/>
      <c r="J693" s="248"/>
      <c r="K693" s="248"/>
      <c r="L693" s="248"/>
      <c r="M693" s="248"/>
      <c r="N693" s="248"/>
      <c r="O693" s="248"/>
      <c r="P693" s="248"/>
      <c r="Q693" s="248"/>
      <c r="R693" s="248"/>
      <c r="S693" s="248"/>
      <c r="T693" s="248"/>
      <c r="U693" s="248"/>
      <c r="V693" s="248"/>
      <c r="W693" s="248"/>
      <c r="X693" s="248"/>
      <c r="Y693" s="248"/>
      <c r="Z693" s="248"/>
    </row>
    <row r="694" spans="1:26" ht="14.25" customHeight="1">
      <c r="A694" s="200"/>
      <c r="B694" s="200"/>
      <c r="C694" s="200"/>
      <c r="D694" s="200"/>
      <c r="E694" s="200"/>
      <c r="F694" s="200"/>
      <c r="G694" s="200"/>
      <c r="H694" s="200"/>
      <c r="I694" s="200"/>
      <c r="J694" s="248"/>
      <c r="K694" s="248"/>
      <c r="L694" s="248"/>
      <c r="M694" s="248"/>
      <c r="N694" s="248"/>
      <c r="O694" s="248"/>
      <c r="P694" s="248"/>
      <c r="Q694" s="248"/>
      <c r="R694" s="248"/>
      <c r="S694" s="248"/>
      <c r="T694" s="248"/>
      <c r="U694" s="248"/>
      <c r="V694" s="248"/>
      <c r="W694" s="248"/>
      <c r="X694" s="248"/>
      <c r="Y694" s="248"/>
      <c r="Z694" s="248"/>
    </row>
    <row r="695" spans="1:26" ht="14.25" customHeight="1">
      <c r="A695" s="200"/>
      <c r="B695" s="200"/>
      <c r="C695" s="200"/>
      <c r="D695" s="200"/>
      <c r="E695" s="200"/>
      <c r="F695" s="200"/>
      <c r="G695" s="200"/>
      <c r="H695" s="200"/>
      <c r="I695" s="200"/>
      <c r="J695" s="248"/>
      <c r="K695" s="248"/>
      <c r="L695" s="248"/>
      <c r="M695" s="248"/>
      <c r="N695" s="248"/>
      <c r="O695" s="248"/>
      <c r="P695" s="248"/>
      <c r="Q695" s="248"/>
      <c r="R695" s="248"/>
      <c r="S695" s="248"/>
      <c r="T695" s="248"/>
      <c r="U695" s="248"/>
      <c r="V695" s="248"/>
      <c r="W695" s="248"/>
      <c r="X695" s="248"/>
      <c r="Y695" s="248"/>
      <c r="Z695" s="248"/>
    </row>
    <row r="696" spans="1:26" ht="14.25" customHeight="1">
      <c r="A696" s="200"/>
      <c r="B696" s="200"/>
      <c r="C696" s="200"/>
      <c r="D696" s="200"/>
      <c r="E696" s="200"/>
      <c r="F696" s="200"/>
      <c r="G696" s="200"/>
      <c r="H696" s="200"/>
      <c r="I696" s="200"/>
      <c r="J696" s="248"/>
      <c r="K696" s="248"/>
      <c r="L696" s="248"/>
      <c r="M696" s="248"/>
      <c r="N696" s="248"/>
      <c r="O696" s="248"/>
      <c r="P696" s="248"/>
      <c r="Q696" s="248"/>
      <c r="R696" s="248"/>
      <c r="S696" s="248"/>
      <c r="T696" s="248"/>
      <c r="U696" s="248"/>
      <c r="V696" s="248"/>
      <c r="W696" s="248"/>
      <c r="X696" s="248"/>
      <c r="Y696" s="248"/>
      <c r="Z696" s="248"/>
    </row>
    <row r="697" spans="1:26" ht="14.25" customHeight="1">
      <c r="A697" s="200"/>
      <c r="B697" s="200"/>
      <c r="C697" s="200"/>
      <c r="D697" s="200"/>
      <c r="E697" s="200"/>
      <c r="F697" s="200"/>
      <c r="G697" s="200"/>
      <c r="H697" s="200"/>
      <c r="I697" s="200"/>
      <c r="J697" s="248"/>
      <c r="K697" s="248"/>
      <c r="L697" s="248"/>
      <c r="M697" s="248"/>
      <c r="N697" s="248"/>
      <c r="O697" s="248"/>
      <c r="P697" s="248"/>
      <c r="Q697" s="248"/>
      <c r="R697" s="248"/>
      <c r="S697" s="248"/>
      <c r="T697" s="248"/>
      <c r="U697" s="248"/>
      <c r="V697" s="248"/>
      <c r="W697" s="248"/>
      <c r="X697" s="248"/>
      <c r="Y697" s="248"/>
      <c r="Z697" s="248"/>
    </row>
    <row r="698" spans="1:26" ht="14.25" customHeight="1">
      <c r="A698" s="200"/>
      <c r="B698" s="200"/>
      <c r="C698" s="200"/>
      <c r="D698" s="200"/>
      <c r="E698" s="200"/>
      <c r="F698" s="200"/>
      <c r="G698" s="200"/>
      <c r="H698" s="200"/>
      <c r="I698" s="200"/>
      <c r="J698" s="248"/>
      <c r="K698" s="248"/>
      <c r="L698" s="248"/>
      <c r="M698" s="248"/>
      <c r="N698" s="248"/>
      <c r="O698" s="248"/>
      <c r="P698" s="248"/>
      <c r="Q698" s="248"/>
      <c r="R698" s="248"/>
      <c r="S698" s="248"/>
      <c r="T698" s="248"/>
      <c r="U698" s="248"/>
      <c r="V698" s="248"/>
      <c r="W698" s="248"/>
      <c r="X698" s="248"/>
      <c r="Y698" s="248"/>
      <c r="Z698" s="248"/>
    </row>
    <row r="699" spans="1:26" ht="14.25" customHeight="1">
      <c r="A699" s="200"/>
      <c r="B699" s="200"/>
      <c r="C699" s="200"/>
      <c r="D699" s="200"/>
      <c r="E699" s="200"/>
      <c r="F699" s="200"/>
      <c r="G699" s="200"/>
      <c r="H699" s="200"/>
      <c r="I699" s="200"/>
      <c r="J699" s="248"/>
      <c r="K699" s="248"/>
      <c r="L699" s="248"/>
      <c r="M699" s="248"/>
      <c r="N699" s="248"/>
      <c r="O699" s="248"/>
      <c r="P699" s="248"/>
      <c r="Q699" s="248"/>
      <c r="R699" s="248"/>
      <c r="S699" s="248"/>
      <c r="T699" s="248"/>
      <c r="U699" s="248"/>
      <c r="V699" s="248"/>
      <c r="W699" s="248"/>
      <c r="X699" s="248"/>
      <c r="Y699" s="248"/>
      <c r="Z699" s="248"/>
    </row>
    <row r="700" spans="1:26" ht="14.25" customHeight="1">
      <c r="A700" s="200"/>
      <c r="B700" s="200"/>
      <c r="C700" s="200"/>
      <c r="D700" s="200"/>
      <c r="E700" s="200"/>
      <c r="F700" s="200"/>
      <c r="G700" s="200"/>
      <c r="H700" s="200"/>
      <c r="I700" s="200"/>
      <c r="J700" s="248"/>
      <c r="K700" s="248"/>
      <c r="L700" s="248"/>
      <c r="M700" s="248"/>
      <c r="N700" s="248"/>
      <c r="O700" s="248"/>
      <c r="P700" s="248"/>
      <c r="Q700" s="248"/>
      <c r="R700" s="248"/>
      <c r="S700" s="248"/>
      <c r="T700" s="248"/>
      <c r="U700" s="248"/>
      <c r="V700" s="248"/>
      <c r="W700" s="248"/>
      <c r="X700" s="248"/>
      <c r="Y700" s="248"/>
      <c r="Z700" s="248"/>
    </row>
    <row r="701" spans="1:26" ht="14.25" customHeight="1">
      <c r="A701" s="200"/>
      <c r="B701" s="200"/>
      <c r="C701" s="200"/>
      <c r="D701" s="200"/>
      <c r="E701" s="200"/>
      <c r="F701" s="200"/>
      <c r="G701" s="200"/>
      <c r="H701" s="200"/>
      <c r="I701" s="200"/>
      <c r="J701" s="248"/>
      <c r="K701" s="248"/>
      <c r="L701" s="248"/>
      <c r="M701" s="248"/>
      <c r="N701" s="248"/>
      <c r="O701" s="248"/>
      <c r="P701" s="248"/>
      <c r="Q701" s="248"/>
      <c r="R701" s="248"/>
      <c r="S701" s="248"/>
      <c r="T701" s="248"/>
      <c r="U701" s="248"/>
      <c r="V701" s="248"/>
      <c r="W701" s="248"/>
      <c r="X701" s="248"/>
      <c r="Y701" s="248"/>
      <c r="Z701" s="248"/>
    </row>
    <row r="702" spans="1:26" ht="14.25" customHeight="1">
      <c r="A702" s="200"/>
      <c r="B702" s="200"/>
      <c r="C702" s="200"/>
      <c r="D702" s="200"/>
      <c r="E702" s="200"/>
      <c r="F702" s="200"/>
      <c r="G702" s="200"/>
      <c r="H702" s="200"/>
      <c r="I702" s="200"/>
      <c r="J702" s="248"/>
      <c r="K702" s="248"/>
      <c r="L702" s="248"/>
      <c r="M702" s="248"/>
      <c r="N702" s="248"/>
      <c r="O702" s="248"/>
      <c r="P702" s="248"/>
      <c r="Q702" s="248"/>
      <c r="R702" s="248"/>
      <c r="S702" s="248"/>
      <c r="T702" s="248"/>
      <c r="U702" s="248"/>
      <c r="V702" s="248"/>
      <c r="W702" s="248"/>
      <c r="X702" s="248"/>
      <c r="Y702" s="248"/>
      <c r="Z702" s="248"/>
    </row>
    <row r="703" spans="1:26" ht="14.25" customHeight="1">
      <c r="A703" s="200"/>
      <c r="B703" s="200"/>
      <c r="C703" s="200"/>
      <c r="D703" s="200"/>
      <c r="E703" s="200"/>
      <c r="F703" s="200"/>
      <c r="G703" s="200"/>
      <c r="H703" s="200"/>
      <c r="I703" s="200"/>
      <c r="J703" s="248"/>
      <c r="K703" s="248"/>
      <c r="L703" s="248"/>
      <c r="M703" s="248"/>
      <c r="N703" s="248"/>
      <c r="O703" s="248"/>
      <c r="P703" s="248"/>
      <c r="Q703" s="248"/>
      <c r="R703" s="248"/>
      <c r="S703" s="248"/>
      <c r="T703" s="248"/>
      <c r="U703" s="248"/>
      <c r="V703" s="248"/>
      <c r="W703" s="248"/>
      <c r="X703" s="248"/>
      <c r="Y703" s="248"/>
      <c r="Z703" s="248"/>
    </row>
    <row r="704" spans="1:26" ht="14.25" customHeight="1">
      <c r="A704" s="200"/>
      <c r="B704" s="200"/>
      <c r="C704" s="200"/>
      <c r="D704" s="200"/>
      <c r="E704" s="200"/>
      <c r="F704" s="200"/>
      <c r="G704" s="200"/>
      <c r="H704" s="200"/>
      <c r="I704" s="200"/>
      <c r="J704" s="248"/>
      <c r="K704" s="248"/>
      <c r="L704" s="248"/>
      <c r="M704" s="248"/>
      <c r="N704" s="248"/>
      <c r="O704" s="248"/>
      <c r="P704" s="248"/>
      <c r="Q704" s="248"/>
      <c r="R704" s="248"/>
      <c r="S704" s="248"/>
      <c r="T704" s="248"/>
      <c r="U704" s="248"/>
      <c r="V704" s="248"/>
      <c r="W704" s="248"/>
      <c r="X704" s="248"/>
      <c r="Y704" s="248"/>
      <c r="Z704" s="248"/>
    </row>
    <row r="705" spans="1:26" ht="14.25" customHeight="1">
      <c r="A705" s="200"/>
      <c r="B705" s="200"/>
      <c r="C705" s="200"/>
      <c r="D705" s="200"/>
      <c r="E705" s="200"/>
      <c r="F705" s="200"/>
      <c r="G705" s="200"/>
      <c r="H705" s="200"/>
      <c r="I705" s="200"/>
      <c r="J705" s="248"/>
      <c r="K705" s="248"/>
      <c r="L705" s="248"/>
      <c r="M705" s="248"/>
      <c r="N705" s="248"/>
      <c r="O705" s="248"/>
      <c r="P705" s="248"/>
      <c r="Q705" s="248"/>
      <c r="R705" s="248"/>
      <c r="S705" s="248"/>
      <c r="T705" s="248"/>
      <c r="U705" s="248"/>
      <c r="V705" s="248"/>
      <c r="W705" s="248"/>
      <c r="X705" s="248"/>
      <c r="Y705" s="248"/>
      <c r="Z705" s="248"/>
    </row>
    <row r="706" spans="1:26" ht="14.25" customHeight="1">
      <c r="A706" s="200"/>
      <c r="B706" s="200"/>
      <c r="C706" s="200"/>
      <c r="D706" s="200"/>
      <c r="E706" s="200"/>
      <c r="F706" s="200"/>
      <c r="G706" s="200"/>
      <c r="H706" s="200"/>
      <c r="I706" s="200"/>
      <c r="J706" s="248"/>
      <c r="K706" s="248"/>
      <c r="L706" s="248"/>
      <c r="M706" s="248"/>
      <c r="N706" s="248"/>
      <c r="O706" s="248"/>
      <c r="P706" s="248"/>
      <c r="Q706" s="248"/>
      <c r="R706" s="248"/>
      <c r="S706" s="248"/>
      <c r="T706" s="248"/>
      <c r="U706" s="248"/>
      <c r="V706" s="248"/>
      <c r="W706" s="248"/>
      <c r="X706" s="248"/>
      <c r="Y706" s="248"/>
      <c r="Z706" s="248"/>
    </row>
    <row r="707" spans="1:26" ht="14.25" customHeight="1">
      <c r="A707" s="200"/>
      <c r="B707" s="200"/>
      <c r="C707" s="200"/>
      <c r="D707" s="200"/>
      <c r="E707" s="200"/>
      <c r="F707" s="200"/>
      <c r="G707" s="200"/>
      <c r="H707" s="200"/>
      <c r="I707" s="200"/>
      <c r="J707" s="248"/>
      <c r="K707" s="248"/>
      <c r="L707" s="248"/>
      <c r="M707" s="248"/>
      <c r="N707" s="248"/>
      <c r="O707" s="248"/>
      <c r="P707" s="248"/>
      <c r="Q707" s="248"/>
      <c r="R707" s="248"/>
      <c r="S707" s="248"/>
      <c r="T707" s="248"/>
      <c r="U707" s="248"/>
      <c r="V707" s="248"/>
      <c r="W707" s="248"/>
      <c r="X707" s="248"/>
      <c r="Y707" s="248"/>
      <c r="Z707" s="248"/>
    </row>
    <row r="708" spans="1:26" ht="14.25" customHeight="1">
      <c r="A708" s="200"/>
      <c r="B708" s="200"/>
      <c r="C708" s="200"/>
      <c r="D708" s="200"/>
      <c r="E708" s="200"/>
      <c r="F708" s="200"/>
      <c r="G708" s="200"/>
      <c r="H708" s="200"/>
      <c r="I708" s="200"/>
      <c r="J708" s="248"/>
      <c r="K708" s="248"/>
      <c r="L708" s="248"/>
      <c r="M708" s="248"/>
      <c r="N708" s="248"/>
      <c r="O708" s="248"/>
      <c r="P708" s="248"/>
      <c r="Q708" s="248"/>
      <c r="R708" s="248"/>
      <c r="S708" s="248"/>
      <c r="T708" s="248"/>
      <c r="U708" s="248"/>
      <c r="V708" s="248"/>
      <c r="W708" s="248"/>
      <c r="X708" s="248"/>
      <c r="Y708" s="248"/>
      <c r="Z708" s="248"/>
    </row>
    <row r="709" spans="1:26" ht="14.25" customHeight="1">
      <c r="A709" s="200"/>
      <c r="B709" s="200"/>
      <c r="C709" s="200"/>
      <c r="D709" s="200"/>
      <c r="E709" s="200"/>
      <c r="F709" s="200"/>
      <c r="G709" s="200"/>
      <c r="H709" s="200"/>
      <c r="I709" s="200"/>
      <c r="J709" s="248"/>
      <c r="K709" s="248"/>
      <c r="L709" s="248"/>
      <c r="M709" s="248"/>
      <c r="N709" s="248"/>
      <c r="O709" s="248"/>
      <c r="P709" s="248"/>
      <c r="Q709" s="248"/>
      <c r="R709" s="248"/>
      <c r="S709" s="248"/>
      <c r="T709" s="248"/>
      <c r="U709" s="248"/>
      <c r="V709" s="248"/>
      <c r="W709" s="248"/>
      <c r="X709" s="248"/>
      <c r="Y709" s="248"/>
      <c r="Z709" s="248"/>
    </row>
    <row r="710" spans="1:26" ht="14.25" customHeight="1">
      <c r="A710" s="200"/>
      <c r="B710" s="200"/>
      <c r="C710" s="200"/>
      <c r="D710" s="200"/>
      <c r="E710" s="200"/>
      <c r="F710" s="200"/>
      <c r="G710" s="200"/>
      <c r="H710" s="200"/>
      <c r="I710" s="200"/>
      <c r="J710" s="248"/>
      <c r="K710" s="248"/>
      <c r="L710" s="248"/>
      <c r="M710" s="248"/>
      <c r="N710" s="248"/>
      <c r="O710" s="248"/>
      <c r="P710" s="248"/>
      <c r="Q710" s="248"/>
      <c r="R710" s="248"/>
      <c r="S710" s="248"/>
      <c r="T710" s="248"/>
      <c r="U710" s="248"/>
      <c r="V710" s="248"/>
      <c r="W710" s="248"/>
      <c r="X710" s="248"/>
      <c r="Y710" s="248"/>
      <c r="Z710" s="248"/>
    </row>
    <row r="711" spans="1:26" ht="14.25" customHeight="1">
      <c r="A711" s="200"/>
      <c r="B711" s="200"/>
      <c r="C711" s="200"/>
      <c r="D711" s="200"/>
      <c r="E711" s="200"/>
      <c r="F711" s="200"/>
      <c r="G711" s="200"/>
      <c r="H711" s="200"/>
      <c r="I711" s="200"/>
      <c r="J711" s="248"/>
      <c r="K711" s="248"/>
      <c r="L711" s="248"/>
      <c r="M711" s="248"/>
      <c r="N711" s="248"/>
      <c r="O711" s="248"/>
      <c r="P711" s="248"/>
      <c r="Q711" s="248"/>
      <c r="R711" s="248"/>
      <c r="S711" s="248"/>
      <c r="T711" s="248"/>
      <c r="U711" s="248"/>
      <c r="V711" s="248"/>
      <c r="W711" s="248"/>
      <c r="X711" s="248"/>
      <c r="Y711" s="248"/>
      <c r="Z711" s="248"/>
    </row>
    <row r="712" spans="1:26" ht="14.25" customHeight="1">
      <c r="A712" s="200"/>
      <c r="B712" s="200"/>
      <c r="C712" s="200"/>
      <c r="D712" s="200"/>
      <c r="E712" s="200"/>
      <c r="F712" s="200"/>
      <c r="G712" s="200"/>
      <c r="H712" s="200"/>
      <c r="I712" s="200"/>
      <c r="J712" s="248"/>
      <c r="K712" s="248"/>
      <c r="L712" s="248"/>
      <c r="M712" s="248"/>
      <c r="N712" s="248"/>
      <c r="O712" s="248"/>
      <c r="P712" s="248"/>
      <c r="Q712" s="248"/>
      <c r="R712" s="248"/>
      <c r="S712" s="248"/>
      <c r="T712" s="248"/>
      <c r="U712" s="248"/>
      <c r="V712" s="248"/>
      <c r="W712" s="248"/>
      <c r="X712" s="248"/>
      <c r="Y712" s="248"/>
      <c r="Z712" s="248"/>
    </row>
    <row r="713" spans="1:26" ht="14.25" customHeight="1">
      <c r="A713" s="200"/>
      <c r="B713" s="200"/>
      <c r="C713" s="200"/>
      <c r="D713" s="200"/>
      <c r="E713" s="200"/>
      <c r="F713" s="200"/>
      <c r="G713" s="200"/>
      <c r="H713" s="200"/>
      <c r="I713" s="200"/>
      <c r="J713" s="248"/>
      <c r="K713" s="248"/>
      <c r="L713" s="248"/>
      <c r="M713" s="248"/>
      <c r="N713" s="248"/>
      <c r="O713" s="248"/>
      <c r="P713" s="248"/>
      <c r="Q713" s="248"/>
      <c r="R713" s="248"/>
      <c r="S713" s="248"/>
      <c r="T713" s="248"/>
      <c r="U713" s="248"/>
      <c r="V713" s="248"/>
      <c r="W713" s="248"/>
      <c r="X713" s="248"/>
      <c r="Y713" s="248"/>
      <c r="Z713" s="248"/>
    </row>
    <row r="714" spans="1:26" ht="14.25" customHeight="1">
      <c r="A714" s="200"/>
      <c r="B714" s="200"/>
      <c r="C714" s="200"/>
      <c r="D714" s="200"/>
      <c r="E714" s="200"/>
      <c r="F714" s="200"/>
      <c r="G714" s="200"/>
      <c r="H714" s="200"/>
      <c r="I714" s="200"/>
      <c r="J714" s="248"/>
      <c r="K714" s="248"/>
      <c r="L714" s="248"/>
      <c r="M714" s="248"/>
      <c r="N714" s="248"/>
      <c r="O714" s="248"/>
      <c r="P714" s="248"/>
      <c r="Q714" s="248"/>
      <c r="R714" s="248"/>
      <c r="S714" s="248"/>
      <c r="T714" s="248"/>
      <c r="U714" s="248"/>
      <c r="V714" s="248"/>
      <c r="W714" s="248"/>
      <c r="X714" s="248"/>
      <c r="Y714" s="248"/>
      <c r="Z714" s="248"/>
    </row>
    <row r="715" spans="1:26" ht="14.25" customHeight="1">
      <c r="A715" s="200"/>
      <c r="B715" s="200"/>
      <c r="C715" s="200"/>
      <c r="D715" s="200"/>
      <c r="E715" s="200"/>
      <c r="F715" s="200"/>
      <c r="G715" s="200"/>
      <c r="H715" s="200"/>
      <c r="I715" s="200"/>
      <c r="J715" s="248"/>
      <c r="K715" s="248"/>
      <c r="L715" s="248"/>
      <c r="M715" s="248"/>
      <c r="N715" s="248"/>
      <c r="O715" s="248"/>
      <c r="P715" s="248"/>
      <c r="Q715" s="248"/>
      <c r="R715" s="248"/>
      <c r="S715" s="248"/>
      <c r="T715" s="248"/>
      <c r="U715" s="248"/>
      <c r="V715" s="248"/>
      <c r="W715" s="248"/>
      <c r="X715" s="248"/>
      <c r="Y715" s="248"/>
      <c r="Z715" s="248"/>
    </row>
    <row r="716" spans="1:26" ht="14.25" customHeight="1">
      <c r="A716" s="200"/>
      <c r="B716" s="200"/>
      <c r="C716" s="200"/>
      <c r="D716" s="200"/>
      <c r="E716" s="200"/>
      <c r="F716" s="200"/>
      <c r="G716" s="200"/>
      <c r="H716" s="200"/>
      <c r="I716" s="200"/>
      <c r="J716" s="248"/>
      <c r="K716" s="248"/>
      <c r="L716" s="248"/>
      <c r="M716" s="248"/>
      <c r="N716" s="248"/>
      <c r="O716" s="248"/>
      <c r="P716" s="248"/>
      <c r="Q716" s="248"/>
      <c r="R716" s="248"/>
      <c r="S716" s="248"/>
      <c r="T716" s="248"/>
      <c r="U716" s="248"/>
      <c r="V716" s="248"/>
      <c r="W716" s="248"/>
      <c r="X716" s="248"/>
      <c r="Y716" s="248"/>
      <c r="Z716" s="248"/>
    </row>
    <row r="717" spans="1:26" ht="14.25" customHeight="1">
      <c r="A717" s="200"/>
      <c r="B717" s="200"/>
      <c r="C717" s="200"/>
      <c r="D717" s="200"/>
      <c r="E717" s="200"/>
      <c r="F717" s="200"/>
      <c r="G717" s="200"/>
      <c r="H717" s="200"/>
      <c r="I717" s="200"/>
      <c r="J717" s="248"/>
      <c r="K717" s="248"/>
      <c r="L717" s="248"/>
      <c r="M717" s="248"/>
      <c r="N717" s="248"/>
      <c r="O717" s="248"/>
      <c r="P717" s="248"/>
      <c r="Q717" s="248"/>
      <c r="R717" s="248"/>
      <c r="S717" s="248"/>
      <c r="T717" s="248"/>
      <c r="U717" s="248"/>
      <c r="V717" s="248"/>
      <c r="W717" s="248"/>
      <c r="X717" s="248"/>
      <c r="Y717" s="248"/>
      <c r="Z717" s="248"/>
    </row>
    <row r="718" spans="1:26" ht="14.25" customHeight="1">
      <c r="A718" s="200"/>
      <c r="B718" s="200"/>
      <c r="C718" s="200"/>
      <c r="D718" s="200"/>
      <c r="E718" s="200"/>
      <c r="F718" s="200"/>
      <c r="G718" s="200"/>
      <c r="H718" s="200"/>
      <c r="I718" s="200"/>
      <c r="J718" s="248"/>
      <c r="K718" s="248"/>
      <c r="L718" s="248"/>
      <c r="M718" s="248"/>
      <c r="N718" s="248"/>
      <c r="O718" s="248"/>
      <c r="P718" s="248"/>
      <c r="Q718" s="248"/>
      <c r="R718" s="248"/>
      <c r="S718" s="248"/>
      <c r="T718" s="248"/>
      <c r="U718" s="248"/>
      <c r="V718" s="248"/>
      <c r="W718" s="248"/>
      <c r="X718" s="248"/>
      <c r="Y718" s="248"/>
      <c r="Z718" s="248"/>
    </row>
    <row r="719" spans="1:26" ht="14.25" customHeight="1">
      <c r="A719" s="200"/>
      <c r="B719" s="200"/>
      <c r="C719" s="200"/>
      <c r="D719" s="200"/>
      <c r="E719" s="200"/>
      <c r="F719" s="200"/>
      <c r="G719" s="200"/>
      <c r="H719" s="200"/>
      <c r="I719" s="200"/>
      <c r="J719" s="248"/>
      <c r="K719" s="248"/>
      <c r="L719" s="248"/>
      <c r="M719" s="248"/>
      <c r="N719" s="248"/>
      <c r="O719" s="248"/>
      <c r="P719" s="248"/>
      <c r="Q719" s="248"/>
      <c r="R719" s="248"/>
      <c r="S719" s="248"/>
      <c r="T719" s="248"/>
      <c r="U719" s="248"/>
      <c r="V719" s="248"/>
      <c r="W719" s="248"/>
      <c r="X719" s="248"/>
      <c r="Y719" s="248"/>
      <c r="Z719" s="248"/>
    </row>
    <row r="720" spans="1:26" ht="14.25" customHeight="1">
      <c r="A720" s="200"/>
      <c r="B720" s="200"/>
      <c r="C720" s="200"/>
      <c r="D720" s="200"/>
      <c r="E720" s="200"/>
      <c r="F720" s="200"/>
      <c r="G720" s="200"/>
      <c r="H720" s="200"/>
      <c r="I720" s="200"/>
      <c r="J720" s="248"/>
      <c r="K720" s="248"/>
      <c r="L720" s="248"/>
      <c r="M720" s="248"/>
      <c r="N720" s="248"/>
      <c r="O720" s="248"/>
      <c r="P720" s="248"/>
      <c r="Q720" s="248"/>
      <c r="R720" s="248"/>
      <c r="S720" s="248"/>
      <c r="T720" s="248"/>
      <c r="U720" s="248"/>
      <c r="V720" s="248"/>
      <c r="W720" s="248"/>
      <c r="X720" s="248"/>
      <c r="Y720" s="248"/>
      <c r="Z720" s="248"/>
    </row>
    <row r="721" spans="1:26" ht="14.25" customHeight="1">
      <c r="A721" s="200"/>
      <c r="B721" s="200"/>
      <c r="C721" s="200"/>
      <c r="D721" s="200"/>
      <c r="E721" s="200"/>
      <c r="F721" s="200"/>
      <c r="G721" s="200"/>
      <c r="H721" s="200"/>
      <c r="I721" s="200"/>
      <c r="J721" s="248"/>
      <c r="K721" s="248"/>
      <c r="L721" s="248"/>
      <c r="M721" s="248"/>
      <c r="N721" s="248"/>
      <c r="O721" s="248"/>
      <c r="P721" s="248"/>
      <c r="Q721" s="248"/>
      <c r="R721" s="248"/>
      <c r="S721" s="248"/>
      <c r="T721" s="248"/>
      <c r="U721" s="248"/>
      <c r="V721" s="248"/>
      <c r="W721" s="248"/>
      <c r="X721" s="248"/>
      <c r="Y721" s="248"/>
      <c r="Z721" s="248"/>
    </row>
    <row r="722" spans="1:26" ht="14.25" customHeight="1">
      <c r="A722" s="200"/>
      <c r="B722" s="200"/>
      <c r="C722" s="200"/>
      <c r="D722" s="200"/>
      <c r="E722" s="200"/>
      <c r="F722" s="200"/>
      <c r="G722" s="200"/>
      <c r="H722" s="200"/>
      <c r="I722" s="200"/>
      <c r="J722" s="248"/>
      <c r="K722" s="248"/>
      <c r="L722" s="248"/>
      <c r="M722" s="248"/>
      <c r="N722" s="248"/>
      <c r="O722" s="248"/>
      <c r="P722" s="248"/>
      <c r="Q722" s="248"/>
      <c r="R722" s="248"/>
      <c r="S722" s="248"/>
      <c r="T722" s="248"/>
      <c r="U722" s="248"/>
      <c r="V722" s="248"/>
      <c r="W722" s="248"/>
      <c r="X722" s="248"/>
      <c r="Y722" s="248"/>
      <c r="Z722" s="248"/>
    </row>
    <row r="723" spans="1:26" ht="14.25" customHeight="1">
      <c r="A723" s="200"/>
      <c r="B723" s="200"/>
      <c r="C723" s="200"/>
      <c r="D723" s="200"/>
      <c r="E723" s="200"/>
      <c r="F723" s="200"/>
      <c r="G723" s="200"/>
      <c r="H723" s="200"/>
      <c r="I723" s="200"/>
      <c r="J723" s="248"/>
      <c r="K723" s="248"/>
      <c r="L723" s="248"/>
      <c r="M723" s="248"/>
      <c r="N723" s="248"/>
      <c r="O723" s="248"/>
      <c r="P723" s="248"/>
      <c r="Q723" s="248"/>
      <c r="R723" s="248"/>
      <c r="S723" s="248"/>
      <c r="T723" s="248"/>
      <c r="U723" s="248"/>
      <c r="V723" s="248"/>
      <c r="W723" s="248"/>
      <c r="X723" s="248"/>
      <c r="Y723" s="248"/>
      <c r="Z723" s="248"/>
    </row>
    <row r="724" spans="1:26" ht="14.25" customHeight="1">
      <c r="A724" s="200"/>
      <c r="B724" s="200"/>
      <c r="C724" s="200"/>
      <c r="D724" s="200"/>
      <c r="E724" s="200"/>
      <c r="F724" s="200"/>
      <c r="G724" s="200"/>
      <c r="H724" s="200"/>
      <c r="I724" s="200"/>
      <c r="J724" s="248"/>
      <c r="K724" s="248"/>
      <c r="L724" s="248"/>
      <c r="M724" s="248"/>
      <c r="N724" s="248"/>
      <c r="O724" s="248"/>
      <c r="P724" s="248"/>
      <c r="Q724" s="248"/>
      <c r="R724" s="248"/>
      <c r="S724" s="248"/>
      <c r="T724" s="248"/>
      <c r="U724" s="248"/>
      <c r="V724" s="248"/>
      <c r="W724" s="248"/>
      <c r="X724" s="248"/>
      <c r="Y724" s="248"/>
      <c r="Z724" s="248"/>
    </row>
    <row r="725" spans="1:26" ht="14.25" customHeight="1">
      <c r="A725" s="200"/>
      <c r="B725" s="200"/>
      <c r="C725" s="200"/>
      <c r="D725" s="200"/>
      <c r="E725" s="200"/>
      <c r="F725" s="200"/>
      <c r="G725" s="200"/>
      <c r="H725" s="200"/>
      <c r="I725" s="200"/>
      <c r="J725" s="248"/>
      <c r="K725" s="248"/>
      <c r="L725" s="248"/>
      <c r="M725" s="248"/>
      <c r="N725" s="248"/>
      <c r="O725" s="248"/>
      <c r="P725" s="248"/>
      <c r="Q725" s="248"/>
      <c r="R725" s="248"/>
      <c r="S725" s="248"/>
      <c r="T725" s="248"/>
      <c r="U725" s="248"/>
      <c r="V725" s="248"/>
      <c r="W725" s="248"/>
      <c r="X725" s="248"/>
      <c r="Y725" s="248"/>
      <c r="Z725" s="248"/>
    </row>
    <row r="726" spans="1:26" ht="14.25" customHeight="1">
      <c r="A726" s="200"/>
      <c r="B726" s="200"/>
      <c r="C726" s="200"/>
      <c r="D726" s="200"/>
      <c r="E726" s="200"/>
      <c r="F726" s="200"/>
      <c r="G726" s="200"/>
      <c r="H726" s="200"/>
      <c r="I726" s="200"/>
      <c r="J726" s="248"/>
      <c r="K726" s="248"/>
      <c r="L726" s="248"/>
      <c r="M726" s="248"/>
      <c r="N726" s="248"/>
      <c r="O726" s="248"/>
      <c r="P726" s="248"/>
      <c r="Q726" s="248"/>
      <c r="R726" s="248"/>
      <c r="S726" s="248"/>
      <c r="T726" s="248"/>
      <c r="U726" s="248"/>
      <c r="V726" s="248"/>
      <c r="W726" s="248"/>
      <c r="X726" s="248"/>
      <c r="Y726" s="248"/>
      <c r="Z726" s="248"/>
    </row>
    <row r="727" spans="1:26" ht="14.25" customHeight="1">
      <c r="A727" s="200"/>
      <c r="B727" s="200"/>
      <c r="C727" s="200"/>
      <c r="D727" s="200"/>
      <c r="E727" s="200"/>
      <c r="F727" s="200"/>
      <c r="G727" s="200"/>
      <c r="H727" s="200"/>
      <c r="I727" s="200"/>
      <c r="J727" s="248"/>
      <c r="K727" s="248"/>
      <c r="L727" s="248"/>
      <c r="M727" s="248"/>
      <c r="N727" s="248"/>
      <c r="O727" s="248"/>
      <c r="P727" s="248"/>
      <c r="Q727" s="248"/>
      <c r="R727" s="248"/>
      <c r="S727" s="248"/>
      <c r="T727" s="248"/>
      <c r="U727" s="248"/>
      <c r="V727" s="248"/>
      <c r="W727" s="248"/>
      <c r="X727" s="248"/>
      <c r="Y727" s="248"/>
      <c r="Z727" s="248"/>
    </row>
    <row r="728" spans="1:26" ht="14.25" customHeight="1">
      <c r="A728" s="200"/>
      <c r="B728" s="200"/>
      <c r="C728" s="200"/>
      <c r="D728" s="200"/>
      <c r="E728" s="200"/>
      <c r="F728" s="200"/>
      <c r="G728" s="200"/>
      <c r="H728" s="200"/>
      <c r="I728" s="200"/>
      <c r="J728" s="248"/>
      <c r="K728" s="248"/>
      <c r="L728" s="248"/>
      <c r="M728" s="248"/>
      <c r="N728" s="248"/>
      <c r="O728" s="248"/>
      <c r="P728" s="248"/>
      <c r="Q728" s="248"/>
      <c r="R728" s="248"/>
      <c r="S728" s="248"/>
      <c r="T728" s="248"/>
      <c r="U728" s="248"/>
      <c r="V728" s="248"/>
      <c r="W728" s="248"/>
      <c r="X728" s="248"/>
      <c r="Y728" s="248"/>
      <c r="Z728" s="248"/>
    </row>
    <row r="729" spans="1:26" ht="14.25" customHeight="1">
      <c r="A729" s="200"/>
      <c r="B729" s="200"/>
      <c r="C729" s="200"/>
      <c r="D729" s="200"/>
      <c r="E729" s="200"/>
      <c r="F729" s="200"/>
      <c r="G729" s="200"/>
      <c r="H729" s="200"/>
      <c r="I729" s="200"/>
      <c r="J729" s="248"/>
      <c r="K729" s="248"/>
      <c r="L729" s="248"/>
      <c r="M729" s="248"/>
      <c r="N729" s="248"/>
      <c r="O729" s="248"/>
      <c r="P729" s="248"/>
      <c r="Q729" s="248"/>
      <c r="R729" s="248"/>
      <c r="S729" s="248"/>
      <c r="T729" s="248"/>
      <c r="U729" s="248"/>
      <c r="V729" s="248"/>
      <c r="W729" s="248"/>
      <c r="X729" s="248"/>
      <c r="Y729" s="248"/>
      <c r="Z729" s="248"/>
    </row>
    <row r="730" spans="1:26" ht="14.25" customHeight="1">
      <c r="A730" s="200"/>
      <c r="B730" s="200"/>
      <c r="C730" s="200"/>
      <c r="D730" s="200"/>
      <c r="E730" s="200"/>
      <c r="F730" s="200"/>
      <c r="G730" s="200"/>
      <c r="H730" s="200"/>
      <c r="I730" s="200"/>
      <c r="J730" s="248"/>
      <c r="K730" s="248"/>
      <c r="L730" s="248"/>
      <c r="M730" s="248"/>
      <c r="N730" s="248"/>
      <c r="O730" s="248"/>
      <c r="P730" s="248"/>
      <c r="Q730" s="248"/>
      <c r="R730" s="248"/>
      <c r="S730" s="248"/>
      <c r="T730" s="248"/>
      <c r="U730" s="248"/>
      <c r="V730" s="248"/>
      <c r="W730" s="248"/>
      <c r="X730" s="248"/>
      <c r="Y730" s="248"/>
      <c r="Z730" s="248"/>
    </row>
    <row r="731" spans="1:26" ht="14.25" customHeight="1">
      <c r="A731" s="200"/>
      <c r="B731" s="200"/>
      <c r="C731" s="200"/>
      <c r="D731" s="200"/>
      <c r="E731" s="200"/>
      <c r="F731" s="200"/>
      <c r="G731" s="200"/>
      <c r="H731" s="200"/>
      <c r="I731" s="200"/>
      <c r="J731" s="248"/>
      <c r="K731" s="248"/>
      <c r="L731" s="248"/>
      <c r="M731" s="248"/>
      <c r="N731" s="248"/>
      <c r="O731" s="248"/>
      <c r="P731" s="248"/>
      <c r="Q731" s="248"/>
      <c r="R731" s="248"/>
      <c r="S731" s="248"/>
      <c r="T731" s="248"/>
      <c r="U731" s="248"/>
      <c r="V731" s="248"/>
      <c r="W731" s="248"/>
      <c r="X731" s="248"/>
      <c r="Y731" s="248"/>
      <c r="Z731" s="248"/>
    </row>
    <row r="732" spans="1:26" ht="14.25" customHeight="1">
      <c r="A732" s="200"/>
      <c r="B732" s="200"/>
      <c r="C732" s="200"/>
      <c r="D732" s="200"/>
      <c r="E732" s="200"/>
      <c r="F732" s="200"/>
      <c r="G732" s="200"/>
      <c r="H732" s="200"/>
      <c r="I732" s="200"/>
      <c r="J732" s="248"/>
      <c r="K732" s="248"/>
      <c r="L732" s="248"/>
      <c r="M732" s="248"/>
      <c r="N732" s="248"/>
      <c r="O732" s="248"/>
      <c r="P732" s="248"/>
      <c r="Q732" s="248"/>
      <c r="R732" s="248"/>
      <c r="S732" s="248"/>
      <c r="T732" s="248"/>
      <c r="U732" s="248"/>
      <c r="V732" s="248"/>
      <c r="W732" s="248"/>
      <c r="X732" s="248"/>
      <c r="Y732" s="248"/>
      <c r="Z732" s="248"/>
    </row>
    <row r="733" spans="1:26" ht="14.25" customHeight="1">
      <c r="A733" s="200"/>
      <c r="B733" s="200"/>
      <c r="C733" s="200"/>
      <c r="D733" s="200"/>
      <c r="E733" s="200"/>
      <c r="F733" s="200"/>
      <c r="G733" s="200"/>
      <c r="H733" s="200"/>
      <c r="I733" s="200"/>
      <c r="J733" s="248"/>
      <c r="K733" s="248"/>
      <c r="L733" s="248"/>
      <c r="M733" s="248"/>
      <c r="N733" s="248"/>
      <c r="O733" s="248"/>
      <c r="P733" s="248"/>
      <c r="Q733" s="248"/>
      <c r="R733" s="248"/>
      <c r="S733" s="248"/>
      <c r="T733" s="248"/>
      <c r="U733" s="248"/>
      <c r="V733" s="248"/>
      <c r="W733" s="248"/>
      <c r="X733" s="248"/>
      <c r="Y733" s="248"/>
      <c r="Z733" s="248"/>
    </row>
    <row r="734" spans="1:26" ht="14.25" customHeight="1">
      <c r="A734" s="200"/>
      <c r="B734" s="200"/>
      <c r="C734" s="200"/>
      <c r="D734" s="200"/>
      <c r="E734" s="200"/>
      <c r="F734" s="200"/>
      <c r="G734" s="200"/>
      <c r="H734" s="200"/>
      <c r="I734" s="200"/>
      <c r="J734" s="248"/>
      <c r="K734" s="248"/>
      <c r="L734" s="248"/>
      <c r="M734" s="248"/>
      <c r="N734" s="248"/>
      <c r="O734" s="248"/>
      <c r="P734" s="248"/>
      <c r="Q734" s="248"/>
      <c r="R734" s="248"/>
      <c r="S734" s="248"/>
      <c r="T734" s="248"/>
      <c r="U734" s="248"/>
      <c r="V734" s="248"/>
      <c r="W734" s="248"/>
      <c r="X734" s="248"/>
      <c r="Y734" s="248"/>
      <c r="Z734" s="248"/>
    </row>
    <row r="735" spans="1:26" ht="14.25" customHeight="1">
      <c r="A735" s="200"/>
      <c r="B735" s="200"/>
      <c r="C735" s="200"/>
      <c r="D735" s="200"/>
      <c r="E735" s="200"/>
      <c r="F735" s="200"/>
      <c r="G735" s="200"/>
      <c r="H735" s="200"/>
      <c r="I735" s="200"/>
      <c r="J735" s="248"/>
      <c r="K735" s="248"/>
      <c r="L735" s="248"/>
      <c r="M735" s="248"/>
      <c r="N735" s="248"/>
      <c r="O735" s="248"/>
      <c r="P735" s="248"/>
      <c r="Q735" s="248"/>
      <c r="R735" s="248"/>
      <c r="S735" s="248"/>
      <c r="T735" s="248"/>
      <c r="U735" s="248"/>
      <c r="V735" s="248"/>
      <c r="W735" s="248"/>
      <c r="X735" s="248"/>
      <c r="Y735" s="248"/>
      <c r="Z735" s="248"/>
    </row>
    <row r="736" spans="1:26" ht="14.25" customHeight="1">
      <c r="A736" s="200"/>
      <c r="B736" s="200"/>
      <c r="C736" s="200"/>
      <c r="D736" s="200"/>
      <c r="E736" s="200"/>
      <c r="F736" s="200"/>
      <c r="G736" s="200"/>
      <c r="H736" s="200"/>
      <c r="I736" s="200"/>
      <c r="J736" s="248"/>
      <c r="K736" s="248"/>
      <c r="L736" s="248"/>
      <c r="M736" s="248"/>
      <c r="N736" s="248"/>
      <c r="O736" s="248"/>
      <c r="P736" s="248"/>
      <c r="Q736" s="248"/>
      <c r="R736" s="248"/>
      <c r="S736" s="248"/>
      <c r="T736" s="248"/>
      <c r="U736" s="248"/>
      <c r="V736" s="248"/>
      <c r="W736" s="248"/>
      <c r="X736" s="248"/>
      <c r="Y736" s="248"/>
      <c r="Z736" s="248"/>
    </row>
    <row r="737" spans="1:26" ht="14.25" customHeight="1">
      <c r="A737" s="200"/>
      <c r="B737" s="200"/>
      <c r="C737" s="200"/>
      <c r="D737" s="200"/>
      <c r="E737" s="200"/>
      <c r="F737" s="200"/>
      <c r="G737" s="200"/>
      <c r="H737" s="200"/>
      <c r="I737" s="200"/>
      <c r="J737" s="248"/>
      <c r="K737" s="248"/>
      <c r="L737" s="248"/>
      <c r="M737" s="248"/>
      <c r="N737" s="248"/>
      <c r="O737" s="248"/>
      <c r="P737" s="248"/>
      <c r="Q737" s="248"/>
      <c r="R737" s="248"/>
      <c r="S737" s="248"/>
      <c r="T737" s="248"/>
      <c r="U737" s="248"/>
      <c r="V737" s="248"/>
      <c r="W737" s="248"/>
      <c r="X737" s="248"/>
      <c r="Y737" s="248"/>
      <c r="Z737" s="248"/>
    </row>
    <row r="738" spans="1:26" ht="14.25" customHeight="1">
      <c r="A738" s="200"/>
      <c r="B738" s="200"/>
      <c r="C738" s="200"/>
      <c r="D738" s="200"/>
      <c r="E738" s="200"/>
      <c r="F738" s="200"/>
      <c r="G738" s="200"/>
      <c r="H738" s="200"/>
      <c r="I738" s="200"/>
      <c r="J738" s="248"/>
      <c r="K738" s="248"/>
      <c r="L738" s="248"/>
      <c r="M738" s="248"/>
      <c r="N738" s="248"/>
      <c r="O738" s="248"/>
      <c r="P738" s="248"/>
      <c r="Q738" s="248"/>
      <c r="R738" s="248"/>
      <c r="S738" s="248"/>
      <c r="T738" s="248"/>
      <c r="U738" s="248"/>
      <c r="V738" s="248"/>
      <c r="W738" s="248"/>
      <c r="X738" s="248"/>
      <c r="Y738" s="248"/>
      <c r="Z738" s="248"/>
    </row>
    <row r="739" spans="1:26" ht="14.25" customHeight="1">
      <c r="A739" s="200"/>
      <c r="B739" s="200"/>
      <c r="C739" s="200"/>
      <c r="D739" s="200"/>
      <c r="E739" s="200"/>
      <c r="F739" s="200"/>
      <c r="G739" s="200"/>
      <c r="H739" s="200"/>
      <c r="I739" s="200"/>
      <c r="J739" s="248"/>
      <c r="K739" s="248"/>
      <c r="L739" s="248"/>
      <c r="M739" s="248"/>
      <c r="N739" s="248"/>
      <c r="O739" s="248"/>
      <c r="P739" s="248"/>
      <c r="Q739" s="248"/>
      <c r="R739" s="248"/>
      <c r="S739" s="248"/>
      <c r="T739" s="248"/>
      <c r="U739" s="248"/>
      <c r="V739" s="248"/>
      <c r="W739" s="248"/>
      <c r="X739" s="248"/>
      <c r="Y739" s="248"/>
      <c r="Z739" s="248"/>
    </row>
    <row r="740" spans="1:26" ht="14.25" customHeight="1">
      <c r="A740" s="200"/>
      <c r="B740" s="200"/>
      <c r="C740" s="200"/>
      <c r="D740" s="200"/>
      <c r="E740" s="200"/>
      <c r="F740" s="200"/>
      <c r="G740" s="200"/>
      <c r="H740" s="200"/>
      <c r="I740" s="200"/>
      <c r="J740" s="248"/>
      <c r="K740" s="248"/>
      <c r="L740" s="248"/>
      <c r="M740" s="248"/>
      <c r="N740" s="248"/>
      <c r="O740" s="248"/>
      <c r="P740" s="248"/>
      <c r="Q740" s="248"/>
      <c r="R740" s="248"/>
      <c r="S740" s="248"/>
      <c r="T740" s="248"/>
      <c r="U740" s="248"/>
      <c r="V740" s="248"/>
      <c r="W740" s="248"/>
      <c r="X740" s="248"/>
      <c r="Y740" s="248"/>
      <c r="Z740" s="248"/>
    </row>
    <row r="741" spans="1:26" ht="14.25" customHeight="1">
      <c r="A741" s="200"/>
      <c r="B741" s="200"/>
      <c r="C741" s="200"/>
      <c r="D741" s="200"/>
      <c r="E741" s="200"/>
      <c r="F741" s="200"/>
      <c r="G741" s="200"/>
      <c r="H741" s="200"/>
      <c r="I741" s="200"/>
      <c r="J741" s="248"/>
      <c r="K741" s="248"/>
      <c r="L741" s="248"/>
      <c r="M741" s="248"/>
      <c r="N741" s="248"/>
      <c r="O741" s="248"/>
      <c r="P741" s="248"/>
      <c r="Q741" s="248"/>
      <c r="R741" s="248"/>
      <c r="S741" s="248"/>
      <c r="T741" s="248"/>
      <c r="U741" s="248"/>
      <c r="V741" s="248"/>
      <c r="W741" s="248"/>
      <c r="X741" s="248"/>
      <c r="Y741" s="248"/>
      <c r="Z741" s="248"/>
    </row>
    <row r="742" spans="1:26" ht="14.25" customHeight="1">
      <c r="A742" s="200"/>
      <c r="B742" s="200"/>
      <c r="C742" s="200"/>
      <c r="D742" s="200"/>
      <c r="E742" s="200"/>
      <c r="F742" s="200"/>
      <c r="G742" s="200"/>
      <c r="H742" s="200"/>
      <c r="I742" s="200"/>
      <c r="J742" s="248"/>
      <c r="K742" s="248"/>
      <c r="L742" s="248"/>
      <c r="M742" s="248"/>
      <c r="N742" s="248"/>
      <c r="O742" s="248"/>
      <c r="P742" s="248"/>
      <c r="Q742" s="248"/>
      <c r="R742" s="248"/>
      <c r="S742" s="248"/>
      <c r="T742" s="248"/>
      <c r="U742" s="248"/>
      <c r="V742" s="248"/>
      <c r="W742" s="248"/>
      <c r="X742" s="248"/>
      <c r="Y742" s="248"/>
      <c r="Z742" s="248"/>
    </row>
    <row r="743" spans="1:26" ht="14.25" customHeight="1">
      <c r="A743" s="200"/>
      <c r="B743" s="200"/>
      <c r="C743" s="200"/>
      <c r="D743" s="200"/>
      <c r="E743" s="200"/>
      <c r="F743" s="200"/>
      <c r="G743" s="200"/>
      <c r="H743" s="200"/>
      <c r="I743" s="200"/>
      <c r="J743" s="248"/>
      <c r="K743" s="248"/>
      <c r="L743" s="248"/>
      <c r="M743" s="248"/>
      <c r="N743" s="248"/>
      <c r="O743" s="248"/>
      <c r="P743" s="248"/>
      <c r="Q743" s="248"/>
      <c r="R743" s="248"/>
      <c r="S743" s="248"/>
      <c r="T743" s="248"/>
      <c r="U743" s="248"/>
      <c r="V743" s="248"/>
      <c r="W743" s="248"/>
      <c r="X743" s="248"/>
      <c r="Y743" s="248"/>
      <c r="Z743" s="248"/>
    </row>
    <row r="744" spans="1:26" ht="14.25" customHeight="1">
      <c r="A744" s="200"/>
      <c r="B744" s="200"/>
      <c r="C744" s="200"/>
      <c r="D744" s="200"/>
      <c r="E744" s="200"/>
      <c r="F744" s="200"/>
      <c r="G744" s="200"/>
      <c r="H744" s="200"/>
      <c r="I744" s="200"/>
      <c r="J744" s="248"/>
      <c r="K744" s="248"/>
      <c r="L744" s="248"/>
      <c r="M744" s="248"/>
      <c r="N744" s="248"/>
      <c r="O744" s="248"/>
      <c r="P744" s="248"/>
      <c r="Q744" s="248"/>
      <c r="R744" s="248"/>
      <c r="S744" s="248"/>
      <c r="T744" s="248"/>
      <c r="U744" s="248"/>
      <c r="V744" s="248"/>
      <c r="W744" s="248"/>
      <c r="X744" s="248"/>
      <c r="Y744" s="248"/>
      <c r="Z744" s="248"/>
    </row>
    <row r="745" spans="1:26" ht="14.25" customHeight="1">
      <c r="A745" s="200"/>
      <c r="B745" s="200"/>
      <c r="C745" s="200"/>
      <c r="D745" s="200"/>
      <c r="E745" s="200"/>
      <c r="F745" s="200"/>
      <c r="G745" s="200"/>
      <c r="H745" s="200"/>
      <c r="I745" s="200"/>
      <c r="J745" s="248"/>
      <c r="K745" s="248"/>
      <c r="L745" s="248"/>
      <c r="M745" s="248"/>
      <c r="N745" s="248"/>
      <c r="O745" s="248"/>
      <c r="P745" s="248"/>
      <c r="Q745" s="248"/>
      <c r="R745" s="248"/>
      <c r="S745" s="248"/>
      <c r="T745" s="248"/>
      <c r="U745" s="248"/>
      <c r="V745" s="248"/>
      <c r="W745" s="248"/>
      <c r="X745" s="248"/>
      <c r="Y745" s="248"/>
      <c r="Z745" s="248"/>
    </row>
    <row r="746" spans="1:26" ht="14.25" customHeight="1">
      <c r="A746" s="200"/>
      <c r="B746" s="200"/>
      <c r="C746" s="200"/>
      <c r="D746" s="200"/>
      <c r="E746" s="200"/>
      <c r="F746" s="200"/>
      <c r="G746" s="200"/>
      <c r="H746" s="200"/>
      <c r="I746" s="200"/>
      <c r="J746" s="248"/>
      <c r="K746" s="248"/>
      <c r="L746" s="248"/>
      <c r="M746" s="248"/>
      <c r="N746" s="248"/>
      <c r="O746" s="248"/>
      <c r="P746" s="248"/>
      <c r="Q746" s="248"/>
      <c r="R746" s="248"/>
      <c r="S746" s="248"/>
      <c r="T746" s="248"/>
      <c r="U746" s="248"/>
      <c r="V746" s="248"/>
      <c r="W746" s="248"/>
      <c r="X746" s="248"/>
      <c r="Y746" s="248"/>
      <c r="Z746" s="248"/>
    </row>
    <row r="747" spans="1:26" ht="14.25" customHeight="1">
      <c r="A747" s="200"/>
      <c r="B747" s="200"/>
      <c r="C747" s="200"/>
      <c r="D747" s="200"/>
      <c r="E747" s="200"/>
      <c r="F747" s="200"/>
      <c r="G747" s="200"/>
      <c r="H747" s="200"/>
      <c r="I747" s="200"/>
      <c r="J747" s="248"/>
      <c r="K747" s="248"/>
      <c r="L747" s="248"/>
      <c r="M747" s="248"/>
      <c r="N747" s="248"/>
      <c r="O747" s="248"/>
      <c r="P747" s="248"/>
      <c r="Q747" s="248"/>
      <c r="R747" s="248"/>
      <c r="S747" s="248"/>
      <c r="T747" s="248"/>
      <c r="U747" s="248"/>
      <c r="V747" s="248"/>
      <c r="W747" s="248"/>
      <c r="X747" s="248"/>
      <c r="Y747" s="248"/>
      <c r="Z747" s="248"/>
    </row>
    <row r="748" spans="1:26" ht="14.25" customHeight="1">
      <c r="A748" s="200"/>
      <c r="B748" s="200"/>
      <c r="C748" s="200"/>
      <c r="D748" s="200"/>
      <c r="E748" s="200"/>
      <c r="F748" s="200"/>
      <c r="G748" s="200"/>
      <c r="H748" s="200"/>
      <c r="I748" s="200"/>
      <c r="J748" s="248"/>
      <c r="K748" s="248"/>
      <c r="L748" s="248"/>
      <c r="M748" s="248"/>
      <c r="N748" s="248"/>
      <c r="O748" s="248"/>
      <c r="P748" s="248"/>
      <c r="Q748" s="248"/>
      <c r="R748" s="248"/>
      <c r="S748" s="248"/>
      <c r="T748" s="248"/>
      <c r="U748" s="248"/>
      <c r="V748" s="248"/>
      <c r="W748" s="248"/>
      <c r="X748" s="248"/>
      <c r="Y748" s="248"/>
      <c r="Z748" s="248"/>
    </row>
    <row r="749" spans="1:26" ht="14.25" customHeight="1">
      <c r="A749" s="200"/>
      <c r="B749" s="200"/>
      <c r="C749" s="200"/>
      <c r="D749" s="200"/>
      <c r="E749" s="200"/>
      <c r="F749" s="200"/>
      <c r="G749" s="200"/>
      <c r="H749" s="200"/>
      <c r="I749" s="200"/>
      <c r="J749" s="248"/>
      <c r="K749" s="248"/>
      <c r="L749" s="248"/>
      <c r="M749" s="248"/>
      <c r="N749" s="248"/>
      <c r="O749" s="248"/>
      <c r="P749" s="248"/>
      <c r="Q749" s="248"/>
      <c r="R749" s="248"/>
      <c r="S749" s="248"/>
      <c r="T749" s="248"/>
      <c r="U749" s="248"/>
      <c r="V749" s="248"/>
      <c r="W749" s="248"/>
      <c r="X749" s="248"/>
      <c r="Y749" s="248"/>
      <c r="Z749" s="248"/>
    </row>
    <row r="750" spans="1:26" ht="14.25" customHeight="1">
      <c r="A750" s="200"/>
      <c r="B750" s="200"/>
      <c r="C750" s="200"/>
      <c r="D750" s="200"/>
      <c r="E750" s="200"/>
      <c r="F750" s="200"/>
      <c r="G750" s="200"/>
      <c r="H750" s="200"/>
      <c r="I750" s="200"/>
      <c r="J750" s="248"/>
      <c r="K750" s="248"/>
      <c r="L750" s="248"/>
      <c r="M750" s="248"/>
      <c r="N750" s="248"/>
      <c r="O750" s="248"/>
      <c r="P750" s="248"/>
      <c r="Q750" s="248"/>
      <c r="R750" s="248"/>
      <c r="S750" s="248"/>
      <c r="T750" s="248"/>
      <c r="U750" s="248"/>
      <c r="V750" s="248"/>
      <c r="W750" s="248"/>
      <c r="X750" s="248"/>
      <c r="Y750" s="248"/>
      <c r="Z750" s="248"/>
    </row>
    <row r="751" spans="1:26" ht="14.25" customHeight="1">
      <c r="A751" s="200"/>
      <c r="B751" s="200"/>
      <c r="C751" s="200"/>
      <c r="D751" s="200"/>
      <c r="E751" s="200"/>
      <c r="F751" s="200"/>
      <c r="G751" s="200"/>
      <c r="H751" s="200"/>
      <c r="I751" s="200"/>
      <c r="J751" s="248"/>
      <c r="K751" s="248"/>
      <c r="L751" s="248"/>
      <c r="M751" s="248"/>
      <c r="N751" s="248"/>
      <c r="O751" s="248"/>
      <c r="P751" s="248"/>
      <c r="Q751" s="248"/>
      <c r="R751" s="248"/>
      <c r="S751" s="248"/>
      <c r="T751" s="248"/>
      <c r="U751" s="248"/>
      <c r="V751" s="248"/>
      <c r="W751" s="248"/>
      <c r="X751" s="248"/>
      <c r="Y751" s="248"/>
      <c r="Z751" s="248"/>
    </row>
    <row r="752" spans="1:26" ht="14.25" customHeight="1">
      <c r="A752" s="200"/>
      <c r="B752" s="200"/>
      <c r="C752" s="200"/>
      <c r="D752" s="200"/>
      <c r="E752" s="200"/>
      <c r="F752" s="200"/>
      <c r="G752" s="200"/>
      <c r="H752" s="200"/>
      <c r="I752" s="200"/>
      <c r="J752" s="248"/>
      <c r="K752" s="248"/>
      <c r="L752" s="248"/>
      <c r="M752" s="248"/>
      <c r="N752" s="248"/>
      <c r="O752" s="248"/>
      <c r="P752" s="248"/>
      <c r="Q752" s="248"/>
      <c r="R752" s="248"/>
      <c r="S752" s="248"/>
      <c r="T752" s="248"/>
      <c r="U752" s="248"/>
      <c r="V752" s="248"/>
      <c r="W752" s="248"/>
      <c r="X752" s="248"/>
      <c r="Y752" s="248"/>
      <c r="Z752" s="248"/>
    </row>
    <row r="753" spans="1:26" ht="14.25" customHeight="1">
      <c r="A753" s="200"/>
      <c r="B753" s="200"/>
      <c r="C753" s="200"/>
      <c r="D753" s="200"/>
      <c r="E753" s="200"/>
      <c r="F753" s="200"/>
      <c r="G753" s="200"/>
      <c r="H753" s="200"/>
      <c r="I753" s="200"/>
      <c r="J753" s="248"/>
      <c r="K753" s="248"/>
      <c r="L753" s="248"/>
      <c r="M753" s="248"/>
      <c r="N753" s="248"/>
      <c r="O753" s="248"/>
      <c r="P753" s="248"/>
      <c r="Q753" s="248"/>
      <c r="R753" s="248"/>
      <c r="S753" s="248"/>
      <c r="T753" s="248"/>
      <c r="U753" s="248"/>
      <c r="V753" s="248"/>
      <c r="W753" s="248"/>
      <c r="X753" s="248"/>
      <c r="Y753" s="248"/>
      <c r="Z753" s="248"/>
    </row>
    <row r="754" spans="1:26" ht="14.25" customHeight="1">
      <c r="A754" s="200"/>
      <c r="B754" s="200"/>
      <c r="C754" s="200"/>
      <c r="D754" s="200"/>
      <c r="E754" s="200"/>
      <c r="F754" s="200"/>
      <c r="G754" s="200"/>
      <c r="H754" s="200"/>
      <c r="I754" s="200"/>
      <c r="J754" s="248"/>
      <c r="K754" s="248"/>
      <c r="L754" s="248"/>
      <c r="M754" s="248"/>
      <c r="N754" s="248"/>
      <c r="O754" s="248"/>
      <c r="P754" s="248"/>
      <c r="Q754" s="248"/>
      <c r="R754" s="248"/>
      <c r="S754" s="248"/>
      <c r="T754" s="248"/>
      <c r="U754" s="248"/>
      <c r="V754" s="248"/>
      <c r="W754" s="248"/>
      <c r="X754" s="248"/>
      <c r="Y754" s="248"/>
      <c r="Z754" s="248"/>
    </row>
    <row r="755" spans="1:26" ht="14.25" customHeight="1">
      <c r="A755" s="200"/>
      <c r="B755" s="200"/>
      <c r="C755" s="200"/>
      <c r="D755" s="200"/>
      <c r="E755" s="200"/>
      <c r="F755" s="200"/>
      <c r="G755" s="200"/>
      <c r="H755" s="200"/>
      <c r="I755" s="200"/>
      <c r="J755" s="248"/>
      <c r="K755" s="248"/>
      <c r="L755" s="248"/>
      <c r="M755" s="248"/>
      <c r="N755" s="248"/>
      <c r="O755" s="248"/>
      <c r="P755" s="248"/>
      <c r="Q755" s="248"/>
      <c r="R755" s="248"/>
      <c r="S755" s="248"/>
      <c r="T755" s="248"/>
      <c r="U755" s="248"/>
      <c r="V755" s="248"/>
      <c r="W755" s="248"/>
      <c r="X755" s="248"/>
      <c r="Y755" s="248"/>
      <c r="Z755" s="248"/>
    </row>
    <row r="756" spans="1:26" ht="14.25" customHeight="1">
      <c r="A756" s="200"/>
      <c r="B756" s="200"/>
      <c r="C756" s="200"/>
      <c r="D756" s="200"/>
      <c r="E756" s="200"/>
      <c r="F756" s="200"/>
      <c r="G756" s="200"/>
      <c r="H756" s="200"/>
      <c r="I756" s="200"/>
      <c r="J756" s="248"/>
      <c r="K756" s="248"/>
      <c r="L756" s="248"/>
      <c r="M756" s="248"/>
      <c r="N756" s="248"/>
      <c r="O756" s="248"/>
      <c r="P756" s="248"/>
      <c r="Q756" s="248"/>
      <c r="R756" s="248"/>
      <c r="S756" s="248"/>
      <c r="T756" s="248"/>
      <c r="U756" s="248"/>
      <c r="V756" s="248"/>
      <c r="W756" s="248"/>
      <c r="X756" s="248"/>
      <c r="Y756" s="248"/>
      <c r="Z756" s="248"/>
    </row>
    <row r="757" spans="1:26" ht="14.25" customHeight="1">
      <c r="A757" s="200"/>
      <c r="B757" s="200"/>
      <c r="C757" s="200"/>
      <c r="D757" s="200"/>
      <c r="E757" s="200"/>
      <c r="F757" s="200"/>
      <c r="G757" s="200"/>
      <c r="H757" s="200"/>
      <c r="I757" s="200"/>
      <c r="J757" s="248"/>
      <c r="K757" s="248"/>
      <c r="L757" s="248"/>
      <c r="M757" s="248"/>
      <c r="N757" s="248"/>
      <c r="O757" s="248"/>
      <c r="P757" s="248"/>
      <c r="Q757" s="248"/>
      <c r="R757" s="248"/>
      <c r="S757" s="248"/>
      <c r="T757" s="248"/>
      <c r="U757" s="248"/>
      <c r="V757" s="248"/>
      <c r="W757" s="248"/>
      <c r="X757" s="248"/>
      <c r="Y757" s="248"/>
      <c r="Z757" s="248"/>
    </row>
    <row r="758" spans="1:26" ht="14.25" customHeight="1">
      <c r="A758" s="200"/>
      <c r="B758" s="200"/>
      <c r="C758" s="200"/>
      <c r="D758" s="200"/>
      <c r="E758" s="200"/>
      <c r="F758" s="200"/>
      <c r="G758" s="200"/>
      <c r="H758" s="200"/>
      <c r="I758" s="200"/>
      <c r="J758" s="248"/>
      <c r="K758" s="248"/>
      <c r="L758" s="248"/>
      <c r="M758" s="248"/>
      <c r="N758" s="248"/>
      <c r="O758" s="248"/>
      <c r="P758" s="248"/>
      <c r="Q758" s="248"/>
      <c r="R758" s="248"/>
      <c r="S758" s="248"/>
      <c r="T758" s="248"/>
      <c r="U758" s="248"/>
      <c r="V758" s="248"/>
      <c r="W758" s="248"/>
      <c r="X758" s="248"/>
      <c r="Y758" s="248"/>
      <c r="Z758" s="248"/>
    </row>
    <row r="759" spans="1:26" ht="14.25" customHeight="1">
      <c r="A759" s="200"/>
      <c r="B759" s="200"/>
      <c r="C759" s="200"/>
      <c r="D759" s="200"/>
      <c r="E759" s="200"/>
      <c r="F759" s="200"/>
      <c r="G759" s="200"/>
      <c r="H759" s="200"/>
      <c r="I759" s="200"/>
      <c r="J759" s="248"/>
      <c r="K759" s="248"/>
      <c r="L759" s="248"/>
      <c r="M759" s="248"/>
      <c r="N759" s="248"/>
      <c r="O759" s="248"/>
      <c r="P759" s="248"/>
      <c r="Q759" s="248"/>
      <c r="R759" s="248"/>
      <c r="S759" s="248"/>
      <c r="T759" s="248"/>
      <c r="U759" s="248"/>
      <c r="V759" s="248"/>
      <c r="W759" s="248"/>
      <c r="X759" s="248"/>
      <c r="Y759" s="248"/>
      <c r="Z759" s="248"/>
    </row>
    <row r="760" spans="1:26" ht="14.25" customHeight="1">
      <c r="A760" s="200"/>
      <c r="B760" s="200"/>
      <c r="C760" s="200"/>
      <c r="D760" s="200"/>
      <c r="E760" s="200"/>
      <c r="F760" s="200"/>
      <c r="G760" s="200"/>
      <c r="H760" s="200"/>
      <c r="I760" s="200"/>
      <c r="J760" s="248"/>
      <c r="K760" s="248"/>
      <c r="L760" s="248"/>
      <c r="M760" s="248"/>
      <c r="N760" s="248"/>
      <c r="O760" s="248"/>
      <c r="P760" s="248"/>
      <c r="Q760" s="248"/>
      <c r="R760" s="248"/>
      <c r="S760" s="248"/>
      <c r="T760" s="248"/>
      <c r="U760" s="248"/>
      <c r="V760" s="248"/>
      <c r="W760" s="248"/>
      <c r="X760" s="248"/>
      <c r="Y760" s="248"/>
      <c r="Z760" s="248"/>
    </row>
    <row r="761" spans="1:26" ht="14.25" customHeight="1">
      <c r="A761" s="200"/>
      <c r="B761" s="200"/>
      <c r="C761" s="200"/>
      <c r="D761" s="200"/>
      <c r="E761" s="200"/>
      <c r="F761" s="200"/>
      <c r="G761" s="200"/>
      <c r="H761" s="200"/>
      <c r="I761" s="200"/>
      <c r="J761" s="248"/>
      <c r="K761" s="248"/>
      <c r="L761" s="248"/>
      <c r="M761" s="248"/>
      <c r="N761" s="248"/>
      <c r="O761" s="248"/>
      <c r="P761" s="248"/>
      <c r="Q761" s="248"/>
      <c r="R761" s="248"/>
      <c r="S761" s="248"/>
      <c r="T761" s="248"/>
      <c r="U761" s="248"/>
      <c r="V761" s="248"/>
      <c r="W761" s="248"/>
      <c r="X761" s="248"/>
      <c r="Y761" s="248"/>
      <c r="Z761" s="248"/>
    </row>
    <row r="762" spans="1:26" ht="14.25" customHeight="1">
      <c r="A762" s="200"/>
      <c r="B762" s="200"/>
      <c r="C762" s="200"/>
      <c r="D762" s="200"/>
      <c r="E762" s="200"/>
      <c r="F762" s="200"/>
      <c r="G762" s="200"/>
      <c r="H762" s="200"/>
      <c r="I762" s="200"/>
      <c r="J762" s="248"/>
      <c r="K762" s="248"/>
      <c r="L762" s="248"/>
      <c r="M762" s="248"/>
      <c r="N762" s="248"/>
      <c r="O762" s="248"/>
      <c r="P762" s="248"/>
      <c r="Q762" s="248"/>
      <c r="R762" s="248"/>
      <c r="S762" s="248"/>
      <c r="T762" s="248"/>
      <c r="U762" s="248"/>
      <c r="V762" s="248"/>
      <c r="W762" s="248"/>
      <c r="X762" s="248"/>
      <c r="Y762" s="248"/>
      <c r="Z762" s="248"/>
    </row>
    <row r="763" spans="1:26" ht="14.25" customHeight="1">
      <c r="A763" s="200"/>
      <c r="B763" s="200"/>
      <c r="C763" s="200"/>
      <c r="D763" s="200"/>
      <c r="E763" s="200"/>
      <c r="F763" s="200"/>
      <c r="G763" s="200"/>
      <c r="H763" s="200"/>
      <c r="I763" s="200"/>
      <c r="J763" s="248"/>
      <c r="K763" s="248"/>
      <c r="L763" s="248"/>
      <c r="M763" s="248"/>
      <c r="N763" s="248"/>
      <c r="O763" s="248"/>
      <c r="P763" s="248"/>
      <c r="Q763" s="248"/>
      <c r="R763" s="248"/>
      <c r="S763" s="248"/>
      <c r="T763" s="248"/>
      <c r="U763" s="248"/>
      <c r="V763" s="248"/>
      <c r="W763" s="248"/>
      <c r="X763" s="248"/>
      <c r="Y763" s="248"/>
      <c r="Z763" s="248"/>
    </row>
    <row r="764" spans="1:26" ht="14.25" customHeight="1">
      <c r="A764" s="200"/>
      <c r="B764" s="200"/>
      <c r="C764" s="200"/>
      <c r="D764" s="200"/>
      <c r="E764" s="200"/>
      <c r="F764" s="200"/>
      <c r="G764" s="200"/>
      <c r="H764" s="200"/>
      <c r="I764" s="200"/>
      <c r="J764" s="248"/>
      <c r="K764" s="248"/>
      <c r="L764" s="248"/>
      <c r="M764" s="248"/>
      <c r="N764" s="248"/>
      <c r="O764" s="248"/>
      <c r="P764" s="248"/>
      <c r="Q764" s="248"/>
      <c r="R764" s="248"/>
      <c r="S764" s="248"/>
      <c r="T764" s="248"/>
      <c r="U764" s="248"/>
      <c r="V764" s="248"/>
      <c r="W764" s="248"/>
      <c r="X764" s="248"/>
      <c r="Y764" s="248"/>
      <c r="Z764" s="248"/>
    </row>
    <row r="765" spans="1:26" ht="14.25" customHeight="1">
      <c r="A765" s="200"/>
      <c r="B765" s="200"/>
      <c r="C765" s="200"/>
      <c r="D765" s="200"/>
      <c r="E765" s="200"/>
      <c r="F765" s="200"/>
      <c r="G765" s="200"/>
      <c r="H765" s="200"/>
      <c r="I765" s="200"/>
      <c r="J765" s="248"/>
      <c r="K765" s="248"/>
      <c r="L765" s="248"/>
      <c r="M765" s="248"/>
      <c r="N765" s="248"/>
      <c r="O765" s="248"/>
      <c r="P765" s="248"/>
      <c r="Q765" s="248"/>
      <c r="R765" s="248"/>
      <c r="S765" s="248"/>
      <c r="T765" s="248"/>
      <c r="U765" s="248"/>
      <c r="V765" s="248"/>
      <c r="W765" s="248"/>
      <c r="X765" s="248"/>
      <c r="Y765" s="248"/>
      <c r="Z765" s="248"/>
    </row>
    <row r="766" spans="1:26" ht="14.25" customHeight="1">
      <c r="A766" s="200"/>
      <c r="B766" s="200"/>
      <c r="C766" s="200"/>
      <c r="D766" s="200"/>
      <c r="E766" s="200"/>
      <c r="F766" s="200"/>
      <c r="G766" s="200"/>
      <c r="H766" s="200"/>
      <c r="I766" s="200"/>
      <c r="J766" s="248"/>
      <c r="K766" s="248"/>
      <c r="L766" s="248"/>
      <c r="M766" s="248"/>
      <c r="N766" s="248"/>
      <c r="O766" s="248"/>
      <c r="P766" s="248"/>
      <c r="Q766" s="248"/>
      <c r="R766" s="248"/>
      <c r="S766" s="248"/>
      <c r="T766" s="248"/>
      <c r="U766" s="248"/>
      <c r="V766" s="248"/>
      <c r="W766" s="248"/>
      <c r="X766" s="248"/>
      <c r="Y766" s="248"/>
      <c r="Z766" s="248"/>
    </row>
    <row r="767" spans="1:26" ht="14.25" customHeight="1">
      <c r="A767" s="200"/>
      <c r="B767" s="200"/>
      <c r="C767" s="200"/>
      <c r="D767" s="200"/>
      <c r="E767" s="200"/>
      <c r="F767" s="200"/>
      <c r="G767" s="200"/>
      <c r="H767" s="200"/>
      <c r="I767" s="200"/>
      <c r="J767" s="248"/>
      <c r="K767" s="248"/>
      <c r="L767" s="248"/>
      <c r="M767" s="248"/>
      <c r="N767" s="248"/>
      <c r="O767" s="248"/>
      <c r="P767" s="248"/>
      <c r="Q767" s="248"/>
      <c r="R767" s="248"/>
      <c r="S767" s="248"/>
      <c r="T767" s="248"/>
      <c r="U767" s="248"/>
      <c r="V767" s="248"/>
      <c r="W767" s="248"/>
      <c r="X767" s="248"/>
      <c r="Y767" s="248"/>
      <c r="Z767" s="248"/>
    </row>
    <row r="768" spans="1:26" ht="14.25" customHeight="1">
      <c r="A768" s="200"/>
      <c r="B768" s="200"/>
      <c r="C768" s="200"/>
      <c r="D768" s="200"/>
      <c r="E768" s="200"/>
      <c r="F768" s="200"/>
      <c r="G768" s="200"/>
      <c r="H768" s="200"/>
      <c r="I768" s="200"/>
      <c r="J768" s="248"/>
      <c r="K768" s="248"/>
      <c r="L768" s="248"/>
      <c r="M768" s="248"/>
      <c r="N768" s="248"/>
      <c r="O768" s="248"/>
      <c r="P768" s="248"/>
      <c r="Q768" s="248"/>
      <c r="R768" s="248"/>
      <c r="S768" s="248"/>
      <c r="T768" s="248"/>
      <c r="U768" s="248"/>
      <c r="V768" s="248"/>
      <c r="W768" s="248"/>
      <c r="X768" s="248"/>
      <c r="Y768" s="248"/>
      <c r="Z768" s="248"/>
    </row>
    <row r="769" spans="1:26" ht="14.25" customHeight="1">
      <c r="A769" s="200"/>
      <c r="B769" s="200"/>
      <c r="C769" s="200"/>
      <c r="D769" s="200"/>
      <c r="E769" s="200"/>
      <c r="F769" s="200"/>
      <c r="G769" s="200"/>
      <c r="H769" s="200"/>
      <c r="I769" s="200"/>
      <c r="J769" s="248"/>
      <c r="K769" s="248"/>
      <c r="L769" s="248"/>
      <c r="M769" s="248"/>
      <c r="N769" s="248"/>
      <c r="O769" s="248"/>
      <c r="P769" s="248"/>
      <c r="Q769" s="248"/>
      <c r="R769" s="248"/>
      <c r="S769" s="248"/>
      <c r="T769" s="248"/>
      <c r="U769" s="248"/>
      <c r="V769" s="248"/>
      <c r="W769" s="248"/>
      <c r="X769" s="248"/>
      <c r="Y769" s="248"/>
      <c r="Z769" s="248"/>
    </row>
    <row r="770" spans="1:26" ht="14.25" customHeight="1">
      <c r="A770" s="200"/>
      <c r="B770" s="200"/>
      <c r="C770" s="200"/>
      <c r="D770" s="200"/>
      <c r="E770" s="200"/>
      <c r="F770" s="200"/>
      <c r="G770" s="200"/>
      <c r="H770" s="200"/>
      <c r="I770" s="200"/>
      <c r="J770" s="248"/>
      <c r="K770" s="248"/>
      <c r="L770" s="248"/>
      <c r="M770" s="248"/>
      <c r="N770" s="248"/>
      <c r="O770" s="248"/>
      <c r="P770" s="248"/>
      <c r="Q770" s="248"/>
      <c r="R770" s="248"/>
      <c r="S770" s="248"/>
      <c r="T770" s="248"/>
      <c r="U770" s="248"/>
      <c r="V770" s="248"/>
      <c r="W770" s="248"/>
      <c r="X770" s="248"/>
      <c r="Y770" s="248"/>
      <c r="Z770" s="248"/>
    </row>
    <row r="771" spans="1:26" ht="14.25" customHeight="1">
      <c r="A771" s="200"/>
      <c r="B771" s="200"/>
      <c r="C771" s="200"/>
      <c r="D771" s="200"/>
      <c r="E771" s="200"/>
      <c r="F771" s="200"/>
      <c r="G771" s="200"/>
      <c r="H771" s="200"/>
      <c r="I771" s="200"/>
      <c r="J771" s="248"/>
      <c r="K771" s="248"/>
      <c r="L771" s="248"/>
      <c r="M771" s="248"/>
      <c r="N771" s="248"/>
      <c r="O771" s="248"/>
      <c r="P771" s="248"/>
      <c r="Q771" s="248"/>
      <c r="R771" s="248"/>
      <c r="S771" s="248"/>
      <c r="T771" s="248"/>
      <c r="U771" s="248"/>
      <c r="V771" s="248"/>
      <c r="W771" s="248"/>
      <c r="X771" s="248"/>
      <c r="Y771" s="248"/>
      <c r="Z771" s="248"/>
    </row>
    <row r="772" spans="1:26" ht="14.25" customHeight="1">
      <c r="A772" s="200"/>
      <c r="B772" s="200"/>
      <c r="C772" s="200"/>
      <c r="D772" s="200"/>
      <c r="E772" s="200"/>
      <c r="F772" s="200"/>
      <c r="G772" s="200"/>
      <c r="H772" s="200"/>
      <c r="I772" s="200"/>
      <c r="J772" s="248"/>
      <c r="K772" s="248"/>
      <c r="L772" s="248"/>
      <c r="M772" s="248"/>
      <c r="N772" s="248"/>
      <c r="O772" s="248"/>
      <c r="P772" s="248"/>
      <c r="Q772" s="248"/>
      <c r="R772" s="248"/>
      <c r="S772" s="248"/>
      <c r="T772" s="248"/>
      <c r="U772" s="248"/>
      <c r="V772" s="248"/>
      <c r="W772" s="248"/>
      <c r="X772" s="248"/>
      <c r="Y772" s="248"/>
      <c r="Z772" s="248"/>
    </row>
    <row r="773" spans="1:26" ht="14.25" customHeight="1">
      <c r="A773" s="200"/>
      <c r="B773" s="200"/>
      <c r="C773" s="200"/>
      <c r="D773" s="200"/>
      <c r="E773" s="200"/>
      <c r="F773" s="200"/>
      <c r="G773" s="200"/>
      <c r="H773" s="200"/>
      <c r="I773" s="200"/>
      <c r="J773" s="248"/>
      <c r="K773" s="248"/>
      <c r="L773" s="248"/>
      <c r="M773" s="248"/>
      <c r="N773" s="248"/>
      <c r="O773" s="248"/>
      <c r="P773" s="248"/>
      <c r="Q773" s="248"/>
      <c r="R773" s="248"/>
      <c r="S773" s="248"/>
      <c r="T773" s="248"/>
      <c r="U773" s="248"/>
      <c r="V773" s="248"/>
      <c r="W773" s="248"/>
      <c r="X773" s="248"/>
      <c r="Y773" s="248"/>
      <c r="Z773" s="248"/>
    </row>
    <row r="774" spans="1:26" ht="14.25" customHeight="1">
      <c r="A774" s="200"/>
      <c r="B774" s="200"/>
      <c r="C774" s="200"/>
      <c r="D774" s="200"/>
      <c r="E774" s="200"/>
      <c r="F774" s="200"/>
      <c r="G774" s="200"/>
      <c r="H774" s="200"/>
      <c r="I774" s="200"/>
      <c r="J774" s="248"/>
      <c r="K774" s="248"/>
      <c r="L774" s="248"/>
      <c r="M774" s="248"/>
      <c r="N774" s="248"/>
      <c r="O774" s="248"/>
      <c r="P774" s="248"/>
      <c r="Q774" s="248"/>
      <c r="R774" s="248"/>
      <c r="S774" s="248"/>
      <c r="T774" s="248"/>
      <c r="U774" s="248"/>
      <c r="V774" s="248"/>
      <c r="W774" s="248"/>
      <c r="X774" s="248"/>
      <c r="Y774" s="248"/>
      <c r="Z774" s="248"/>
    </row>
    <row r="775" spans="1:26" ht="14.25" customHeight="1">
      <c r="A775" s="200"/>
      <c r="B775" s="200"/>
      <c r="C775" s="200"/>
      <c r="D775" s="200"/>
      <c r="E775" s="200"/>
      <c r="F775" s="200"/>
      <c r="G775" s="200"/>
      <c r="H775" s="200"/>
      <c r="I775" s="200"/>
      <c r="J775" s="248"/>
      <c r="K775" s="248"/>
      <c r="L775" s="248"/>
      <c r="M775" s="248"/>
      <c r="N775" s="248"/>
      <c r="O775" s="248"/>
      <c r="P775" s="248"/>
      <c r="Q775" s="248"/>
      <c r="R775" s="248"/>
      <c r="S775" s="248"/>
      <c r="T775" s="248"/>
      <c r="U775" s="248"/>
      <c r="V775" s="248"/>
      <c r="W775" s="248"/>
      <c r="X775" s="248"/>
      <c r="Y775" s="248"/>
      <c r="Z775" s="248"/>
    </row>
    <row r="776" spans="1:26" ht="14.25" customHeight="1">
      <c r="A776" s="200"/>
      <c r="B776" s="200"/>
      <c r="C776" s="200"/>
      <c r="D776" s="200"/>
      <c r="E776" s="200"/>
      <c r="F776" s="200"/>
      <c r="G776" s="200"/>
      <c r="H776" s="200"/>
      <c r="I776" s="200"/>
      <c r="J776" s="248"/>
      <c r="K776" s="248"/>
      <c r="L776" s="248"/>
      <c r="M776" s="248"/>
      <c r="N776" s="248"/>
      <c r="O776" s="248"/>
      <c r="P776" s="248"/>
      <c r="Q776" s="248"/>
      <c r="R776" s="248"/>
      <c r="S776" s="248"/>
      <c r="T776" s="248"/>
      <c r="U776" s="248"/>
      <c r="V776" s="248"/>
      <c r="W776" s="248"/>
      <c r="X776" s="248"/>
      <c r="Y776" s="248"/>
      <c r="Z776" s="248"/>
    </row>
    <row r="777" spans="1:26" ht="14.25" customHeight="1">
      <c r="A777" s="200"/>
      <c r="B777" s="200"/>
      <c r="C777" s="200"/>
      <c r="D777" s="200"/>
      <c r="E777" s="200"/>
      <c r="F777" s="200"/>
      <c r="G777" s="200"/>
      <c r="H777" s="200"/>
      <c r="I777" s="200"/>
      <c r="J777" s="248"/>
      <c r="K777" s="248"/>
      <c r="L777" s="248"/>
      <c r="M777" s="248"/>
      <c r="N777" s="248"/>
      <c r="O777" s="248"/>
      <c r="P777" s="248"/>
      <c r="Q777" s="248"/>
      <c r="R777" s="248"/>
      <c r="S777" s="248"/>
      <c r="T777" s="248"/>
      <c r="U777" s="248"/>
      <c r="V777" s="248"/>
      <c r="W777" s="248"/>
      <c r="X777" s="248"/>
      <c r="Y777" s="248"/>
      <c r="Z777" s="248"/>
    </row>
    <row r="778" spans="1:26" ht="14.25" customHeight="1">
      <c r="A778" s="200"/>
      <c r="B778" s="200"/>
      <c r="C778" s="200"/>
      <c r="D778" s="200"/>
      <c r="E778" s="200"/>
      <c r="F778" s="200"/>
      <c r="G778" s="200"/>
      <c r="H778" s="200"/>
      <c r="I778" s="200"/>
      <c r="J778" s="248"/>
      <c r="K778" s="248"/>
      <c r="L778" s="248"/>
      <c r="M778" s="248"/>
      <c r="N778" s="248"/>
      <c r="O778" s="248"/>
      <c r="P778" s="248"/>
      <c r="Q778" s="248"/>
      <c r="R778" s="248"/>
      <c r="S778" s="248"/>
      <c r="T778" s="248"/>
      <c r="U778" s="248"/>
      <c r="V778" s="248"/>
      <c r="W778" s="248"/>
      <c r="X778" s="248"/>
      <c r="Y778" s="248"/>
      <c r="Z778" s="248"/>
    </row>
    <row r="779" spans="1:26" ht="14.25" customHeight="1">
      <c r="A779" s="200"/>
      <c r="B779" s="200"/>
      <c r="C779" s="200"/>
      <c r="D779" s="200"/>
      <c r="E779" s="200"/>
      <c r="F779" s="200"/>
      <c r="G779" s="200"/>
      <c r="H779" s="200"/>
      <c r="I779" s="200"/>
      <c r="J779" s="248"/>
      <c r="K779" s="248"/>
      <c r="L779" s="248"/>
      <c r="M779" s="248"/>
      <c r="N779" s="248"/>
      <c r="O779" s="248"/>
      <c r="P779" s="248"/>
      <c r="Q779" s="248"/>
      <c r="R779" s="248"/>
      <c r="S779" s="248"/>
      <c r="T779" s="248"/>
      <c r="U779" s="248"/>
      <c r="V779" s="248"/>
      <c r="W779" s="248"/>
      <c r="X779" s="248"/>
      <c r="Y779" s="248"/>
      <c r="Z779" s="248"/>
    </row>
    <row r="780" spans="1:26" ht="14.25" customHeight="1">
      <c r="A780" s="200"/>
      <c r="B780" s="200"/>
      <c r="C780" s="200"/>
      <c r="D780" s="200"/>
      <c r="E780" s="200"/>
      <c r="F780" s="200"/>
      <c r="G780" s="200"/>
      <c r="H780" s="200"/>
      <c r="I780" s="200"/>
      <c r="J780" s="248"/>
      <c r="K780" s="248"/>
      <c r="L780" s="248"/>
      <c r="M780" s="248"/>
      <c r="N780" s="248"/>
      <c r="O780" s="248"/>
      <c r="P780" s="248"/>
      <c r="Q780" s="248"/>
      <c r="R780" s="248"/>
      <c r="S780" s="248"/>
      <c r="T780" s="248"/>
      <c r="U780" s="248"/>
      <c r="V780" s="248"/>
      <c r="W780" s="248"/>
      <c r="X780" s="248"/>
      <c r="Y780" s="248"/>
      <c r="Z780" s="248"/>
    </row>
    <row r="781" spans="1:26" ht="14.25" customHeight="1">
      <c r="A781" s="200"/>
      <c r="B781" s="200"/>
      <c r="C781" s="200"/>
      <c r="D781" s="200"/>
      <c r="E781" s="200"/>
      <c r="F781" s="200"/>
      <c r="G781" s="200"/>
      <c r="H781" s="200"/>
      <c r="I781" s="200"/>
      <c r="J781" s="248"/>
      <c r="K781" s="248"/>
      <c r="L781" s="248"/>
      <c r="M781" s="248"/>
      <c r="N781" s="248"/>
      <c r="O781" s="248"/>
      <c r="P781" s="248"/>
      <c r="Q781" s="248"/>
      <c r="R781" s="248"/>
      <c r="S781" s="248"/>
      <c r="T781" s="248"/>
      <c r="U781" s="248"/>
      <c r="V781" s="248"/>
      <c r="W781" s="248"/>
      <c r="X781" s="248"/>
      <c r="Y781" s="248"/>
      <c r="Z781" s="248"/>
    </row>
    <row r="782" spans="1:26" ht="14.25" customHeight="1">
      <c r="A782" s="200"/>
      <c r="B782" s="200"/>
      <c r="C782" s="200"/>
      <c r="D782" s="200"/>
      <c r="E782" s="200"/>
      <c r="F782" s="200"/>
      <c r="G782" s="200"/>
      <c r="H782" s="200"/>
      <c r="I782" s="200"/>
      <c r="J782" s="248"/>
      <c r="K782" s="248"/>
      <c r="L782" s="248"/>
      <c r="M782" s="248"/>
      <c r="N782" s="248"/>
      <c r="O782" s="248"/>
      <c r="P782" s="248"/>
      <c r="Q782" s="248"/>
      <c r="R782" s="248"/>
      <c r="S782" s="248"/>
      <c r="T782" s="248"/>
      <c r="U782" s="248"/>
      <c r="V782" s="248"/>
      <c r="W782" s="248"/>
      <c r="X782" s="248"/>
      <c r="Y782" s="248"/>
      <c r="Z782" s="248"/>
    </row>
    <row r="783" spans="1:26" ht="14.25" customHeight="1">
      <c r="A783" s="200"/>
      <c r="B783" s="200"/>
      <c r="C783" s="200"/>
      <c r="D783" s="200"/>
      <c r="E783" s="200"/>
      <c r="F783" s="200"/>
      <c r="G783" s="200"/>
      <c r="H783" s="200"/>
      <c r="I783" s="200"/>
      <c r="J783" s="248"/>
      <c r="K783" s="248"/>
      <c r="L783" s="248"/>
      <c r="M783" s="248"/>
      <c r="N783" s="248"/>
      <c r="O783" s="248"/>
      <c r="P783" s="248"/>
      <c r="Q783" s="248"/>
      <c r="R783" s="248"/>
      <c r="S783" s="248"/>
      <c r="T783" s="248"/>
      <c r="U783" s="248"/>
      <c r="V783" s="248"/>
      <c r="W783" s="248"/>
      <c r="X783" s="248"/>
      <c r="Y783" s="248"/>
      <c r="Z783" s="248"/>
    </row>
    <row r="784" spans="1:26" ht="14.25" customHeight="1">
      <c r="A784" s="200"/>
      <c r="B784" s="200"/>
      <c r="C784" s="200"/>
      <c r="D784" s="200"/>
      <c r="E784" s="200"/>
      <c r="F784" s="200"/>
      <c r="G784" s="200"/>
      <c r="H784" s="200"/>
      <c r="I784" s="200"/>
      <c r="J784" s="248"/>
      <c r="K784" s="248"/>
      <c r="L784" s="248"/>
      <c r="M784" s="248"/>
      <c r="N784" s="248"/>
      <c r="O784" s="248"/>
      <c r="P784" s="248"/>
      <c r="Q784" s="248"/>
      <c r="R784" s="248"/>
      <c r="S784" s="248"/>
      <c r="T784" s="248"/>
      <c r="U784" s="248"/>
      <c r="V784" s="248"/>
      <c r="W784" s="248"/>
      <c r="X784" s="248"/>
      <c r="Y784" s="248"/>
      <c r="Z784" s="248"/>
    </row>
    <row r="785" spans="1:26" ht="14.25" customHeight="1">
      <c r="A785" s="200"/>
      <c r="B785" s="200"/>
      <c r="C785" s="200"/>
      <c r="D785" s="200"/>
      <c r="E785" s="200"/>
      <c r="F785" s="200"/>
      <c r="G785" s="200"/>
      <c r="H785" s="200"/>
      <c r="I785" s="200"/>
      <c r="J785" s="248"/>
      <c r="K785" s="248"/>
      <c r="L785" s="248"/>
      <c r="M785" s="248"/>
      <c r="N785" s="248"/>
      <c r="O785" s="248"/>
      <c r="P785" s="248"/>
      <c r="Q785" s="248"/>
      <c r="R785" s="248"/>
      <c r="S785" s="248"/>
      <c r="T785" s="248"/>
      <c r="U785" s="248"/>
      <c r="V785" s="248"/>
      <c r="W785" s="248"/>
      <c r="X785" s="248"/>
      <c r="Y785" s="248"/>
      <c r="Z785" s="248"/>
    </row>
    <row r="786" spans="1:26" ht="14.25" customHeight="1">
      <c r="A786" s="200"/>
      <c r="B786" s="200"/>
      <c r="C786" s="200"/>
      <c r="D786" s="200"/>
      <c r="E786" s="200"/>
      <c r="F786" s="200"/>
      <c r="G786" s="200"/>
      <c r="H786" s="200"/>
      <c r="I786" s="200"/>
      <c r="J786" s="248"/>
      <c r="K786" s="248"/>
      <c r="L786" s="248"/>
      <c r="M786" s="248"/>
      <c r="N786" s="248"/>
      <c r="O786" s="248"/>
      <c r="P786" s="248"/>
      <c r="Q786" s="248"/>
      <c r="R786" s="248"/>
      <c r="S786" s="248"/>
      <c r="T786" s="248"/>
      <c r="U786" s="248"/>
      <c r="V786" s="248"/>
      <c r="W786" s="248"/>
      <c r="X786" s="248"/>
      <c r="Y786" s="248"/>
      <c r="Z786" s="248"/>
    </row>
    <row r="787" spans="1:26" ht="14.25" customHeight="1">
      <c r="A787" s="200"/>
      <c r="B787" s="200"/>
      <c r="C787" s="200"/>
      <c r="D787" s="200"/>
      <c r="E787" s="200"/>
      <c r="F787" s="200"/>
      <c r="G787" s="200"/>
      <c r="H787" s="200"/>
      <c r="I787" s="200"/>
      <c r="J787" s="248"/>
      <c r="K787" s="248"/>
      <c r="L787" s="248"/>
      <c r="M787" s="248"/>
      <c r="N787" s="248"/>
      <c r="O787" s="248"/>
      <c r="P787" s="248"/>
      <c r="Q787" s="248"/>
      <c r="R787" s="248"/>
      <c r="S787" s="248"/>
      <c r="T787" s="248"/>
      <c r="U787" s="248"/>
      <c r="V787" s="248"/>
      <c r="W787" s="248"/>
      <c r="X787" s="248"/>
      <c r="Y787" s="248"/>
      <c r="Z787" s="248"/>
    </row>
    <row r="788" spans="1:26" ht="14.25" customHeight="1">
      <c r="A788" s="200"/>
      <c r="B788" s="200"/>
      <c r="C788" s="200"/>
      <c r="D788" s="200"/>
      <c r="E788" s="200"/>
      <c r="F788" s="200"/>
      <c r="G788" s="200"/>
      <c r="H788" s="200"/>
      <c r="I788" s="200"/>
      <c r="J788" s="248"/>
      <c r="K788" s="248"/>
      <c r="L788" s="248"/>
      <c r="M788" s="248"/>
      <c r="N788" s="248"/>
      <c r="O788" s="248"/>
      <c r="P788" s="248"/>
      <c r="Q788" s="248"/>
      <c r="R788" s="248"/>
      <c r="S788" s="248"/>
      <c r="T788" s="248"/>
      <c r="U788" s="248"/>
      <c r="V788" s="248"/>
      <c r="W788" s="248"/>
      <c r="X788" s="248"/>
      <c r="Y788" s="248"/>
      <c r="Z788" s="248"/>
    </row>
    <row r="789" spans="1:26" ht="14.25" customHeight="1">
      <c r="A789" s="200"/>
      <c r="B789" s="200"/>
      <c r="C789" s="200"/>
      <c r="D789" s="200"/>
      <c r="E789" s="200"/>
      <c r="F789" s="200"/>
      <c r="G789" s="200"/>
      <c r="H789" s="200"/>
      <c r="I789" s="200"/>
      <c r="J789" s="248"/>
      <c r="K789" s="248"/>
      <c r="L789" s="248"/>
      <c r="M789" s="248"/>
      <c r="N789" s="248"/>
      <c r="O789" s="248"/>
      <c r="P789" s="248"/>
      <c r="Q789" s="248"/>
      <c r="R789" s="248"/>
      <c r="S789" s="248"/>
      <c r="T789" s="248"/>
      <c r="U789" s="248"/>
      <c r="V789" s="248"/>
      <c r="W789" s="248"/>
      <c r="X789" s="248"/>
      <c r="Y789" s="248"/>
      <c r="Z789" s="248"/>
    </row>
    <row r="790" spans="1:26" ht="14.25" customHeight="1">
      <c r="A790" s="200"/>
      <c r="B790" s="200"/>
      <c r="C790" s="200"/>
      <c r="D790" s="200"/>
      <c r="E790" s="200"/>
      <c r="F790" s="200"/>
      <c r="G790" s="200"/>
      <c r="H790" s="200"/>
      <c r="I790" s="200"/>
      <c r="J790" s="248"/>
      <c r="K790" s="248"/>
      <c r="L790" s="248"/>
      <c r="M790" s="248"/>
      <c r="N790" s="248"/>
      <c r="O790" s="248"/>
      <c r="P790" s="248"/>
      <c r="Q790" s="248"/>
      <c r="R790" s="248"/>
      <c r="S790" s="248"/>
      <c r="T790" s="248"/>
      <c r="U790" s="248"/>
      <c r="V790" s="248"/>
      <c r="W790" s="248"/>
      <c r="X790" s="248"/>
      <c r="Y790" s="248"/>
      <c r="Z790" s="248"/>
    </row>
    <row r="791" spans="1:26" ht="14.25" customHeight="1">
      <c r="A791" s="200"/>
      <c r="B791" s="200"/>
      <c r="C791" s="200"/>
      <c r="D791" s="200"/>
      <c r="E791" s="200"/>
      <c r="F791" s="200"/>
      <c r="G791" s="200"/>
      <c r="H791" s="200"/>
      <c r="I791" s="200"/>
      <c r="J791" s="248"/>
      <c r="K791" s="248"/>
      <c r="L791" s="248"/>
      <c r="M791" s="248"/>
      <c r="N791" s="248"/>
      <c r="O791" s="248"/>
      <c r="P791" s="248"/>
      <c r="Q791" s="248"/>
      <c r="R791" s="248"/>
      <c r="S791" s="248"/>
      <c r="T791" s="248"/>
      <c r="U791" s="248"/>
      <c r="V791" s="248"/>
      <c r="W791" s="248"/>
      <c r="X791" s="248"/>
      <c r="Y791" s="248"/>
      <c r="Z791" s="248"/>
    </row>
    <row r="792" spans="1:26" ht="14.25" customHeight="1">
      <c r="A792" s="200"/>
      <c r="B792" s="200"/>
      <c r="C792" s="200"/>
      <c r="D792" s="200"/>
      <c r="E792" s="200"/>
      <c r="F792" s="200"/>
      <c r="G792" s="200"/>
      <c r="H792" s="200"/>
      <c r="I792" s="200"/>
      <c r="J792" s="248"/>
      <c r="K792" s="248"/>
      <c r="L792" s="248"/>
      <c r="M792" s="248"/>
      <c r="N792" s="248"/>
      <c r="O792" s="248"/>
      <c r="P792" s="248"/>
      <c r="Q792" s="248"/>
      <c r="R792" s="248"/>
      <c r="S792" s="248"/>
      <c r="T792" s="248"/>
      <c r="U792" s="248"/>
      <c r="V792" s="248"/>
      <c r="W792" s="248"/>
      <c r="X792" s="248"/>
      <c r="Y792" s="248"/>
      <c r="Z792" s="248"/>
    </row>
    <row r="793" spans="1:26" ht="14.25" customHeight="1">
      <c r="A793" s="200"/>
      <c r="B793" s="200"/>
      <c r="C793" s="200"/>
      <c r="D793" s="200"/>
      <c r="E793" s="200"/>
      <c r="F793" s="200"/>
      <c r="G793" s="200"/>
      <c r="H793" s="200"/>
      <c r="I793" s="200"/>
      <c r="J793" s="248"/>
      <c r="K793" s="248"/>
      <c r="L793" s="248"/>
      <c r="M793" s="248"/>
      <c r="N793" s="248"/>
      <c r="O793" s="248"/>
      <c r="P793" s="248"/>
      <c r="Q793" s="248"/>
      <c r="R793" s="248"/>
      <c r="S793" s="248"/>
      <c r="T793" s="248"/>
      <c r="U793" s="248"/>
      <c r="V793" s="248"/>
      <c r="W793" s="248"/>
      <c r="X793" s="248"/>
      <c r="Y793" s="248"/>
      <c r="Z793" s="248"/>
    </row>
    <row r="794" spans="1:26" ht="14.25" customHeight="1">
      <c r="A794" s="200"/>
      <c r="B794" s="200"/>
      <c r="C794" s="200"/>
      <c r="D794" s="200"/>
      <c r="E794" s="200"/>
      <c r="F794" s="200"/>
      <c r="G794" s="200"/>
      <c r="H794" s="200"/>
      <c r="I794" s="200"/>
      <c r="J794" s="248"/>
      <c r="K794" s="248"/>
      <c r="L794" s="248"/>
      <c r="M794" s="248"/>
      <c r="N794" s="248"/>
      <c r="O794" s="248"/>
      <c r="P794" s="248"/>
      <c r="Q794" s="248"/>
      <c r="R794" s="248"/>
      <c r="S794" s="248"/>
      <c r="T794" s="248"/>
      <c r="U794" s="248"/>
      <c r="V794" s="248"/>
      <c r="W794" s="248"/>
      <c r="X794" s="248"/>
      <c r="Y794" s="248"/>
      <c r="Z794" s="248"/>
    </row>
    <row r="795" spans="1:26" ht="14.25" customHeight="1">
      <c r="A795" s="200"/>
      <c r="B795" s="200"/>
      <c r="C795" s="200"/>
      <c r="D795" s="200"/>
      <c r="E795" s="200"/>
      <c r="F795" s="200"/>
      <c r="G795" s="200"/>
      <c r="H795" s="200"/>
      <c r="I795" s="200"/>
      <c r="J795" s="248"/>
      <c r="K795" s="248"/>
      <c r="L795" s="248"/>
      <c r="M795" s="248"/>
      <c r="N795" s="248"/>
      <c r="O795" s="248"/>
      <c r="P795" s="248"/>
      <c r="Q795" s="248"/>
      <c r="R795" s="248"/>
      <c r="S795" s="248"/>
      <c r="T795" s="248"/>
      <c r="U795" s="248"/>
      <c r="V795" s="248"/>
      <c r="W795" s="248"/>
      <c r="X795" s="248"/>
      <c r="Y795" s="248"/>
      <c r="Z795" s="248"/>
    </row>
    <row r="796" spans="1:26" ht="14.25" customHeight="1">
      <c r="A796" s="200"/>
      <c r="B796" s="200"/>
      <c r="C796" s="200"/>
      <c r="D796" s="200"/>
      <c r="E796" s="200"/>
      <c r="F796" s="200"/>
      <c r="G796" s="200"/>
      <c r="H796" s="200"/>
      <c r="I796" s="200"/>
      <c r="J796" s="248"/>
      <c r="K796" s="248"/>
      <c r="L796" s="248"/>
      <c r="M796" s="248"/>
      <c r="N796" s="248"/>
      <c r="O796" s="248"/>
      <c r="P796" s="248"/>
      <c r="Q796" s="248"/>
      <c r="R796" s="248"/>
      <c r="S796" s="248"/>
      <c r="T796" s="248"/>
      <c r="U796" s="248"/>
      <c r="V796" s="248"/>
      <c r="W796" s="248"/>
      <c r="X796" s="248"/>
      <c r="Y796" s="248"/>
      <c r="Z796" s="248"/>
    </row>
    <row r="797" spans="1:26" ht="14.25" customHeight="1">
      <c r="A797" s="200"/>
      <c r="B797" s="200"/>
      <c r="C797" s="200"/>
      <c r="D797" s="200"/>
      <c r="E797" s="200"/>
      <c r="F797" s="200"/>
      <c r="G797" s="200"/>
      <c r="H797" s="200"/>
      <c r="I797" s="200"/>
      <c r="J797" s="248"/>
      <c r="K797" s="248"/>
      <c r="L797" s="248"/>
      <c r="M797" s="248"/>
      <c r="N797" s="248"/>
      <c r="O797" s="248"/>
      <c r="P797" s="248"/>
      <c r="Q797" s="248"/>
      <c r="R797" s="248"/>
      <c r="S797" s="248"/>
      <c r="T797" s="248"/>
      <c r="U797" s="248"/>
      <c r="V797" s="248"/>
      <c r="W797" s="248"/>
      <c r="X797" s="248"/>
      <c r="Y797" s="248"/>
      <c r="Z797" s="248"/>
    </row>
    <row r="798" spans="1:26" ht="14.25" customHeight="1">
      <c r="A798" s="200"/>
      <c r="B798" s="200"/>
      <c r="C798" s="200"/>
      <c r="D798" s="200"/>
      <c r="E798" s="200"/>
      <c r="F798" s="200"/>
      <c r="G798" s="200"/>
      <c r="H798" s="200"/>
      <c r="I798" s="200"/>
      <c r="J798" s="248"/>
      <c r="K798" s="248"/>
      <c r="L798" s="248"/>
      <c r="M798" s="248"/>
      <c r="N798" s="248"/>
      <c r="O798" s="248"/>
      <c r="P798" s="248"/>
      <c r="Q798" s="248"/>
      <c r="R798" s="248"/>
      <c r="S798" s="248"/>
      <c r="T798" s="248"/>
      <c r="U798" s="248"/>
      <c r="V798" s="248"/>
      <c r="W798" s="248"/>
      <c r="X798" s="248"/>
      <c r="Y798" s="248"/>
      <c r="Z798" s="248"/>
    </row>
    <row r="799" spans="1:26" ht="14.25" customHeight="1">
      <c r="A799" s="200"/>
      <c r="B799" s="200"/>
      <c r="C799" s="200"/>
      <c r="D799" s="200"/>
      <c r="E799" s="200"/>
      <c r="F799" s="200"/>
      <c r="G799" s="200"/>
      <c r="H799" s="200"/>
      <c r="I799" s="200"/>
      <c r="J799" s="248"/>
      <c r="K799" s="248"/>
      <c r="L799" s="248"/>
      <c r="M799" s="248"/>
      <c r="N799" s="248"/>
      <c r="O799" s="248"/>
      <c r="P799" s="248"/>
      <c r="Q799" s="248"/>
      <c r="R799" s="248"/>
      <c r="S799" s="248"/>
      <c r="T799" s="248"/>
      <c r="U799" s="248"/>
      <c r="V799" s="248"/>
      <c r="W799" s="248"/>
      <c r="X799" s="248"/>
      <c r="Y799" s="248"/>
      <c r="Z799" s="248"/>
    </row>
    <row r="800" spans="1:26" ht="14.25" customHeight="1">
      <c r="A800" s="200"/>
      <c r="B800" s="200"/>
      <c r="C800" s="200"/>
      <c r="D800" s="200"/>
      <c r="E800" s="200"/>
      <c r="F800" s="200"/>
      <c r="G800" s="200"/>
      <c r="H800" s="200"/>
      <c r="I800" s="200"/>
      <c r="J800" s="248"/>
      <c r="K800" s="248"/>
      <c r="L800" s="248"/>
      <c r="M800" s="248"/>
      <c r="N800" s="248"/>
      <c r="O800" s="248"/>
      <c r="P800" s="248"/>
      <c r="Q800" s="248"/>
      <c r="R800" s="248"/>
      <c r="S800" s="248"/>
      <c r="T800" s="248"/>
      <c r="U800" s="248"/>
      <c r="V800" s="248"/>
      <c r="W800" s="248"/>
      <c r="X800" s="248"/>
      <c r="Y800" s="248"/>
      <c r="Z800" s="248"/>
    </row>
    <row r="801" spans="1:26" ht="14.25" customHeight="1">
      <c r="A801" s="200"/>
      <c r="B801" s="200"/>
      <c r="C801" s="200"/>
      <c r="D801" s="200"/>
      <c r="E801" s="200"/>
      <c r="F801" s="200"/>
      <c r="G801" s="200"/>
      <c r="H801" s="200"/>
      <c r="I801" s="200"/>
      <c r="J801" s="248"/>
      <c r="K801" s="248"/>
      <c r="L801" s="248"/>
      <c r="M801" s="248"/>
      <c r="N801" s="248"/>
      <c r="O801" s="248"/>
      <c r="P801" s="248"/>
      <c r="Q801" s="248"/>
      <c r="R801" s="248"/>
      <c r="S801" s="248"/>
      <c r="T801" s="248"/>
      <c r="U801" s="248"/>
      <c r="V801" s="248"/>
      <c r="W801" s="248"/>
      <c r="X801" s="248"/>
      <c r="Y801" s="248"/>
      <c r="Z801" s="248"/>
    </row>
    <row r="802" spans="1:26" ht="14.25" customHeight="1">
      <c r="A802" s="200"/>
      <c r="B802" s="200"/>
      <c r="C802" s="200"/>
      <c r="D802" s="200"/>
      <c r="E802" s="200"/>
      <c r="F802" s="200"/>
      <c r="G802" s="200"/>
      <c r="H802" s="200"/>
      <c r="I802" s="200"/>
      <c r="J802" s="248"/>
      <c r="K802" s="248"/>
      <c r="L802" s="248"/>
      <c r="M802" s="248"/>
      <c r="N802" s="248"/>
      <c r="O802" s="248"/>
      <c r="P802" s="248"/>
      <c r="Q802" s="248"/>
      <c r="R802" s="248"/>
      <c r="S802" s="248"/>
      <c r="T802" s="248"/>
      <c r="U802" s="248"/>
      <c r="V802" s="248"/>
      <c r="W802" s="248"/>
      <c r="X802" s="248"/>
      <c r="Y802" s="248"/>
      <c r="Z802" s="248"/>
    </row>
    <row r="803" spans="1:26" ht="14.25" customHeight="1">
      <c r="A803" s="200"/>
      <c r="B803" s="200"/>
      <c r="C803" s="200"/>
      <c r="D803" s="200"/>
      <c r="E803" s="200"/>
      <c r="F803" s="200"/>
      <c r="G803" s="200"/>
      <c r="H803" s="200"/>
      <c r="I803" s="200"/>
      <c r="J803" s="248"/>
      <c r="K803" s="248"/>
      <c r="L803" s="248"/>
      <c r="M803" s="248"/>
      <c r="N803" s="248"/>
      <c r="O803" s="248"/>
      <c r="P803" s="248"/>
      <c r="Q803" s="248"/>
      <c r="R803" s="248"/>
      <c r="S803" s="248"/>
      <c r="T803" s="248"/>
      <c r="U803" s="248"/>
      <c r="V803" s="248"/>
      <c r="W803" s="248"/>
      <c r="X803" s="248"/>
      <c r="Y803" s="248"/>
      <c r="Z803" s="248"/>
    </row>
    <row r="804" spans="1:26" ht="14.25" customHeight="1">
      <c r="A804" s="200"/>
      <c r="B804" s="200"/>
      <c r="C804" s="200"/>
      <c r="D804" s="200"/>
      <c r="E804" s="200"/>
      <c r="F804" s="200"/>
      <c r="G804" s="200"/>
      <c r="H804" s="200"/>
      <c r="I804" s="200"/>
      <c r="J804" s="248"/>
      <c r="K804" s="248"/>
      <c r="L804" s="248"/>
      <c r="M804" s="248"/>
      <c r="N804" s="248"/>
      <c r="O804" s="248"/>
      <c r="P804" s="248"/>
      <c r="Q804" s="248"/>
      <c r="R804" s="248"/>
      <c r="S804" s="248"/>
      <c r="T804" s="248"/>
      <c r="U804" s="248"/>
      <c r="V804" s="248"/>
      <c r="W804" s="248"/>
      <c r="X804" s="248"/>
      <c r="Y804" s="248"/>
      <c r="Z804" s="248"/>
    </row>
    <row r="805" spans="1:26" ht="14.25" customHeight="1">
      <c r="A805" s="200"/>
      <c r="B805" s="200"/>
      <c r="C805" s="200"/>
      <c r="D805" s="200"/>
      <c r="E805" s="200"/>
      <c r="F805" s="200"/>
      <c r="G805" s="200"/>
      <c r="H805" s="200"/>
      <c r="I805" s="200"/>
      <c r="J805" s="248"/>
      <c r="K805" s="248"/>
      <c r="L805" s="248"/>
      <c r="M805" s="248"/>
      <c r="N805" s="248"/>
      <c r="O805" s="248"/>
      <c r="P805" s="248"/>
      <c r="Q805" s="248"/>
      <c r="R805" s="248"/>
      <c r="S805" s="248"/>
      <c r="T805" s="248"/>
      <c r="U805" s="248"/>
      <c r="V805" s="248"/>
      <c r="W805" s="248"/>
      <c r="X805" s="248"/>
      <c r="Y805" s="248"/>
      <c r="Z805" s="248"/>
    </row>
    <row r="806" spans="1:26" ht="14.25" customHeight="1">
      <c r="A806" s="200"/>
      <c r="B806" s="200"/>
      <c r="C806" s="200"/>
      <c r="D806" s="200"/>
      <c r="E806" s="200"/>
      <c r="F806" s="200"/>
      <c r="G806" s="200"/>
      <c r="H806" s="200"/>
      <c r="I806" s="200"/>
      <c r="J806" s="248"/>
      <c r="K806" s="248"/>
      <c r="L806" s="248"/>
      <c r="M806" s="248"/>
      <c r="N806" s="248"/>
      <c r="O806" s="248"/>
      <c r="P806" s="248"/>
      <c r="Q806" s="248"/>
      <c r="R806" s="248"/>
      <c r="S806" s="248"/>
      <c r="T806" s="248"/>
      <c r="U806" s="248"/>
      <c r="V806" s="248"/>
      <c r="W806" s="248"/>
      <c r="X806" s="248"/>
      <c r="Y806" s="248"/>
      <c r="Z806" s="248"/>
    </row>
    <row r="807" spans="1:26" ht="14.25" customHeight="1">
      <c r="A807" s="200"/>
      <c r="B807" s="200"/>
      <c r="C807" s="200"/>
      <c r="D807" s="200"/>
      <c r="E807" s="200"/>
      <c r="F807" s="200"/>
      <c r="G807" s="200"/>
      <c r="H807" s="200"/>
      <c r="I807" s="200"/>
      <c r="J807" s="248"/>
      <c r="K807" s="248"/>
      <c r="L807" s="248"/>
      <c r="M807" s="248"/>
      <c r="N807" s="248"/>
      <c r="O807" s="248"/>
      <c r="P807" s="248"/>
      <c r="Q807" s="248"/>
      <c r="R807" s="248"/>
      <c r="S807" s="248"/>
      <c r="T807" s="248"/>
      <c r="U807" s="248"/>
      <c r="V807" s="248"/>
      <c r="W807" s="248"/>
      <c r="X807" s="248"/>
      <c r="Y807" s="248"/>
      <c r="Z807" s="248"/>
    </row>
    <row r="808" spans="1:26" ht="14.25" customHeight="1">
      <c r="A808" s="200"/>
      <c r="B808" s="200"/>
      <c r="C808" s="200"/>
      <c r="D808" s="200"/>
      <c r="E808" s="200"/>
      <c r="F808" s="200"/>
      <c r="G808" s="200"/>
      <c r="H808" s="200"/>
      <c r="I808" s="200"/>
      <c r="J808" s="248"/>
      <c r="K808" s="248"/>
      <c r="L808" s="248"/>
      <c r="M808" s="248"/>
      <c r="N808" s="248"/>
      <c r="O808" s="248"/>
      <c r="P808" s="248"/>
      <c r="Q808" s="248"/>
      <c r="R808" s="248"/>
      <c r="S808" s="248"/>
      <c r="T808" s="248"/>
      <c r="U808" s="248"/>
      <c r="V808" s="248"/>
      <c r="W808" s="248"/>
      <c r="X808" s="248"/>
      <c r="Y808" s="248"/>
      <c r="Z808" s="248"/>
    </row>
    <row r="809" spans="1:26" ht="14.25" customHeight="1">
      <c r="A809" s="200"/>
      <c r="B809" s="200"/>
      <c r="C809" s="200"/>
      <c r="D809" s="200"/>
      <c r="E809" s="200"/>
      <c r="F809" s="200"/>
      <c r="G809" s="200"/>
      <c r="H809" s="200"/>
      <c r="I809" s="200"/>
      <c r="J809" s="248"/>
      <c r="K809" s="248"/>
      <c r="L809" s="248"/>
      <c r="M809" s="248"/>
      <c r="N809" s="248"/>
      <c r="O809" s="248"/>
      <c r="P809" s="248"/>
      <c r="Q809" s="248"/>
      <c r="R809" s="248"/>
      <c r="S809" s="248"/>
      <c r="T809" s="248"/>
      <c r="U809" s="248"/>
      <c r="V809" s="248"/>
      <c r="W809" s="248"/>
      <c r="X809" s="248"/>
      <c r="Y809" s="248"/>
      <c r="Z809" s="248"/>
    </row>
    <row r="810" spans="1:26" ht="14.25" customHeight="1">
      <c r="A810" s="200"/>
      <c r="B810" s="200"/>
      <c r="C810" s="200"/>
      <c r="D810" s="200"/>
      <c r="E810" s="200"/>
      <c r="F810" s="200"/>
      <c r="G810" s="200"/>
      <c r="H810" s="200"/>
      <c r="I810" s="200"/>
      <c r="J810" s="248"/>
      <c r="K810" s="248"/>
      <c r="L810" s="248"/>
      <c r="M810" s="248"/>
      <c r="N810" s="248"/>
      <c r="O810" s="248"/>
      <c r="P810" s="248"/>
      <c r="Q810" s="248"/>
      <c r="R810" s="248"/>
      <c r="S810" s="248"/>
      <c r="T810" s="248"/>
      <c r="U810" s="248"/>
      <c r="V810" s="248"/>
      <c r="W810" s="248"/>
      <c r="X810" s="248"/>
      <c r="Y810" s="248"/>
      <c r="Z810" s="248"/>
    </row>
    <row r="811" spans="1:26" ht="14.25" customHeight="1">
      <c r="A811" s="200"/>
      <c r="B811" s="200"/>
      <c r="C811" s="200"/>
      <c r="D811" s="200"/>
      <c r="E811" s="200"/>
      <c r="F811" s="200"/>
      <c r="G811" s="200"/>
      <c r="H811" s="200"/>
      <c r="I811" s="200"/>
      <c r="J811" s="248"/>
      <c r="K811" s="248"/>
      <c r="L811" s="248"/>
      <c r="M811" s="248"/>
      <c r="N811" s="248"/>
      <c r="O811" s="248"/>
      <c r="P811" s="248"/>
      <c r="Q811" s="248"/>
      <c r="R811" s="248"/>
      <c r="S811" s="248"/>
      <c r="T811" s="248"/>
      <c r="U811" s="248"/>
      <c r="V811" s="248"/>
      <c r="W811" s="248"/>
      <c r="X811" s="248"/>
      <c r="Y811" s="248"/>
      <c r="Z811" s="248"/>
    </row>
    <row r="812" spans="1:26" ht="14.25" customHeight="1">
      <c r="A812" s="200"/>
      <c r="B812" s="200"/>
      <c r="C812" s="200"/>
      <c r="D812" s="200"/>
      <c r="E812" s="200"/>
      <c r="F812" s="200"/>
      <c r="G812" s="200"/>
      <c r="H812" s="200"/>
      <c r="I812" s="200"/>
      <c r="J812" s="248"/>
      <c r="K812" s="248"/>
      <c r="L812" s="248"/>
      <c r="M812" s="248"/>
      <c r="N812" s="248"/>
      <c r="O812" s="248"/>
      <c r="P812" s="248"/>
      <c r="Q812" s="248"/>
      <c r="R812" s="248"/>
      <c r="S812" s="248"/>
      <c r="T812" s="248"/>
      <c r="U812" s="248"/>
      <c r="V812" s="248"/>
      <c r="W812" s="248"/>
      <c r="X812" s="248"/>
      <c r="Y812" s="248"/>
      <c r="Z812" s="248"/>
    </row>
    <row r="813" spans="1:26" ht="14.25" customHeight="1">
      <c r="A813" s="200"/>
      <c r="B813" s="200"/>
      <c r="C813" s="200"/>
      <c r="D813" s="200"/>
      <c r="E813" s="200"/>
      <c r="F813" s="200"/>
      <c r="G813" s="200"/>
      <c r="H813" s="200"/>
      <c r="I813" s="200"/>
      <c r="J813" s="248"/>
      <c r="K813" s="248"/>
      <c r="L813" s="248"/>
      <c r="M813" s="248"/>
      <c r="N813" s="248"/>
      <c r="O813" s="248"/>
      <c r="P813" s="248"/>
      <c r="Q813" s="248"/>
      <c r="R813" s="248"/>
      <c r="S813" s="248"/>
      <c r="T813" s="248"/>
      <c r="U813" s="248"/>
      <c r="V813" s="248"/>
      <c r="W813" s="248"/>
      <c r="X813" s="248"/>
      <c r="Y813" s="248"/>
      <c r="Z813" s="248"/>
    </row>
    <row r="814" spans="1:26" ht="14.25" customHeight="1">
      <c r="A814" s="200"/>
      <c r="B814" s="200"/>
      <c r="C814" s="200"/>
      <c r="D814" s="200"/>
      <c r="E814" s="200"/>
      <c r="F814" s="200"/>
      <c r="G814" s="200"/>
      <c r="H814" s="200"/>
      <c r="I814" s="200"/>
      <c r="J814" s="248"/>
      <c r="K814" s="248"/>
      <c r="L814" s="248"/>
      <c r="M814" s="248"/>
      <c r="N814" s="248"/>
      <c r="O814" s="248"/>
      <c r="P814" s="248"/>
      <c r="Q814" s="248"/>
      <c r="R814" s="248"/>
      <c r="S814" s="248"/>
      <c r="T814" s="248"/>
      <c r="U814" s="248"/>
      <c r="V814" s="248"/>
      <c r="W814" s="248"/>
      <c r="X814" s="248"/>
      <c r="Y814" s="248"/>
      <c r="Z814" s="248"/>
    </row>
    <row r="815" spans="1:26" ht="14.25" customHeight="1">
      <c r="A815" s="200"/>
      <c r="B815" s="200"/>
      <c r="C815" s="200"/>
      <c r="D815" s="200"/>
      <c r="E815" s="200"/>
      <c r="F815" s="200"/>
      <c r="G815" s="200"/>
      <c r="H815" s="200"/>
      <c r="I815" s="200"/>
      <c r="J815" s="248"/>
      <c r="K815" s="248"/>
      <c r="L815" s="248"/>
      <c r="M815" s="248"/>
      <c r="N815" s="248"/>
      <c r="O815" s="248"/>
      <c r="P815" s="248"/>
      <c r="Q815" s="248"/>
      <c r="R815" s="248"/>
      <c r="S815" s="248"/>
      <c r="T815" s="248"/>
      <c r="U815" s="248"/>
      <c r="V815" s="248"/>
      <c r="W815" s="248"/>
      <c r="X815" s="248"/>
      <c r="Y815" s="248"/>
      <c r="Z815" s="248"/>
    </row>
    <row r="816" spans="1:26" ht="14.25" customHeight="1">
      <c r="A816" s="200"/>
      <c r="B816" s="200"/>
      <c r="C816" s="200"/>
      <c r="D816" s="200"/>
      <c r="E816" s="200"/>
      <c r="F816" s="200"/>
      <c r="G816" s="200"/>
      <c r="H816" s="200"/>
      <c r="I816" s="200"/>
      <c r="J816" s="248"/>
      <c r="K816" s="248"/>
      <c r="L816" s="248"/>
      <c r="M816" s="248"/>
      <c r="N816" s="248"/>
      <c r="O816" s="248"/>
      <c r="P816" s="248"/>
      <c r="Q816" s="248"/>
      <c r="R816" s="248"/>
      <c r="S816" s="248"/>
      <c r="T816" s="248"/>
      <c r="U816" s="248"/>
      <c r="V816" s="248"/>
      <c r="W816" s="248"/>
      <c r="X816" s="248"/>
      <c r="Y816" s="248"/>
      <c r="Z816" s="248"/>
    </row>
    <row r="817" spans="1:26" ht="14.25" customHeight="1">
      <c r="A817" s="200"/>
      <c r="B817" s="200"/>
      <c r="C817" s="200"/>
      <c r="D817" s="200"/>
      <c r="E817" s="200"/>
      <c r="F817" s="200"/>
      <c r="G817" s="200"/>
      <c r="H817" s="200"/>
      <c r="I817" s="200"/>
      <c r="J817" s="248"/>
      <c r="K817" s="248"/>
      <c r="L817" s="248"/>
      <c r="M817" s="248"/>
      <c r="N817" s="248"/>
      <c r="O817" s="248"/>
      <c r="P817" s="248"/>
      <c r="Q817" s="248"/>
      <c r="R817" s="248"/>
      <c r="S817" s="248"/>
      <c r="T817" s="248"/>
      <c r="U817" s="248"/>
      <c r="V817" s="248"/>
      <c r="W817" s="248"/>
      <c r="X817" s="248"/>
      <c r="Y817" s="248"/>
      <c r="Z817" s="248"/>
    </row>
    <row r="818" spans="1:26" ht="14.25" customHeight="1">
      <c r="A818" s="200"/>
      <c r="B818" s="200"/>
      <c r="C818" s="200"/>
      <c r="D818" s="200"/>
      <c r="E818" s="200"/>
      <c r="F818" s="200"/>
      <c r="G818" s="200"/>
      <c r="H818" s="200"/>
      <c r="I818" s="200"/>
      <c r="J818" s="248"/>
      <c r="K818" s="248"/>
      <c r="L818" s="248"/>
      <c r="M818" s="248"/>
      <c r="N818" s="248"/>
      <c r="O818" s="248"/>
      <c r="P818" s="248"/>
      <c r="Q818" s="248"/>
      <c r="R818" s="248"/>
      <c r="S818" s="248"/>
      <c r="T818" s="248"/>
      <c r="U818" s="248"/>
      <c r="V818" s="248"/>
      <c r="W818" s="248"/>
      <c r="X818" s="248"/>
      <c r="Y818" s="248"/>
      <c r="Z818" s="248"/>
    </row>
    <row r="819" spans="1:26" ht="14.25" customHeight="1">
      <c r="A819" s="200"/>
      <c r="B819" s="200"/>
      <c r="C819" s="200"/>
      <c r="D819" s="200"/>
      <c r="E819" s="200"/>
      <c r="F819" s="200"/>
      <c r="G819" s="200"/>
      <c r="H819" s="200"/>
      <c r="I819" s="200"/>
      <c r="J819" s="248"/>
      <c r="K819" s="248"/>
      <c r="L819" s="248"/>
      <c r="M819" s="248"/>
      <c r="N819" s="248"/>
      <c r="O819" s="248"/>
      <c r="P819" s="248"/>
      <c r="Q819" s="248"/>
      <c r="R819" s="248"/>
      <c r="S819" s="248"/>
      <c r="T819" s="248"/>
      <c r="U819" s="248"/>
      <c r="V819" s="248"/>
      <c r="W819" s="248"/>
      <c r="X819" s="248"/>
      <c r="Y819" s="248"/>
      <c r="Z819" s="248"/>
    </row>
    <row r="820" spans="1:26" ht="14.25" customHeight="1">
      <c r="A820" s="200"/>
      <c r="B820" s="200"/>
      <c r="C820" s="200"/>
      <c r="D820" s="200"/>
      <c r="E820" s="200"/>
      <c r="F820" s="200"/>
      <c r="G820" s="200"/>
      <c r="H820" s="200"/>
      <c r="I820" s="200"/>
      <c r="J820" s="248"/>
      <c r="K820" s="248"/>
      <c r="L820" s="248"/>
      <c r="M820" s="248"/>
      <c r="N820" s="248"/>
      <c r="O820" s="248"/>
      <c r="P820" s="248"/>
      <c r="Q820" s="248"/>
      <c r="R820" s="248"/>
      <c r="S820" s="248"/>
      <c r="T820" s="248"/>
      <c r="U820" s="248"/>
      <c r="V820" s="248"/>
      <c r="W820" s="248"/>
      <c r="X820" s="248"/>
      <c r="Y820" s="248"/>
      <c r="Z820" s="248"/>
    </row>
    <row r="821" spans="1:26" ht="14.25" customHeight="1">
      <c r="A821" s="200"/>
      <c r="B821" s="200"/>
      <c r="C821" s="200"/>
      <c r="D821" s="200"/>
      <c r="E821" s="200"/>
      <c r="F821" s="200"/>
      <c r="G821" s="200"/>
      <c r="H821" s="200"/>
      <c r="I821" s="200"/>
      <c r="J821" s="248"/>
      <c r="K821" s="248"/>
      <c r="L821" s="248"/>
      <c r="M821" s="248"/>
      <c r="N821" s="248"/>
      <c r="O821" s="248"/>
      <c r="P821" s="248"/>
      <c r="Q821" s="248"/>
      <c r="R821" s="248"/>
      <c r="S821" s="248"/>
      <c r="T821" s="248"/>
      <c r="U821" s="248"/>
      <c r="V821" s="248"/>
      <c r="W821" s="248"/>
      <c r="X821" s="248"/>
      <c r="Y821" s="248"/>
      <c r="Z821" s="248"/>
    </row>
    <row r="822" spans="1:26" ht="14.25" customHeight="1">
      <c r="A822" s="200"/>
      <c r="B822" s="200"/>
      <c r="C822" s="200"/>
      <c r="D822" s="200"/>
      <c r="E822" s="200"/>
      <c r="F822" s="200"/>
      <c r="G822" s="200"/>
      <c r="H822" s="200"/>
      <c r="I822" s="200"/>
      <c r="J822" s="248"/>
      <c r="K822" s="248"/>
      <c r="L822" s="248"/>
      <c r="M822" s="248"/>
      <c r="N822" s="248"/>
      <c r="O822" s="248"/>
      <c r="P822" s="248"/>
      <c r="Q822" s="248"/>
      <c r="R822" s="248"/>
      <c r="S822" s="248"/>
      <c r="T822" s="248"/>
      <c r="U822" s="248"/>
      <c r="V822" s="248"/>
      <c r="W822" s="248"/>
      <c r="X822" s="248"/>
      <c r="Y822" s="248"/>
      <c r="Z822" s="248"/>
    </row>
    <row r="823" spans="1:26" ht="14.25" customHeight="1">
      <c r="A823" s="200"/>
      <c r="B823" s="200"/>
      <c r="C823" s="200"/>
      <c r="D823" s="200"/>
      <c r="E823" s="200"/>
      <c r="F823" s="200"/>
      <c r="G823" s="200"/>
      <c r="H823" s="200"/>
      <c r="I823" s="200"/>
      <c r="J823" s="248"/>
      <c r="K823" s="248"/>
      <c r="L823" s="248"/>
      <c r="M823" s="248"/>
      <c r="N823" s="248"/>
      <c r="O823" s="248"/>
      <c r="P823" s="248"/>
      <c r="Q823" s="248"/>
      <c r="R823" s="248"/>
      <c r="S823" s="248"/>
      <c r="T823" s="248"/>
      <c r="U823" s="248"/>
      <c r="V823" s="248"/>
      <c r="W823" s="248"/>
      <c r="X823" s="248"/>
      <c r="Y823" s="248"/>
      <c r="Z823" s="248"/>
    </row>
    <row r="824" spans="1:26" ht="14.25" customHeight="1">
      <c r="A824" s="200"/>
      <c r="B824" s="200"/>
      <c r="C824" s="200"/>
      <c r="D824" s="200"/>
      <c r="E824" s="200"/>
      <c r="F824" s="200"/>
      <c r="G824" s="200"/>
      <c r="H824" s="200"/>
      <c r="I824" s="200"/>
      <c r="J824" s="248"/>
      <c r="K824" s="248"/>
      <c r="L824" s="248"/>
      <c r="M824" s="248"/>
      <c r="N824" s="248"/>
      <c r="O824" s="248"/>
      <c r="P824" s="248"/>
      <c r="Q824" s="248"/>
      <c r="R824" s="248"/>
      <c r="S824" s="248"/>
      <c r="T824" s="248"/>
      <c r="U824" s="248"/>
      <c r="V824" s="248"/>
      <c r="W824" s="248"/>
      <c r="X824" s="248"/>
      <c r="Y824" s="248"/>
      <c r="Z824" s="248"/>
    </row>
    <row r="825" spans="1:26" ht="14.25" customHeight="1">
      <c r="A825" s="200"/>
      <c r="B825" s="200"/>
      <c r="C825" s="200"/>
      <c r="D825" s="200"/>
      <c r="E825" s="200"/>
      <c r="F825" s="200"/>
      <c r="G825" s="200"/>
      <c r="H825" s="200"/>
      <c r="I825" s="200"/>
      <c r="J825" s="248"/>
      <c r="K825" s="248"/>
      <c r="L825" s="248"/>
      <c r="M825" s="248"/>
      <c r="N825" s="248"/>
      <c r="O825" s="248"/>
      <c r="P825" s="248"/>
      <c r="Q825" s="248"/>
      <c r="R825" s="248"/>
      <c r="S825" s="248"/>
      <c r="T825" s="248"/>
      <c r="U825" s="248"/>
      <c r="V825" s="248"/>
      <c r="W825" s="248"/>
      <c r="X825" s="248"/>
      <c r="Y825" s="248"/>
      <c r="Z825" s="248"/>
    </row>
    <row r="826" spans="1:26" ht="14.25" customHeight="1">
      <c r="A826" s="200"/>
      <c r="B826" s="200"/>
      <c r="C826" s="200"/>
      <c r="D826" s="200"/>
      <c r="E826" s="200"/>
      <c r="F826" s="200"/>
      <c r="G826" s="200"/>
      <c r="H826" s="200"/>
      <c r="I826" s="200"/>
      <c r="J826" s="248"/>
      <c r="K826" s="248"/>
      <c r="L826" s="248"/>
      <c r="M826" s="248"/>
      <c r="N826" s="248"/>
      <c r="O826" s="248"/>
      <c r="P826" s="248"/>
      <c r="Q826" s="248"/>
      <c r="R826" s="248"/>
      <c r="S826" s="248"/>
      <c r="T826" s="248"/>
      <c r="U826" s="248"/>
      <c r="V826" s="248"/>
      <c r="W826" s="248"/>
      <c r="X826" s="248"/>
      <c r="Y826" s="248"/>
      <c r="Z826" s="248"/>
    </row>
    <row r="827" spans="1:26" ht="14.25" customHeight="1">
      <c r="A827" s="200"/>
      <c r="B827" s="200"/>
      <c r="C827" s="200"/>
      <c r="D827" s="200"/>
      <c r="E827" s="200"/>
      <c r="F827" s="200"/>
      <c r="G827" s="200"/>
      <c r="H827" s="200"/>
      <c r="I827" s="200"/>
      <c r="J827" s="248"/>
      <c r="K827" s="248"/>
      <c r="L827" s="248"/>
      <c r="M827" s="248"/>
      <c r="N827" s="248"/>
      <c r="O827" s="248"/>
      <c r="P827" s="248"/>
      <c r="Q827" s="248"/>
      <c r="R827" s="248"/>
      <c r="S827" s="248"/>
      <c r="T827" s="248"/>
      <c r="U827" s="248"/>
      <c r="V827" s="248"/>
      <c r="W827" s="248"/>
      <c r="X827" s="248"/>
      <c r="Y827" s="248"/>
      <c r="Z827" s="248"/>
    </row>
    <row r="828" spans="1:26" ht="14.25" customHeight="1">
      <c r="A828" s="200"/>
      <c r="B828" s="200"/>
      <c r="C828" s="200"/>
      <c r="D828" s="200"/>
      <c r="E828" s="200"/>
      <c r="F828" s="200"/>
      <c r="G828" s="200"/>
      <c r="H828" s="200"/>
      <c r="I828" s="200"/>
      <c r="J828" s="248"/>
      <c r="K828" s="248"/>
      <c r="L828" s="248"/>
      <c r="M828" s="248"/>
      <c r="N828" s="248"/>
      <c r="O828" s="248"/>
      <c r="P828" s="248"/>
      <c r="Q828" s="248"/>
      <c r="R828" s="248"/>
      <c r="S828" s="248"/>
      <c r="T828" s="248"/>
      <c r="U828" s="248"/>
      <c r="V828" s="248"/>
      <c r="W828" s="248"/>
      <c r="X828" s="248"/>
      <c r="Y828" s="248"/>
      <c r="Z828" s="248"/>
    </row>
    <row r="829" spans="1:26" ht="14.25" customHeight="1">
      <c r="A829" s="200"/>
      <c r="B829" s="200"/>
      <c r="C829" s="200"/>
      <c r="D829" s="200"/>
      <c r="E829" s="200"/>
      <c r="F829" s="200"/>
      <c r="G829" s="200"/>
      <c r="H829" s="200"/>
      <c r="I829" s="200"/>
      <c r="J829" s="248"/>
      <c r="K829" s="248"/>
      <c r="L829" s="248"/>
      <c r="M829" s="248"/>
      <c r="N829" s="248"/>
      <c r="O829" s="248"/>
      <c r="P829" s="248"/>
      <c r="Q829" s="248"/>
      <c r="R829" s="248"/>
      <c r="S829" s="248"/>
      <c r="T829" s="248"/>
      <c r="U829" s="248"/>
      <c r="V829" s="248"/>
      <c r="W829" s="248"/>
      <c r="X829" s="248"/>
      <c r="Y829" s="248"/>
      <c r="Z829" s="248"/>
    </row>
    <row r="830" spans="1:26" ht="14.25" customHeight="1">
      <c r="A830" s="200"/>
      <c r="B830" s="200"/>
      <c r="C830" s="200"/>
      <c r="D830" s="200"/>
      <c r="E830" s="200"/>
      <c r="F830" s="200"/>
      <c r="G830" s="200"/>
      <c r="H830" s="200"/>
      <c r="I830" s="200"/>
      <c r="J830" s="248"/>
      <c r="K830" s="248"/>
      <c r="L830" s="248"/>
      <c r="M830" s="248"/>
      <c r="N830" s="248"/>
      <c r="O830" s="248"/>
      <c r="P830" s="248"/>
      <c r="Q830" s="248"/>
      <c r="R830" s="248"/>
      <c r="S830" s="248"/>
      <c r="T830" s="248"/>
      <c r="U830" s="248"/>
      <c r="V830" s="248"/>
      <c r="W830" s="248"/>
      <c r="X830" s="248"/>
      <c r="Y830" s="248"/>
      <c r="Z830" s="248"/>
    </row>
    <row r="831" spans="1:26" ht="14.25" customHeight="1">
      <c r="A831" s="200"/>
      <c r="B831" s="200"/>
      <c r="C831" s="200"/>
      <c r="D831" s="200"/>
      <c r="E831" s="200"/>
      <c r="F831" s="200"/>
      <c r="G831" s="200"/>
      <c r="H831" s="200"/>
      <c r="I831" s="200"/>
      <c r="J831" s="248"/>
      <c r="K831" s="248"/>
      <c r="L831" s="248"/>
      <c r="M831" s="248"/>
      <c r="N831" s="248"/>
      <c r="O831" s="248"/>
      <c r="P831" s="248"/>
      <c r="Q831" s="248"/>
      <c r="R831" s="248"/>
      <c r="S831" s="248"/>
      <c r="T831" s="248"/>
      <c r="U831" s="248"/>
      <c r="V831" s="248"/>
      <c r="W831" s="248"/>
      <c r="X831" s="248"/>
      <c r="Y831" s="248"/>
      <c r="Z831" s="248"/>
    </row>
    <row r="832" spans="1:26" ht="14.25" customHeight="1">
      <c r="A832" s="200"/>
      <c r="B832" s="200"/>
      <c r="C832" s="200"/>
      <c r="D832" s="200"/>
      <c r="E832" s="200"/>
      <c r="F832" s="200"/>
      <c r="G832" s="200"/>
      <c r="H832" s="200"/>
      <c r="I832" s="200"/>
      <c r="J832" s="248"/>
      <c r="K832" s="248"/>
      <c r="L832" s="248"/>
      <c r="M832" s="248"/>
      <c r="N832" s="248"/>
      <c r="O832" s="248"/>
      <c r="P832" s="248"/>
      <c r="Q832" s="248"/>
      <c r="R832" s="248"/>
      <c r="S832" s="248"/>
      <c r="T832" s="248"/>
      <c r="U832" s="248"/>
      <c r="V832" s="248"/>
      <c r="W832" s="248"/>
      <c r="X832" s="248"/>
      <c r="Y832" s="248"/>
      <c r="Z832" s="248"/>
    </row>
    <row r="833" spans="1:26" ht="14.25" customHeight="1">
      <c r="A833" s="200"/>
      <c r="B833" s="200"/>
      <c r="C833" s="200"/>
      <c r="D833" s="200"/>
      <c r="E833" s="200"/>
      <c r="F833" s="200"/>
      <c r="G833" s="200"/>
      <c r="H833" s="200"/>
      <c r="I833" s="200"/>
      <c r="J833" s="248"/>
      <c r="K833" s="248"/>
      <c r="L833" s="248"/>
      <c r="M833" s="248"/>
      <c r="N833" s="248"/>
      <c r="O833" s="248"/>
      <c r="P833" s="248"/>
      <c r="Q833" s="248"/>
      <c r="R833" s="248"/>
      <c r="S833" s="248"/>
      <c r="T833" s="248"/>
      <c r="U833" s="248"/>
      <c r="V833" s="248"/>
      <c r="W833" s="248"/>
      <c r="X833" s="248"/>
      <c r="Y833" s="248"/>
      <c r="Z833" s="248"/>
    </row>
    <row r="834" spans="1:26" ht="14.25" customHeight="1">
      <c r="A834" s="200"/>
      <c r="B834" s="200"/>
      <c r="C834" s="200"/>
      <c r="D834" s="200"/>
      <c r="E834" s="200"/>
      <c r="F834" s="200"/>
      <c r="G834" s="200"/>
      <c r="H834" s="200"/>
      <c r="I834" s="200"/>
      <c r="J834" s="248"/>
      <c r="K834" s="248"/>
      <c r="L834" s="248"/>
      <c r="M834" s="248"/>
      <c r="N834" s="248"/>
      <c r="O834" s="248"/>
      <c r="P834" s="248"/>
      <c r="Q834" s="248"/>
      <c r="R834" s="248"/>
      <c r="S834" s="248"/>
      <c r="T834" s="248"/>
      <c r="U834" s="248"/>
      <c r="V834" s="248"/>
      <c r="W834" s="248"/>
      <c r="X834" s="248"/>
      <c r="Y834" s="248"/>
      <c r="Z834" s="248"/>
    </row>
    <row r="835" spans="1:26" ht="14.25" customHeight="1">
      <c r="A835" s="200"/>
      <c r="B835" s="200"/>
      <c r="C835" s="200"/>
      <c r="D835" s="200"/>
      <c r="E835" s="200"/>
      <c r="F835" s="200"/>
      <c r="G835" s="200"/>
      <c r="H835" s="200"/>
      <c r="I835" s="200"/>
      <c r="J835" s="248"/>
      <c r="K835" s="248"/>
      <c r="L835" s="248"/>
      <c r="M835" s="248"/>
      <c r="N835" s="248"/>
      <c r="O835" s="248"/>
      <c r="P835" s="248"/>
      <c r="Q835" s="248"/>
      <c r="R835" s="248"/>
      <c r="S835" s="248"/>
      <c r="T835" s="248"/>
      <c r="U835" s="248"/>
      <c r="V835" s="248"/>
      <c r="W835" s="248"/>
      <c r="X835" s="248"/>
      <c r="Y835" s="248"/>
      <c r="Z835" s="248"/>
    </row>
    <row r="836" spans="1:26" ht="14.25" customHeight="1">
      <c r="A836" s="200"/>
      <c r="B836" s="200"/>
      <c r="C836" s="200"/>
      <c r="D836" s="200"/>
      <c r="E836" s="200"/>
      <c r="F836" s="200"/>
      <c r="G836" s="200"/>
      <c r="H836" s="200"/>
      <c r="I836" s="200"/>
      <c r="J836" s="248"/>
      <c r="K836" s="248"/>
      <c r="L836" s="248"/>
      <c r="M836" s="248"/>
      <c r="N836" s="248"/>
      <c r="O836" s="248"/>
      <c r="P836" s="248"/>
      <c r="Q836" s="248"/>
      <c r="R836" s="248"/>
      <c r="S836" s="248"/>
      <c r="T836" s="248"/>
      <c r="U836" s="248"/>
      <c r="V836" s="248"/>
      <c r="W836" s="248"/>
      <c r="X836" s="248"/>
      <c r="Y836" s="248"/>
      <c r="Z836" s="248"/>
    </row>
    <row r="837" spans="1:26" ht="14.25" customHeight="1">
      <c r="A837" s="200"/>
      <c r="B837" s="200"/>
      <c r="C837" s="200"/>
      <c r="D837" s="200"/>
      <c r="E837" s="200"/>
      <c r="F837" s="200"/>
      <c r="G837" s="200"/>
      <c r="H837" s="200"/>
      <c r="I837" s="200"/>
      <c r="J837" s="248"/>
      <c r="K837" s="248"/>
      <c r="L837" s="248"/>
      <c r="M837" s="248"/>
      <c r="N837" s="248"/>
      <c r="O837" s="248"/>
      <c r="P837" s="248"/>
      <c r="Q837" s="248"/>
      <c r="R837" s="248"/>
      <c r="S837" s="248"/>
      <c r="T837" s="248"/>
      <c r="U837" s="248"/>
      <c r="V837" s="248"/>
      <c r="W837" s="248"/>
      <c r="X837" s="248"/>
      <c r="Y837" s="248"/>
      <c r="Z837" s="248"/>
    </row>
    <row r="838" spans="1:26" ht="14.25" customHeight="1">
      <c r="A838" s="200"/>
      <c r="B838" s="200"/>
      <c r="C838" s="200"/>
      <c r="D838" s="200"/>
      <c r="E838" s="200"/>
      <c r="F838" s="200"/>
      <c r="G838" s="200"/>
      <c r="H838" s="200"/>
      <c r="I838" s="200"/>
      <c r="J838" s="248"/>
      <c r="K838" s="248"/>
      <c r="L838" s="248"/>
      <c r="M838" s="248"/>
      <c r="N838" s="248"/>
      <c r="O838" s="248"/>
      <c r="P838" s="248"/>
      <c r="Q838" s="248"/>
      <c r="R838" s="248"/>
      <c r="S838" s="248"/>
      <c r="T838" s="248"/>
      <c r="U838" s="248"/>
      <c r="V838" s="248"/>
      <c r="W838" s="248"/>
      <c r="X838" s="248"/>
      <c r="Y838" s="248"/>
      <c r="Z838" s="248"/>
    </row>
    <row r="839" spans="1:26" ht="14.25" customHeight="1">
      <c r="A839" s="200"/>
      <c r="B839" s="200"/>
      <c r="C839" s="200"/>
      <c r="D839" s="200"/>
      <c r="E839" s="200"/>
      <c r="F839" s="200"/>
      <c r="G839" s="200"/>
      <c r="H839" s="200"/>
      <c r="I839" s="200"/>
      <c r="J839" s="248"/>
      <c r="K839" s="248"/>
      <c r="L839" s="248"/>
      <c r="M839" s="248"/>
      <c r="N839" s="248"/>
      <c r="O839" s="248"/>
      <c r="P839" s="248"/>
      <c r="Q839" s="248"/>
      <c r="R839" s="248"/>
      <c r="S839" s="248"/>
      <c r="T839" s="248"/>
      <c r="U839" s="248"/>
      <c r="V839" s="248"/>
      <c r="W839" s="248"/>
      <c r="X839" s="248"/>
      <c r="Y839" s="248"/>
      <c r="Z839" s="248"/>
    </row>
    <row r="840" spans="1:26" ht="14.25" customHeight="1">
      <c r="A840" s="200"/>
      <c r="B840" s="200"/>
      <c r="C840" s="200"/>
      <c r="D840" s="200"/>
      <c r="E840" s="200"/>
      <c r="F840" s="200"/>
      <c r="G840" s="200"/>
      <c r="H840" s="200"/>
      <c r="I840" s="200"/>
      <c r="J840" s="248"/>
      <c r="K840" s="248"/>
      <c r="L840" s="248"/>
      <c r="M840" s="248"/>
      <c r="N840" s="248"/>
      <c r="O840" s="248"/>
      <c r="P840" s="248"/>
      <c r="Q840" s="248"/>
      <c r="R840" s="248"/>
      <c r="S840" s="248"/>
      <c r="T840" s="248"/>
      <c r="U840" s="248"/>
      <c r="V840" s="248"/>
      <c r="W840" s="248"/>
      <c r="X840" s="248"/>
      <c r="Y840" s="248"/>
      <c r="Z840" s="248"/>
    </row>
    <row r="841" spans="1:26" ht="14.25" customHeight="1">
      <c r="A841" s="200"/>
      <c r="B841" s="200"/>
      <c r="C841" s="200"/>
      <c r="D841" s="200"/>
      <c r="E841" s="200"/>
      <c r="F841" s="200"/>
      <c r="G841" s="200"/>
      <c r="H841" s="200"/>
      <c r="I841" s="200"/>
      <c r="J841" s="248"/>
      <c r="K841" s="248"/>
      <c r="L841" s="248"/>
      <c r="M841" s="248"/>
      <c r="N841" s="248"/>
      <c r="O841" s="248"/>
      <c r="P841" s="248"/>
      <c r="Q841" s="248"/>
      <c r="R841" s="248"/>
      <c r="S841" s="248"/>
      <c r="T841" s="248"/>
      <c r="U841" s="248"/>
      <c r="V841" s="248"/>
      <c r="W841" s="248"/>
      <c r="X841" s="248"/>
      <c r="Y841" s="248"/>
      <c r="Z841" s="248"/>
    </row>
    <row r="842" spans="1:26" ht="14.25" customHeight="1">
      <c r="A842" s="200"/>
      <c r="B842" s="200"/>
      <c r="C842" s="200"/>
      <c r="D842" s="200"/>
      <c r="E842" s="200"/>
      <c r="F842" s="200"/>
      <c r="G842" s="200"/>
      <c r="H842" s="200"/>
      <c r="I842" s="200"/>
      <c r="J842" s="248"/>
      <c r="K842" s="248"/>
      <c r="L842" s="248"/>
      <c r="M842" s="248"/>
      <c r="N842" s="248"/>
      <c r="O842" s="248"/>
      <c r="P842" s="248"/>
      <c r="Q842" s="248"/>
      <c r="R842" s="248"/>
      <c r="S842" s="248"/>
      <c r="T842" s="248"/>
      <c r="U842" s="248"/>
      <c r="V842" s="248"/>
      <c r="W842" s="248"/>
      <c r="X842" s="248"/>
      <c r="Y842" s="248"/>
      <c r="Z842" s="248"/>
    </row>
    <row r="843" spans="1:26" ht="14.25" customHeight="1">
      <c r="A843" s="200"/>
      <c r="B843" s="200"/>
      <c r="C843" s="200"/>
      <c r="D843" s="200"/>
      <c r="E843" s="200"/>
      <c r="F843" s="200"/>
      <c r="G843" s="200"/>
      <c r="H843" s="200"/>
      <c r="I843" s="200"/>
      <c r="J843" s="248"/>
      <c r="K843" s="248"/>
      <c r="L843" s="248"/>
      <c r="M843" s="248"/>
      <c r="N843" s="248"/>
      <c r="O843" s="248"/>
      <c r="P843" s="248"/>
      <c r="Q843" s="248"/>
      <c r="R843" s="248"/>
      <c r="S843" s="248"/>
      <c r="T843" s="248"/>
      <c r="U843" s="248"/>
      <c r="V843" s="248"/>
      <c r="W843" s="248"/>
      <c r="X843" s="248"/>
      <c r="Y843" s="248"/>
      <c r="Z843" s="248"/>
    </row>
    <row r="844" spans="1:26" ht="14.25" customHeight="1">
      <c r="A844" s="200"/>
      <c r="B844" s="200"/>
      <c r="C844" s="200"/>
      <c r="D844" s="200"/>
      <c r="E844" s="200"/>
      <c r="F844" s="200"/>
      <c r="G844" s="200"/>
      <c r="H844" s="200"/>
      <c r="I844" s="200"/>
      <c r="J844" s="248"/>
      <c r="K844" s="248"/>
      <c r="L844" s="248"/>
      <c r="M844" s="248"/>
      <c r="N844" s="248"/>
      <c r="O844" s="248"/>
      <c r="P844" s="248"/>
      <c r="Q844" s="248"/>
      <c r="R844" s="248"/>
      <c r="S844" s="248"/>
      <c r="T844" s="248"/>
      <c r="U844" s="248"/>
      <c r="V844" s="248"/>
      <c r="W844" s="248"/>
      <c r="X844" s="248"/>
      <c r="Y844" s="248"/>
      <c r="Z844" s="248"/>
    </row>
    <row r="845" spans="1:26" ht="14.25" customHeight="1">
      <c r="A845" s="200"/>
      <c r="B845" s="200"/>
      <c r="C845" s="200"/>
      <c r="D845" s="200"/>
      <c r="E845" s="200"/>
      <c r="F845" s="200"/>
      <c r="G845" s="200"/>
      <c r="H845" s="200"/>
      <c r="I845" s="200"/>
      <c r="J845" s="248"/>
      <c r="K845" s="248"/>
      <c r="L845" s="248"/>
      <c r="M845" s="248"/>
      <c r="N845" s="248"/>
      <c r="O845" s="248"/>
      <c r="P845" s="248"/>
      <c r="Q845" s="248"/>
      <c r="R845" s="248"/>
      <c r="S845" s="248"/>
      <c r="T845" s="248"/>
      <c r="U845" s="248"/>
      <c r="V845" s="248"/>
      <c r="W845" s="248"/>
      <c r="X845" s="248"/>
      <c r="Y845" s="248"/>
      <c r="Z845" s="248"/>
    </row>
    <row r="846" spans="1:26" ht="14.25" customHeight="1">
      <c r="A846" s="200"/>
      <c r="B846" s="200"/>
      <c r="C846" s="200"/>
      <c r="D846" s="200"/>
      <c r="E846" s="200"/>
      <c r="F846" s="200"/>
      <c r="G846" s="200"/>
      <c r="H846" s="200"/>
      <c r="I846" s="200"/>
      <c r="J846" s="248"/>
      <c r="K846" s="248"/>
      <c r="L846" s="248"/>
      <c r="M846" s="248"/>
      <c r="N846" s="248"/>
      <c r="O846" s="248"/>
      <c r="P846" s="248"/>
      <c r="Q846" s="248"/>
      <c r="R846" s="248"/>
      <c r="S846" s="248"/>
      <c r="T846" s="248"/>
      <c r="U846" s="248"/>
      <c r="V846" s="248"/>
      <c r="W846" s="248"/>
      <c r="X846" s="248"/>
      <c r="Y846" s="248"/>
      <c r="Z846" s="248"/>
    </row>
    <row r="847" spans="1:26" ht="14.25" customHeight="1">
      <c r="A847" s="200"/>
      <c r="B847" s="200"/>
      <c r="C847" s="200"/>
      <c r="D847" s="200"/>
      <c r="E847" s="200"/>
      <c r="F847" s="200"/>
      <c r="G847" s="200"/>
      <c r="H847" s="200"/>
      <c r="I847" s="200"/>
      <c r="J847" s="248"/>
      <c r="K847" s="248"/>
      <c r="L847" s="248"/>
      <c r="M847" s="248"/>
      <c r="N847" s="248"/>
      <c r="O847" s="248"/>
      <c r="P847" s="248"/>
      <c r="Q847" s="248"/>
      <c r="R847" s="248"/>
      <c r="S847" s="248"/>
      <c r="T847" s="248"/>
      <c r="U847" s="248"/>
      <c r="V847" s="248"/>
      <c r="W847" s="248"/>
      <c r="X847" s="248"/>
      <c r="Y847" s="248"/>
      <c r="Z847" s="248"/>
    </row>
    <row r="848" spans="1:26" ht="14.25" customHeight="1">
      <c r="A848" s="200"/>
      <c r="B848" s="200"/>
      <c r="C848" s="200"/>
      <c r="D848" s="200"/>
      <c r="E848" s="200"/>
      <c r="F848" s="200"/>
      <c r="G848" s="200"/>
      <c r="H848" s="200"/>
      <c r="I848" s="200"/>
      <c r="J848" s="248"/>
      <c r="K848" s="248"/>
      <c r="L848" s="248"/>
      <c r="M848" s="248"/>
      <c r="N848" s="248"/>
      <c r="O848" s="248"/>
      <c r="P848" s="248"/>
      <c r="Q848" s="248"/>
      <c r="R848" s="248"/>
      <c r="S848" s="248"/>
      <c r="T848" s="248"/>
      <c r="U848" s="248"/>
      <c r="V848" s="248"/>
      <c r="W848" s="248"/>
      <c r="X848" s="248"/>
      <c r="Y848" s="248"/>
      <c r="Z848" s="248"/>
    </row>
    <row r="849" spans="1:26" ht="14.25" customHeight="1">
      <c r="A849" s="200"/>
      <c r="B849" s="200"/>
      <c r="C849" s="200"/>
      <c r="D849" s="200"/>
      <c r="E849" s="200"/>
      <c r="F849" s="200"/>
      <c r="G849" s="200"/>
      <c r="H849" s="200"/>
      <c r="I849" s="200"/>
      <c r="J849" s="248"/>
      <c r="K849" s="248"/>
      <c r="L849" s="248"/>
      <c r="M849" s="248"/>
      <c r="N849" s="248"/>
      <c r="O849" s="248"/>
      <c r="P849" s="248"/>
      <c r="Q849" s="248"/>
      <c r="R849" s="248"/>
      <c r="S849" s="248"/>
      <c r="T849" s="248"/>
      <c r="U849" s="248"/>
      <c r="V849" s="248"/>
      <c r="W849" s="248"/>
      <c r="X849" s="248"/>
      <c r="Y849" s="248"/>
      <c r="Z849" s="248"/>
    </row>
    <row r="850" spans="1:26" ht="14.25" customHeight="1">
      <c r="A850" s="200"/>
      <c r="B850" s="200"/>
      <c r="C850" s="200"/>
      <c r="D850" s="200"/>
      <c r="E850" s="200"/>
      <c r="F850" s="200"/>
      <c r="G850" s="200"/>
      <c r="H850" s="200"/>
      <c r="I850" s="200"/>
      <c r="J850" s="248"/>
      <c r="K850" s="248"/>
      <c r="L850" s="248"/>
      <c r="M850" s="248"/>
      <c r="N850" s="248"/>
      <c r="O850" s="248"/>
      <c r="P850" s="248"/>
      <c r="Q850" s="248"/>
      <c r="R850" s="248"/>
      <c r="S850" s="248"/>
      <c r="T850" s="248"/>
      <c r="U850" s="248"/>
      <c r="V850" s="248"/>
      <c r="W850" s="248"/>
      <c r="X850" s="248"/>
      <c r="Y850" s="248"/>
      <c r="Z850" s="248"/>
    </row>
    <row r="851" spans="1:26" ht="14.25" customHeight="1">
      <c r="A851" s="200"/>
      <c r="B851" s="200"/>
      <c r="C851" s="200"/>
      <c r="D851" s="200"/>
      <c r="E851" s="200"/>
      <c r="F851" s="200"/>
      <c r="G851" s="200"/>
      <c r="H851" s="200"/>
      <c r="I851" s="200"/>
      <c r="J851" s="248"/>
      <c r="K851" s="248"/>
      <c r="L851" s="248"/>
      <c r="M851" s="248"/>
      <c r="N851" s="248"/>
      <c r="O851" s="248"/>
      <c r="P851" s="248"/>
      <c r="Q851" s="248"/>
      <c r="R851" s="248"/>
      <c r="S851" s="248"/>
      <c r="T851" s="248"/>
      <c r="U851" s="248"/>
      <c r="V851" s="248"/>
      <c r="W851" s="248"/>
      <c r="X851" s="248"/>
      <c r="Y851" s="248"/>
      <c r="Z851" s="248"/>
    </row>
    <row r="852" spans="1:26" ht="14.25" customHeight="1">
      <c r="A852" s="200"/>
      <c r="B852" s="200"/>
      <c r="C852" s="200"/>
      <c r="D852" s="200"/>
      <c r="E852" s="200"/>
      <c r="F852" s="200"/>
      <c r="G852" s="200"/>
      <c r="H852" s="200"/>
      <c r="I852" s="200"/>
      <c r="J852" s="248"/>
      <c r="K852" s="248"/>
      <c r="L852" s="248"/>
      <c r="M852" s="248"/>
      <c r="N852" s="248"/>
      <c r="O852" s="248"/>
      <c r="P852" s="248"/>
      <c r="Q852" s="248"/>
      <c r="R852" s="248"/>
      <c r="S852" s="248"/>
      <c r="T852" s="248"/>
      <c r="U852" s="248"/>
      <c r="V852" s="248"/>
      <c r="W852" s="248"/>
      <c r="X852" s="248"/>
      <c r="Y852" s="248"/>
      <c r="Z852" s="248"/>
    </row>
    <row r="853" spans="1:26" ht="14.25" customHeight="1">
      <c r="A853" s="200"/>
      <c r="B853" s="200"/>
      <c r="C853" s="200"/>
      <c r="D853" s="200"/>
      <c r="E853" s="200"/>
      <c r="F853" s="200"/>
      <c r="G853" s="200"/>
      <c r="H853" s="200"/>
      <c r="I853" s="200"/>
      <c r="J853" s="248"/>
      <c r="K853" s="248"/>
      <c r="L853" s="248"/>
      <c r="M853" s="248"/>
      <c r="N853" s="248"/>
      <c r="O853" s="248"/>
      <c r="P853" s="248"/>
      <c r="Q853" s="248"/>
      <c r="R853" s="248"/>
      <c r="S853" s="248"/>
      <c r="T853" s="248"/>
      <c r="U853" s="248"/>
      <c r="V853" s="248"/>
      <c r="W853" s="248"/>
      <c r="X853" s="248"/>
      <c r="Y853" s="248"/>
      <c r="Z853" s="248"/>
    </row>
    <row r="854" spans="1:26" ht="14.25" customHeight="1">
      <c r="A854" s="200"/>
      <c r="B854" s="200"/>
      <c r="C854" s="200"/>
      <c r="D854" s="200"/>
      <c r="E854" s="200"/>
      <c r="F854" s="200"/>
      <c r="G854" s="200"/>
      <c r="H854" s="200"/>
      <c r="I854" s="200"/>
      <c r="J854" s="248"/>
      <c r="K854" s="248"/>
      <c r="L854" s="248"/>
      <c r="M854" s="248"/>
      <c r="N854" s="248"/>
      <c r="O854" s="248"/>
      <c r="P854" s="248"/>
      <c r="Q854" s="248"/>
      <c r="R854" s="248"/>
      <c r="S854" s="248"/>
      <c r="T854" s="248"/>
      <c r="U854" s="248"/>
      <c r="V854" s="248"/>
      <c r="W854" s="248"/>
      <c r="X854" s="248"/>
      <c r="Y854" s="248"/>
      <c r="Z854" s="248"/>
    </row>
    <row r="855" spans="1:26" ht="14.25" customHeight="1">
      <c r="A855" s="200"/>
      <c r="B855" s="200"/>
      <c r="C855" s="200"/>
      <c r="D855" s="200"/>
      <c r="E855" s="200"/>
      <c r="F855" s="200"/>
      <c r="G855" s="200"/>
      <c r="H855" s="200"/>
      <c r="I855" s="200"/>
      <c r="J855" s="248"/>
      <c r="K855" s="248"/>
      <c r="L855" s="248"/>
      <c r="M855" s="248"/>
      <c r="N855" s="248"/>
      <c r="O855" s="248"/>
      <c r="P855" s="248"/>
      <c r="Q855" s="248"/>
      <c r="R855" s="248"/>
      <c r="S855" s="248"/>
      <c r="T855" s="248"/>
      <c r="U855" s="248"/>
      <c r="V855" s="248"/>
      <c r="W855" s="248"/>
      <c r="X855" s="248"/>
      <c r="Y855" s="248"/>
      <c r="Z855" s="248"/>
    </row>
    <row r="856" spans="1:26" ht="14.25" customHeight="1">
      <c r="A856" s="200"/>
      <c r="B856" s="200"/>
      <c r="C856" s="200"/>
      <c r="D856" s="200"/>
      <c r="E856" s="200"/>
      <c r="F856" s="200"/>
      <c r="G856" s="200"/>
      <c r="H856" s="200"/>
      <c r="I856" s="200"/>
      <c r="J856" s="248"/>
      <c r="K856" s="248"/>
      <c r="L856" s="248"/>
      <c r="M856" s="248"/>
      <c r="N856" s="248"/>
      <c r="O856" s="248"/>
      <c r="P856" s="248"/>
      <c r="Q856" s="248"/>
      <c r="R856" s="248"/>
      <c r="S856" s="248"/>
      <c r="T856" s="248"/>
      <c r="U856" s="248"/>
      <c r="V856" s="248"/>
      <c r="W856" s="248"/>
      <c r="X856" s="248"/>
      <c r="Y856" s="248"/>
      <c r="Z856" s="248"/>
    </row>
    <row r="857" spans="1:26" ht="14.25" customHeight="1">
      <c r="A857" s="200"/>
      <c r="B857" s="200"/>
      <c r="C857" s="200"/>
      <c r="D857" s="200"/>
      <c r="E857" s="200"/>
      <c r="F857" s="200"/>
      <c r="G857" s="200"/>
      <c r="H857" s="200"/>
      <c r="I857" s="200"/>
      <c r="J857" s="248"/>
      <c r="K857" s="248"/>
      <c r="L857" s="248"/>
      <c r="M857" s="248"/>
      <c r="N857" s="248"/>
      <c r="O857" s="248"/>
      <c r="P857" s="248"/>
      <c r="Q857" s="248"/>
      <c r="R857" s="248"/>
      <c r="S857" s="248"/>
      <c r="T857" s="248"/>
      <c r="U857" s="248"/>
      <c r="V857" s="248"/>
      <c r="W857" s="248"/>
      <c r="X857" s="248"/>
      <c r="Y857" s="248"/>
      <c r="Z857" s="248"/>
    </row>
    <row r="858" spans="1:26" ht="14.25" customHeight="1">
      <c r="A858" s="200"/>
      <c r="B858" s="200"/>
      <c r="C858" s="200"/>
      <c r="D858" s="200"/>
      <c r="E858" s="200"/>
      <c r="F858" s="200"/>
      <c r="G858" s="200"/>
      <c r="H858" s="200"/>
      <c r="I858" s="200"/>
      <c r="J858" s="248"/>
      <c r="K858" s="248"/>
      <c r="L858" s="248"/>
      <c r="M858" s="248"/>
      <c r="N858" s="248"/>
      <c r="O858" s="248"/>
      <c r="P858" s="248"/>
      <c r="Q858" s="248"/>
      <c r="R858" s="248"/>
      <c r="S858" s="248"/>
      <c r="T858" s="248"/>
      <c r="U858" s="248"/>
      <c r="V858" s="248"/>
      <c r="W858" s="248"/>
      <c r="X858" s="248"/>
      <c r="Y858" s="248"/>
      <c r="Z858" s="248"/>
    </row>
    <row r="859" spans="1:26" ht="14.25" customHeight="1">
      <c r="A859" s="200"/>
      <c r="B859" s="200"/>
      <c r="C859" s="200"/>
      <c r="D859" s="200"/>
      <c r="E859" s="200"/>
      <c r="F859" s="200"/>
      <c r="G859" s="200"/>
      <c r="H859" s="200"/>
      <c r="I859" s="200"/>
      <c r="J859" s="248"/>
      <c r="K859" s="248"/>
      <c r="L859" s="248"/>
      <c r="M859" s="248"/>
      <c r="N859" s="248"/>
      <c r="O859" s="248"/>
      <c r="P859" s="248"/>
      <c r="Q859" s="248"/>
      <c r="R859" s="248"/>
      <c r="S859" s="248"/>
      <c r="T859" s="248"/>
      <c r="U859" s="248"/>
      <c r="V859" s="248"/>
      <c r="W859" s="248"/>
      <c r="X859" s="248"/>
      <c r="Y859" s="248"/>
      <c r="Z859" s="248"/>
    </row>
    <row r="860" spans="1:26" ht="14.25" customHeight="1">
      <c r="A860" s="200"/>
      <c r="B860" s="200"/>
      <c r="C860" s="200"/>
      <c r="D860" s="200"/>
      <c r="E860" s="200"/>
      <c r="F860" s="200"/>
      <c r="G860" s="200"/>
      <c r="H860" s="200"/>
      <c r="I860" s="200"/>
      <c r="J860" s="248"/>
      <c r="K860" s="248"/>
      <c r="L860" s="248"/>
      <c r="M860" s="248"/>
      <c r="N860" s="248"/>
      <c r="O860" s="248"/>
      <c r="P860" s="248"/>
      <c r="Q860" s="248"/>
      <c r="R860" s="248"/>
      <c r="S860" s="248"/>
      <c r="T860" s="248"/>
      <c r="U860" s="248"/>
      <c r="V860" s="248"/>
      <c r="W860" s="248"/>
      <c r="X860" s="248"/>
      <c r="Y860" s="248"/>
      <c r="Z860" s="248"/>
    </row>
    <row r="861" spans="1:26" ht="14.25" customHeight="1">
      <c r="A861" s="200"/>
      <c r="B861" s="200"/>
      <c r="C861" s="200"/>
      <c r="D861" s="200"/>
      <c r="E861" s="200"/>
      <c r="F861" s="200"/>
      <c r="G861" s="200"/>
      <c r="H861" s="200"/>
      <c r="I861" s="200"/>
      <c r="J861" s="248"/>
      <c r="K861" s="248"/>
      <c r="L861" s="248"/>
      <c r="M861" s="248"/>
      <c r="N861" s="248"/>
      <c r="O861" s="248"/>
      <c r="P861" s="248"/>
      <c r="Q861" s="248"/>
      <c r="R861" s="248"/>
      <c r="S861" s="248"/>
      <c r="T861" s="248"/>
      <c r="U861" s="248"/>
      <c r="V861" s="248"/>
      <c r="W861" s="248"/>
      <c r="X861" s="248"/>
      <c r="Y861" s="248"/>
      <c r="Z861" s="248"/>
    </row>
    <row r="862" spans="1:26" ht="14.25" customHeight="1">
      <c r="A862" s="200"/>
      <c r="B862" s="200"/>
      <c r="C862" s="200"/>
      <c r="D862" s="200"/>
      <c r="E862" s="200"/>
      <c r="F862" s="200"/>
      <c r="G862" s="200"/>
      <c r="H862" s="200"/>
      <c r="I862" s="200"/>
      <c r="J862" s="248"/>
      <c r="K862" s="248"/>
      <c r="L862" s="248"/>
      <c r="M862" s="248"/>
      <c r="N862" s="248"/>
      <c r="O862" s="248"/>
      <c r="P862" s="248"/>
      <c r="Q862" s="248"/>
      <c r="R862" s="248"/>
      <c r="S862" s="248"/>
      <c r="T862" s="248"/>
      <c r="U862" s="248"/>
      <c r="V862" s="248"/>
      <c r="W862" s="248"/>
      <c r="X862" s="248"/>
      <c r="Y862" s="248"/>
      <c r="Z862" s="248"/>
    </row>
    <row r="863" spans="1:26" ht="14.25" customHeight="1">
      <c r="A863" s="200"/>
      <c r="B863" s="200"/>
      <c r="C863" s="200"/>
      <c r="D863" s="200"/>
      <c r="E863" s="200"/>
      <c r="F863" s="200"/>
      <c r="G863" s="200"/>
      <c r="H863" s="200"/>
      <c r="I863" s="200"/>
      <c r="J863" s="248"/>
      <c r="K863" s="248"/>
      <c r="L863" s="248"/>
      <c r="M863" s="248"/>
      <c r="N863" s="248"/>
      <c r="O863" s="248"/>
      <c r="P863" s="248"/>
      <c r="Q863" s="248"/>
      <c r="R863" s="248"/>
      <c r="S863" s="248"/>
      <c r="T863" s="248"/>
      <c r="U863" s="248"/>
      <c r="V863" s="248"/>
      <c r="W863" s="248"/>
      <c r="X863" s="248"/>
      <c r="Y863" s="248"/>
      <c r="Z863" s="248"/>
    </row>
    <row r="864" spans="1:26" ht="14.25" customHeight="1">
      <c r="A864" s="200"/>
      <c r="B864" s="200"/>
      <c r="C864" s="200"/>
      <c r="D864" s="200"/>
      <c r="E864" s="200"/>
      <c r="F864" s="200"/>
      <c r="G864" s="200"/>
      <c r="H864" s="200"/>
      <c r="I864" s="200"/>
      <c r="J864" s="248"/>
      <c r="K864" s="248"/>
      <c r="L864" s="248"/>
      <c r="M864" s="248"/>
      <c r="N864" s="248"/>
      <c r="O864" s="248"/>
      <c r="P864" s="248"/>
      <c r="Q864" s="248"/>
      <c r="R864" s="248"/>
      <c r="S864" s="248"/>
      <c r="T864" s="248"/>
      <c r="U864" s="248"/>
      <c r="V864" s="248"/>
      <c r="W864" s="248"/>
      <c r="X864" s="248"/>
      <c r="Y864" s="248"/>
      <c r="Z864" s="248"/>
    </row>
    <row r="865" spans="1:26" ht="14.25" customHeight="1">
      <c r="A865" s="200"/>
      <c r="B865" s="200"/>
      <c r="C865" s="200"/>
      <c r="D865" s="200"/>
      <c r="E865" s="200"/>
      <c r="F865" s="200"/>
      <c r="G865" s="200"/>
      <c r="H865" s="200"/>
      <c r="I865" s="200"/>
      <c r="J865" s="248"/>
      <c r="K865" s="248"/>
      <c r="L865" s="248"/>
      <c r="M865" s="248"/>
      <c r="N865" s="248"/>
      <c r="O865" s="248"/>
      <c r="P865" s="248"/>
      <c r="Q865" s="248"/>
      <c r="R865" s="248"/>
      <c r="S865" s="248"/>
      <c r="T865" s="248"/>
      <c r="U865" s="248"/>
      <c r="V865" s="248"/>
      <c r="W865" s="248"/>
      <c r="X865" s="248"/>
      <c r="Y865" s="248"/>
      <c r="Z865" s="248"/>
    </row>
    <row r="866" spans="1:26" ht="14.25" customHeight="1">
      <c r="A866" s="200"/>
      <c r="B866" s="200"/>
      <c r="C866" s="200"/>
      <c r="D866" s="200"/>
      <c r="E866" s="200"/>
      <c r="F866" s="200"/>
      <c r="G866" s="200"/>
      <c r="H866" s="200"/>
      <c r="I866" s="200"/>
      <c r="J866" s="248"/>
      <c r="K866" s="248"/>
      <c r="L866" s="248"/>
      <c r="M866" s="248"/>
      <c r="N866" s="248"/>
      <c r="O866" s="248"/>
      <c r="P866" s="248"/>
      <c r="Q866" s="248"/>
      <c r="R866" s="248"/>
      <c r="S866" s="248"/>
      <c r="T866" s="248"/>
      <c r="U866" s="248"/>
      <c r="V866" s="248"/>
      <c r="W866" s="248"/>
      <c r="X866" s="248"/>
      <c r="Y866" s="248"/>
      <c r="Z866" s="248"/>
    </row>
    <row r="867" spans="1:26" ht="14.25" customHeight="1">
      <c r="A867" s="200"/>
      <c r="B867" s="200"/>
      <c r="C867" s="200"/>
      <c r="D867" s="200"/>
      <c r="E867" s="200"/>
      <c r="F867" s="200"/>
      <c r="G867" s="200"/>
      <c r="H867" s="200"/>
      <c r="I867" s="200"/>
      <c r="J867" s="248"/>
      <c r="K867" s="248"/>
      <c r="L867" s="248"/>
      <c r="M867" s="248"/>
      <c r="N867" s="248"/>
      <c r="O867" s="248"/>
      <c r="P867" s="248"/>
      <c r="Q867" s="248"/>
      <c r="R867" s="248"/>
      <c r="S867" s="248"/>
      <c r="T867" s="248"/>
      <c r="U867" s="248"/>
      <c r="V867" s="248"/>
      <c r="W867" s="248"/>
      <c r="X867" s="248"/>
      <c r="Y867" s="248"/>
      <c r="Z867" s="248"/>
    </row>
    <row r="868" spans="1:26" ht="14.25" customHeight="1">
      <c r="A868" s="200"/>
      <c r="B868" s="200"/>
      <c r="C868" s="200"/>
      <c r="D868" s="200"/>
      <c r="E868" s="200"/>
      <c r="F868" s="200"/>
      <c r="G868" s="200"/>
      <c r="H868" s="200"/>
      <c r="I868" s="200"/>
      <c r="J868" s="248"/>
      <c r="K868" s="248"/>
      <c r="L868" s="248"/>
      <c r="M868" s="248"/>
      <c r="N868" s="248"/>
      <c r="O868" s="248"/>
      <c r="P868" s="248"/>
      <c r="Q868" s="248"/>
      <c r="R868" s="248"/>
      <c r="S868" s="248"/>
      <c r="T868" s="248"/>
      <c r="U868" s="248"/>
      <c r="V868" s="248"/>
      <c r="W868" s="248"/>
      <c r="X868" s="248"/>
      <c r="Y868" s="248"/>
      <c r="Z868" s="248"/>
    </row>
    <row r="869" spans="1:26" ht="14.25" customHeight="1">
      <c r="A869" s="200"/>
      <c r="B869" s="200"/>
      <c r="C869" s="200"/>
      <c r="D869" s="200"/>
      <c r="E869" s="200"/>
      <c r="F869" s="200"/>
      <c r="G869" s="200"/>
      <c r="H869" s="200"/>
      <c r="I869" s="200"/>
      <c r="J869" s="248"/>
      <c r="K869" s="248"/>
      <c r="L869" s="248"/>
      <c r="M869" s="248"/>
      <c r="N869" s="248"/>
      <c r="O869" s="248"/>
      <c r="P869" s="248"/>
      <c r="Q869" s="248"/>
      <c r="R869" s="248"/>
      <c r="S869" s="248"/>
      <c r="T869" s="248"/>
      <c r="U869" s="248"/>
      <c r="V869" s="248"/>
      <c r="W869" s="248"/>
      <c r="X869" s="248"/>
      <c r="Y869" s="248"/>
      <c r="Z869" s="248"/>
    </row>
    <row r="870" spans="1:26" ht="14.25" customHeight="1">
      <c r="A870" s="200"/>
      <c r="B870" s="200"/>
      <c r="C870" s="200"/>
      <c r="D870" s="200"/>
      <c r="E870" s="200"/>
      <c r="F870" s="200"/>
      <c r="G870" s="200"/>
      <c r="H870" s="200"/>
      <c r="I870" s="200"/>
      <c r="J870" s="248"/>
      <c r="K870" s="248"/>
      <c r="L870" s="248"/>
      <c r="M870" s="248"/>
      <c r="N870" s="248"/>
      <c r="O870" s="248"/>
      <c r="P870" s="248"/>
      <c r="Q870" s="248"/>
      <c r="R870" s="248"/>
      <c r="S870" s="248"/>
      <c r="T870" s="248"/>
      <c r="U870" s="248"/>
      <c r="V870" s="248"/>
      <c r="W870" s="248"/>
      <c r="X870" s="248"/>
      <c r="Y870" s="248"/>
      <c r="Z870" s="248"/>
    </row>
    <row r="871" spans="1:26" ht="14.25" customHeight="1">
      <c r="A871" s="200"/>
      <c r="B871" s="200"/>
      <c r="C871" s="200"/>
      <c r="D871" s="200"/>
      <c r="E871" s="200"/>
      <c r="F871" s="200"/>
      <c r="G871" s="200"/>
      <c r="H871" s="200"/>
      <c r="I871" s="200"/>
      <c r="J871" s="248"/>
      <c r="K871" s="248"/>
      <c r="L871" s="248"/>
      <c r="M871" s="248"/>
      <c r="N871" s="248"/>
      <c r="O871" s="248"/>
      <c r="P871" s="248"/>
      <c r="Q871" s="248"/>
      <c r="R871" s="248"/>
      <c r="S871" s="248"/>
      <c r="T871" s="248"/>
      <c r="U871" s="248"/>
      <c r="V871" s="248"/>
      <c r="W871" s="248"/>
      <c r="X871" s="248"/>
      <c r="Y871" s="248"/>
      <c r="Z871" s="248"/>
    </row>
    <row r="872" spans="1:26" ht="14.25" customHeight="1">
      <c r="A872" s="200"/>
      <c r="B872" s="200"/>
      <c r="C872" s="200"/>
      <c r="D872" s="200"/>
      <c r="E872" s="200"/>
      <c r="F872" s="200"/>
      <c r="G872" s="200"/>
      <c r="H872" s="200"/>
      <c r="I872" s="200"/>
      <c r="J872" s="248"/>
      <c r="K872" s="248"/>
      <c r="L872" s="248"/>
      <c r="M872" s="248"/>
      <c r="N872" s="248"/>
      <c r="O872" s="248"/>
      <c r="P872" s="248"/>
      <c r="Q872" s="248"/>
      <c r="R872" s="248"/>
      <c r="S872" s="248"/>
      <c r="T872" s="248"/>
      <c r="U872" s="248"/>
      <c r="V872" s="248"/>
      <c r="W872" s="248"/>
      <c r="X872" s="248"/>
      <c r="Y872" s="248"/>
      <c r="Z872" s="248"/>
    </row>
    <row r="873" spans="1:26" ht="14.25" customHeight="1">
      <c r="A873" s="200"/>
      <c r="B873" s="200"/>
      <c r="C873" s="200"/>
      <c r="D873" s="200"/>
      <c r="E873" s="200"/>
      <c r="F873" s="200"/>
      <c r="G873" s="200"/>
      <c r="H873" s="200"/>
      <c r="I873" s="200"/>
      <c r="J873" s="248"/>
      <c r="K873" s="248"/>
      <c r="L873" s="248"/>
      <c r="M873" s="248"/>
      <c r="N873" s="248"/>
      <c r="O873" s="248"/>
      <c r="P873" s="248"/>
      <c r="Q873" s="248"/>
      <c r="R873" s="248"/>
      <c r="S873" s="248"/>
      <c r="T873" s="248"/>
      <c r="U873" s="248"/>
      <c r="V873" s="248"/>
      <c r="W873" s="248"/>
      <c r="X873" s="248"/>
      <c r="Y873" s="248"/>
      <c r="Z873" s="248"/>
    </row>
    <row r="874" spans="1:26" ht="14.25" customHeight="1">
      <c r="A874" s="200"/>
      <c r="B874" s="200"/>
      <c r="C874" s="200"/>
      <c r="D874" s="200"/>
      <c r="E874" s="200"/>
      <c r="F874" s="200"/>
      <c r="G874" s="200"/>
      <c r="H874" s="200"/>
      <c r="I874" s="200"/>
      <c r="J874" s="248"/>
      <c r="K874" s="248"/>
      <c r="L874" s="248"/>
      <c r="M874" s="248"/>
      <c r="N874" s="248"/>
      <c r="O874" s="248"/>
      <c r="P874" s="248"/>
      <c r="Q874" s="248"/>
      <c r="R874" s="248"/>
      <c r="S874" s="248"/>
      <c r="T874" s="248"/>
      <c r="U874" s="248"/>
      <c r="V874" s="248"/>
      <c r="W874" s="248"/>
      <c r="X874" s="248"/>
      <c r="Y874" s="248"/>
      <c r="Z874" s="248"/>
    </row>
    <row r="875" spans="1:26" ht="14.25" customHeight="1">
      <c r="A875" s="200"/>
      <c r="B875" s="200"/>
      <c r="C875" s="200"/>
      <c r="D875" s="200"/>
      <c r="E875" s="200"/>
      <c r="F875" s="200"/>
      <c r="G875" s="200"/>
      <c r="H875" s="200"/>
      <c r="I875" s="200"/>
      <c r="J875" s="248"/>
      <c r="K875" s="248"/>
      <c r="L875" s="248"/>
      <c r="M875" s="248"/>
      <c r="N875" s="248"/>
      <c r="O875" s="248"/>
      <c r="P875" s="248"/>
      <c r="Q875" s="248"/>
      <c r="R875" s="248"/>
      <c r="S875" s="248"/>
      <c r="T875" s="248"/>
      <c r="U875" s="248"/>
      <c r="V875" s="248"/>
      <c r="W875" s="248"/>
      <c r="X875" s="248"/>
      <c r="Y875" s="248"/>
      <c r="Z875" s="248"/>
    </row>
    <row r="876" spans="1:26" ht="14.25" customHeight="1">
      <c r="A876" s="200"/>
      <c r="B876" s="200"/>
      <c r="C876" s="200"/>
      <c r="D876" s="200"/>
      <c r="E876" s="200"/>
      <c r="F876" s="200"/>
      <c r="G876" s="200"/>
      <c r="H876" s="200"/>
      <c r="I876" s="200"/>
      <c r="J876" s="248"/>
      <c r="K876" s="248"/>
      <c r="L876" s="248"/>
      <c r="M876" s="248"/>
      <c r="N876" s="248"/>
      <c r="O876" s="248"/>
      <c r="P876" s="248"/>
      <c r="Q876" s="248"/>
      <c r="R876" s="248"/>
      <c r="S876" s="248"/>
      <c r="T876" s="248"/>
      <c r="U876" s="248"/>
      <c r="V876" s="248"/>
      <c r="W876" s="248"/>
      <c r="X876" s="248"/>
      <c r="Y876" s="248"/>
      <c r="Z876" s="248"/>
    </row>
    <row r="877" spans="1:26" ht="14.25" customHeight="1">
      <c r="A877" s="200"/>
      <c r="B877" s="200"/>
      <c r="C877" s="200"/>
      <c r="D877" s="200"/>
      <c r="E877" s="200"/>
      <c r="F877" s="200"/>
      <c r="G877" s="200"/>
      <c r="H877" s="200"/>
      <c r="I877" s="200"/>
      <c r="J877" s="248"/>
      <c r="K877" s="248"/>
      <c r="L877" s="248"/>
      <c r="M877" s="248"/>
      <c r="N877" s="248"/>
      <c r="O877" s="248"/>
      <c r="P877" s="248"/>
      <c r="Q877" s="248"/>
      <c r="R877" s="248"/>
      <c r="S877" s="248"/>
      <c r="T877" s="248"/>
      <c r="U877" s="248"/>
      <c r="V877" s="248"/>
      <c r="W877" s="248"/>
      <c r="X877" s="248"/>
      <c r="Y877" s="248"/>
      <c r="Z877" s="248"/>
    </row>
    <row r="878" spans="1:26" ht="14.25" customHeight="1">
      <c r="A878" s="200"/>
      <c r="B878" s="200"/>
      <c r="C878" s="200"/>
      <c r="D878" s="200"/>
      <c r="E878" s="200"/>
      <c r="F878" s="200"/>
      <c r="G878" s="200"/>
      <c r="H878" s="200"/>
      <c r="I878" s="200"/>
      <c r="J878" s="248"/>
      <c r="K878" s="248"/>
      <c r="L878" s="248"/>
      <c r="M878" s="248"/>
      <c r="N878" s="248"/>
      <c r="O878" s="248"/>
      <c r="P878" s="248"/>
      <c r="Q878" s="248"/>
      <c r="R878" s="248"/>
      <c r="S878" s="248"/>
      <c r="T878" s="248"/>
      <c r="U878" s="248"/>
      <c r="V878" s="248"/>
      <c r="W878" s="248"/>
      <c r="X878" s="248"/>
      <c r="Y878" s="248"/>
      <c r="Z878" s="248"/>
    </row>
    <row r="879" spans="1:26" ht="14.25" customHeight="1">
      <c r="A879" s="200"/>
      <c r="B879" s="200"/>
      <c r="C879" s="200"/>
      <c r="D879" s="200"/>
      <c r="E879" s="200"/>
      <c r="F879" s="200"/>
      <c r="G879" s="200"/>
      <c r="H879" s="200"/>
      <c r="I879" s="200"/>
      <c r="J879" s="248"/>
      <c r="K879" s="248"/>
      <c r="L879" s="248"/>
      <c r="M879" s="248"/>
      <c r="N879" s="248"/>
      <c r="O879" s="248"/>
      <c r="P879" s="248"/>
      <c r="Q879" s="248"/>
      <c r="R879" s="248"/>
      <c r="S879" s="248"/>
      <c r="T879" s="248"/>
      <c r="U879" s="248"/>
      <c r="V879" s="248"/>
      <c r="W879" s="248"/>
      <c r="X879" s="248"/>
      <c r="Y879" s="248"/>
      <c r="Z879" s="248"/>
    </row>
    <row r="880" spans="1:26" ht="14.25" customHeight="1">
      <c r="A880" s="200"/>
      <c r="B880" s="200"/>
      <c r="C880" s="200"/>
      <c r="D880" s="200"/>
      <c r="E880" s="200"/>
      <c r="F880" s="200"/>
      <c r="G880" s="200"/>
      <c r="H880" s="200"/>
      <c r="I880" s="200"/>
      <c r="J880" s="248"/>
      <c r="K880" s="248"/>
      <c r="L880" s="248"/>
      <c r="M880" s="248"/>
      <c r="N880" s="248"/>
      <c r="O880" s="248"/>
      <c r="P880" s="248"/>
      <c r="Q880" s="248"/>
      <c r="R880" s="248"/>
      <c r="S880" s="248"/>
      <c r="T880" s="248"/>
      <c r="U880" s="248"/>
      <c r="V880" s="248"/>
      <c r="W880" s="248"/>
      <c r="X880" s="248"/>
      <c r="Y880" s="248"/>
      <c r="Z880" s="248"/>
    </row>
    <row r="881" spans="1:26" ht="14.25" customHeight="1">
      <c r="A881" s="200"/>
      <c r="B881" s="200"/>
      <c r="C881" s="200"/>
      <c r="D881" s="200"/>
      <c r="E881" s="200"/>
      <c r="F881" s="200"/>
      <c r="G881" s="200"/>
      <c r="H881" s="200"/>
      <c r="I881" s="200"/>
      <c r="J881" s="248"/>
      <c r="K881" s="248"/>
      <c r="L881" s="248"/>
      <c r="M881" s="248"/>
      <c r="N881" s="248"/>
      <c r="O881" s="248"/>
      <c r="P881" s="248"/>
      <c r="Q881" s="248"/>
      <c r="R881" s="248"/>
      <c r="S881" s="248"/>
      <c r="T881" s="248"/>
      <c r="U881" s="248"/>
      <c r="V881" s="248"/>
      <c r="W881" s="248"/>
      <c r="X881" s="248"/>
      <c r="Y881" s="248"/>
      <c r="Z881" s="248"/>
    </row>
    <row r="882" spans="1:26" ht="14.25" customHeight="1">
      <c r="A882" s="200"/>
      <c r="B882" s="200"/>
      <c r="C882" s="200"/>
      <c r="D882" s="200"/>
      <c r="E882" s="200"/>
      <c r="F882" s="200"/>
      <c r="G882" s="200"/>
      <c r="H882" s="200"/>
      <c r="I882" s="200"/>
      <c r="J882" s="248"/>
      <c r="K882" s="248"/>
      <c r="L882" s="248"/>
      <c r="M882" s="248"/>
      <c r="N882" s="248"/>
      <c r="O882" s="248"/>
      <c r="P882" s="248"/>
      <c r="Q882" s="248"/>
      <c r="R882" s="248"/>
      <c r="S882" s="248"/>
      <c r="T882" s="248"/>
      <c r="U882" s="248"/>
      <c r="V882" s="248"/>
      <c r="W882" s="248"/>
      <c r="X882" s="248"/>
      <c r="Y882" s="248"/>
      <c r="Z882" s="248"/>
    </row>
    <row r="883" spans="1:26" ht="14.25" customHeight="1">
      <c r="A883" s="200"/>
      <c r="B883" s="200"/>
      <c r="C883" s="200"/>
      <c r="D883" s="200"/>
      <c r="E883" s="200"/>
      <c r="F883" s="200"/>
      <c r="G883" s="200"/>
      <c r="H883" s="200"/>
      <c r="I883" s="200"/>
      <c r="J883" s="248"/>
      <c r="K883" s="248"/>
      <c r="L883" s="248"/>
      <c r="M883" s="248"/>
      <c r="N883" s="248"/>
      <c r="O883" s="248"/>
      <c r="P883" s="248"/>
      <c r="Q883" s="248"/>
      <c r="R883" s="248"/>
      <c r="S883" s="248"/>
      <c r="T883" s="248"/>
      <c r="U883" s="248"/>
      <c r="V883" s="248"/>
      <c r="W883" s="248"/>
      <c r="X883" s="248"/>
      <c r="Y883" s="248"/>
      <c r="Z883" s="248"/>
    </row>
    <row r="884" spans="1:26" ht="14.25" customHeight="1">
      <c r="A884" s="200"/>
      <c r="B884" s="200"/>
      <c r="C884" s="200"/>
      <c r="D884" s="200"/>
      <c r="E884" s="200"/>
      <c r="F884" s="200"/>
      <c r="G884" s="200"/>
      <c r="H884" s="200"/>
      <c r="I884" s="200"/>
      <c r="J884" s="248"/>
      <c r="K884" s="248"/>
      <c r="L884" s="248"/>
      <c r="M884" s="248"/>
      <c r="N884" s="248"/>
      <c r="O884" s="248"/>
      <c r="P884" s="248"/>
      <c r="Q884" s="248"/>
      <c r="R884" s="248"/>
      <c r="S884" s="248"/>
      <c r="T884" s="248"/>
      <c r="U884" s="248"/>
      <c r="V884" s="248"/>
      <c r="W884" s="248"/>
      <c r="X884" s="248"/>
      <c r="Y884" s="248"/>
      <c r="Z884" s="248"/>
    </row>
    <row r="885" spans="1:26" ht="14.25" customHeight="1">
      <c r="A885" s="200"/>
      <c r="B885" s="200"/>
      <c r="C885" s="200"/>
      <c r="D885" s="200"/>
      <c r="E885" s="200"/>
      <c r="F885" s="200"/>
      <c r="G885" s="200"/>
      <c r="H885" s="200"/>
      <c r="I885" s="200"/>
      <c r="J885" s="248"/>
      <c r="K885" s="248"/>
      <c r="L885" s="248"/>
      <c r="M885" s="248"/>
      <c r="N885" s="248"/>
      <c r="O885" s="248"/>
      <c r="P885" s="248"/>
      <c r="Q885" s="248"/>
      <c r="R885" s="248"/>
      <c r="S885" s="248"/>
      <c r="T885" s="248"/>
      <c r="U885" s="248"/>
      <c r="V885" s="248"/>
      <c r="W885" s="248"/>
      <c r="X885" s="248"/>
      <c r="Y885" s="248"/>
      <c r="Z885" s="248"/>
    </row>
    <row r="886" spans="1:26" ht="14.25" customHeight="1">
      <c r="A886" s="200"/>
      <c r="B886" s="200"/>
      <c r="C886" s="200"/>
      <c r="D886" s="200"/>
      <c r="E886" s="200"/>
      <c r="F886" s="200"/>
      <c r="G886" s="200"/>
      <c r="H886" s="200"/>
      <c r="I886" s="200"/>
      <c r="J886" s="248"/>
      <c r="K886" s="248"/>
      <c r="L886" s="248"/>
      <c r="M886" s="248"/>
      <c r="N886" s="248"/>
      <c r="O886" s="248"/>
      <c r="P886" s="248"/>
      <c r="Q886" s="248"/>
      <c r="R886" s="248"/>
      <c r="S886" s="248"/>
      <c r="T886" s="248"/>
      <c r="U886" s="248"/>
      <c r="V886" s="248"/>
      <c r="W886" s="248"/>
      <c r="X886" s="248"/>
      <c r="Y886" s="248"/>
      <c r="Z886" s="248"/>
    </row>
    <row r="887" spans="1:26" ht="14.25" customHeight="1">
      <c r="A887" s="200"/>
      <c r="B887" s="200"/>
      <c r="C887" s="200"/>
      <c r="D887" s="200"/>
      <c r="E887" s="200"/>
      <c r="F887" s="200"/>
      <c r="G887" s="200"/>
      <c r="H887" s="200"/>
      <c r="I887" s="200"/>
      <c r="J887" s="248"/>
      <c r="K887" s="248"/>
      <c r="L887" s="248"/>
      <c r="M887" s="248"/>
      <c r="N887" s="248"/>
      <c r="O887" s="248"/>
      <c r="P887" s="248"/>
      <c r="Q887" s="248"/>
      <c r="R887" s="248"/>
      <c r="S887" s="248"/>
      <c r="T887" s="248"/>
      <c r="U887" s="248"/>
      <c r="V887" s="248"/>
      <c r="W887" s="248"/>
      <c r="X887" s="248"/>
      <c r="Y887" s="248"/>
      <c r="Z887" s="248"/>
    </row>
    <row r="888" spans="1:26" ht="14.25" customHeight="1">
      <c r="A888" s="200"/>
      <c r="B888" s="200"/>
      <c r="C888" s="200"/>
      <c r="D888" s="200"/>
      <c r="E888" s="200"/>
      <c r="F888" s="200"/>
      <c r="G888" s="200"/>
      <c r="H888" s="200"/>
      <c r="I888" s="200"/>
      <c r="J888" s="248"/>
      <c r="K888" s="248"/>
      <c r="L888" s="248"/>
      <c r="M888" s="248"/>
      <c r="N888" s="248"/>
      <c r="O888" s="248"/>
      <c r="P888" s="248"/>
      <c r="Q888" s="248"/>
      <c r="R888" s="248"/>
      <c r="S888" s="248"/>
      <c r="T888" s="248"/>
      <c r="U888" s="248"/>
      <c r="V888" s="248"/>
      <c r="W888" s="248"/>
      <c r="X888" s="248"/>
      <c r="Y888" s="248"/>
      <c r="Z888" s="248"/>
    </row>
    <row r="889" spans="1:26" ht="14.25" customHeight="1">
      <c r="A889" s="200"/>
      <c r="B889" s="200"/>
      <c r="C889" s="200"/>
      <c r="D889" s="200"/>
      <c r="E889" s="200"/>
      <c r="F889" s="200"/>
      <c r="G889" s="200"/>
      <c r="H889" s="200"/>
      <c r="I889" s="200"/>
      <c r="J889" s="248"/>
      <c r="K889" s="248"/>
      <c r="L889" s="248"/>
      <c r="M889" s="248"/>
      <c r="N889" s="248"/>
      <c r="O889" s="248"/>
      <c r="P889" s="248"/>
      <c r="Q889" s="248"/>
      <c r="R889" s="248"/>
      <c r="S889" s="248"/>
      <c r="T889" s="248"/>
      <c r="U889" s="248"/>
      <c r="V889" s="248"/>
      <c r="W889" s="248"/>
      <c r="X889" s="248"/>
      <c r="Y889" s="248"/>
      <c r="Z889" s="248"/>
    </row>
    <row r="890" spans="1:26" ht="14.25" customHeight="1">
      <c r="A890" s="200"/>
      <c r="B890" s="200"/>
      <c r="C890" s="200"/>
      <c r="D890" s="200"/>
      <c r="E890" s="200"/>
      <c r="F890" s="200"/>
      <c r="G890" s="200"/>
      <c r="H890" s="200"/>
      <c r="I890" s="200"/>
      <c r="J890" s="248"/>
      <c r="K890" s="248"/>
      <c r="L890" s="248"/>
      <c r="M890" s="248"/>
      <c r="N890" s="248"/>
      <c r="O890" s="248"/>
      <c r="P890" s="248"/>
      <c r="Q890" s="248"/>
      <c r="R890" s="248"/>
      <c r="S890" s="248"/>
      <c r="T890" s="248"/>
      <c r="U890" s="248"/>
      <c r="V890" s="248"/>
      <c r="W890" s="248"/>
      <c r="X890" s="248"/>
      <c r="Y890" s="248"/>
      <c r="Z890" s="248"/>
    </row>
    <row r="891" spans="1:26" ht="14.25" customHeight="1">
      <c r="A891" s="200"/>
      <c r="B891" s="200"/>
      <c r="C891" s="200"/>
      <c r="D891" s="200"/>
      <c r="E891" s="200"/>
      <c r="F891" s="200"/>
      <c r="G891" s="200"/>
      <c r="H891" s="200"/>
      <c r="I891" s="200"/>
      <c r="J891" s="248"/>
      <c r="K891" s="248"/>
      <c r="L891" s="248"/>
      <c r="M891" s="248"/>
      <c r="N891" s="248"/>
      <c r="O891" s="248"/>
      <c r="P891" s="248"/>
      <c r="Q891" s="248"/>
      <c r="R891" s="248"/>
      <c r="S891" s="248"/>
      <c r="T891" s="248"/>
      <c r="U891" s="248"/>
      <c r="V891" s="248"/>
      <c r="W891" s="248"/>
      <c r="X891" s="248"/>
      <c r="Y891" s="248"/>
      <c r="Z891" s="248"/>
    </row>
    <row r="892" spans="1:26" ht="14.25" customHeight="1">
      <c r="A892" s="200"/>
      <c r="B892" s="200"/>
      <c r="C892" s="200"/>
      <c r="D892" s="200"/>
      <c r="E892" s="200"/>
      <c r="F892" s="200"/>
      <c r="G892" s="200"/>
      <c r="H892" s="200"/>
      <c r="I892" s="200"/>
      <c r="J892" s="248"/>
      <c r="K892" s="248"/>
      <c r="L892" s="248"/>
      <c r="M892" s="248"/>
      <c r="N892" s="248"/>
      <c r="O892" s="248"/>
      <c r="P892" s="248"/>
      <c r="Q892" s="248"/>
      <c r="R892" s="248"/>
      <c r="S892" s="248"/>
      <c r="T892" s="248"/>
      <c r="U892" s="248"/>
      <c r="V892" s="248"/>
      <c r="W892" s="248"/>
      <c r="X892" s="248"/>
      <c r="Y892" s="248"/>
      <c r="Z892" s="248"/>
    </row>
    <row r="893" spans="1:26" ht="14.25" customHeight="1">
      <c r="A893" s="200"/>
      <c r="B893" s="200"/>
      <c r="C893" s="200"/>
      <c r="D893" s="200"/>
      <c r="E893" s="200"/>
      <c r="F893" s="200"/>
      <c r="G893" s="200"/>
      <c r="H893" s="200"/>
      <c r="I893" s="200"/>
      <c r="J893" s="248"/>
      <c r="K893" s="248"/>
      <c r="L893" s="248"/>
      <c r="M893" s="248"/>
      <c r="N893" s="248"/>
      <c r="O893" s="248"/>
      <c r="P893" s="248"/>
      <c r="Q893" s="248"/>
      <c r="R893" s="248"/>
      <c r="S893" s="248"/>
      <c r="T893" s="248"/>
      <c r="U893" s="248"/>
      <c r="V893" s="248"/>
      <c r="W893" s="248"/>
      <c r="X893" s="248"/>
      <c r="Y893" s="248"/>
      <c r="Z893" s="248"/>
    </row>
    <row r="894" spans="1:26" ht="14.25" customHeight="1">
      <c r="A894" s="200"/>
      <c r="B894" s="200"/>
      <c r="C894" s="200"/>
      <c r="D894" s="200"/>
      <c r="E894" s="200"/>
      <c r="F894" s="200"/>
      <c r="G894" s="200"/>
      <c r="H894" s="200"/>
      <c r="I894" s="200"/>
      <c r="J894" s="248"/>
      <c r="K894" s="248"/>
      <c r="L894" s="248"/>
      <c r="M894" s="248"/>
      <c r="N894" s="248"/>
      <c r="O894" s="248"/>
      <c r="P894" s="248"/>
      <c r="Q894" s="248"/>
      <c r="R894" s="248"/>
      <c r="S894" s="248"/>
      <c r="T894" s="248"/>
      <c r="U894" s="248"/>
      <c r="V894" s="248"/>
      <c r="W894" s="248"/>
      <c r="X894" s="248"/>
      <c r="Y894" s="248"/>
      <c r="Z894" s="248"/>
    </row>
    <row r="895" spans="1:26" ht="14.25" customHeight="1">
      <c r="A895" s="200"/>
      <c r="B895" s="200"/>
      <c r="C895" s="200"/>
      <c r="D895" s="200"/>
      <c r="E895" s="200"/>
      <c r="F895" s="200"/>
      <c r="G895" s="200"/>
      <c r="H895" s="200"/>
      <c r="I895" s="200"/>
      <c r="J895" s="248"/>
      <c r="K895" s="248"/>
      <c r="L895" s="248"/>
      <c r="M895" s="248"/>
      <c r="N895" s="248"/>
      <c r="O895" s="248"/>
      <c r="P895" s="248"/>
      <c r="Q895" s="248"/>
      <c r="R895" s="248"/>
      <c r="S895" s="248"/>
      <c r="T895" s="248"/>
      <c r="U895" s="248"/>
      <c r="V895" s="248"/>
      <c r="W895" s="248"/>
      <c r="X895" s="248"/>
      <c r="Y895" s="248"/>
      <c r="Z895" s="248"/>
    </row>
    <row r="896" spans="1:26" ht="14.25" customHeight="1">
      <c r="A896" s="200"/>
      <c r="B896" s="200"/>
      <c r="C896" s="200"/>
      <c r="D896" s="200"/>
      <c r="E896" s="200"/>
      <c r="F896" s="200"/>
      <c r="G896" s="200"/>
      <c r="H896" s="200"/>
      <c r="I896" s="200"/>
      <c r="J896" s="248"/>
      <c r="K896" s="248"/>
      <c r="L896" s="248"/>
      <c r="M896" s="248"/>
      <c r="N896" s="248"/>
      <c r="O896" s="248"/>
      <c r="P896" s="248"/>
      <c r="Q896" s="248"/>
      <c r="R896" s="248"/>
      <c r="S896" s="248"/>
      <c r="T896" s="248"/>
      <c r="U896" s="248"/>
      <c r="V896" s="248"/>
      <c r="W896" s="248"/>
      <c r="X896" s="248"/>
      <c r="Y896" s="248"/>
      <c r="Z896" s="248"/>
    </row>
    <row r="897" spans="1:26" ht="14.25" customHeight="1">
      <c r="A897" s="200"/>
      <c r="B897" s="200"/>
      <c r="C897" s="200"/>
      <c r="D897" s="200"/>
      <c r="E897" s="200"/>
      <c r="F897" s="200"/>
      <c r="G897" s="200"/>
      <c r="H897" s="200"/>
      <c r="I897" s="200"/>
      <c r="J897" s="248"/>
      <c r="K897" s="248"/>
      <c r="L897" s="248"/>
      <c r="M897" s="248"/>
      <c r="N897" s="248"/>
      <c r="O897" s="248"/>
      <c r="P897" s="248"/>
      <c r="Q897" s="248"/>
      <c r="R897" s="248"/>
      <c r="S897" s="248"/>
      <c r="T897" s="248"/>
      <c r="U897" s="248"/>
      <c r="V897" s="248"/>
      <c r="W897" s="248"/>
      <c r="X897" s="248"/>
      <c r="Y897" s="248"/>
      <c r="Z897" s="248"/>
    </row>
    <row r="898" spans="1:26" ht="14.25" customHeight="1">
      <c r="A898" s="200"/>
      <c r="B898" s="200"/>
      <c r="C898" s="200"/>
      <c r="D898" s="200"/>
      <c r="E898" s="200"/>
      <c r="F898" s="200"/>
      <c r="G898" s="200"/>
      <c r="H898" s="200"/>
      <c r="I898" s="200"/>
      <c r="J898" s="248"/>
      <c r="K898" s="248"/>
      <c r="L898" s="248"/>
      <c r="M898" s="248"/>
      <c r="N898" s="248"/>
      <c r="O898" s="248"/>
      <c r="P898" s="248"/>
      <c r="Q898" s="248"/>
      <c r="R898" s="248"/>
      <c r="S898" s="248"/>
      <c r="T898" s="248"/>
      <c r="U898" s="248"/>
      <c r="V898" s="248"/>
      <c r="W898" s="248"/>
      <c r="X898" s="248"/>
      <c r="Y898" s="248"/>
      <c r="Z898" s="248"/>
    </row>
    <row r="899" spans="1:26" ht="14.25" customHeight="1">
      <c r="A899" s="200"/>
      <c r="B899" s="200"/>
      <c r="C899" s="200"/>
      <c r="D899" s="200"/>
      <c r="E899" s="200"/>
      <c r="F899" s="200"/>
      <c r="G899" s="200"/>
      <c r="H899" s="200"/>
      <c r="I899" s="200"/>
      <c r="J899" s="248"/>
      <c r="K899" s="248"/>
      <c r="L899" s="248"/>
      <c r="M899" s="248"/>
      <c r="N899" s="248"/>
      <c r="O899" s="248"/>
      <c r="P899" s="248"/>
      <c r="Q899" s="248"/>
      <c r="R899" s="248"/>
      <c r="S899" s="248"/>
      <c r="T899" s="248"/>
      <c r="U899" s="248"/>
      <c r="V899" s="248"/>
      <c r="W899" s="248"/>
      <c r="X899" s="248"/>
      <c r="Y899" s="248"/>
      <c r="Z899" s="248"/>
    </row>
    <row r="900" spans="1:26" ht="14.25" customHeight="1">
      <c r="A900" s="200"/>
      <c r="B900" s="200"/>
      <c r="C900" s="200"/>
      <c r="D900" s="200"/>
      <c r="E900" s="200"/>
      <c r="F900" s="200"/>
      <c r="G900" s="200"/>
      <c r="H900" s="200"/>
      <c r="I900" s="200"/>
      <c r="J900" s="248"/>
      <c r="K900" s="248"/>
      <c r="L900" s="248"/>
      <c r="M900" s="248"/>
      <c r="N900" s="248"/>
      <c r="O900" s="248"/>
      <c r="P900" s="248"/>
      <c r="Q900" s="248"/>
      <c r="R900" s="248"/>
      <c r="S900" s="248"/>
      <c r="T900" s="248"/>
      <c r="U900" s="248"/>
      <c r="V900" s="248"/>
      <c r="W900" s="248"/>
      <c r="X900" s="248"/>
      <c r="Y900" s="248"/>
      <c r="Z900" s="248"/>
    </row>
    <row r="901" spans="1:26" ht="14.25" customHeight="1">
      <c r="A901" s="200"/>
      <c r="B901" s="200"/>
      <c r="C901" s="200"/>
      <c r="D901" s="200"/>
      <c r="E901" s="200"/>
      <c r="F901" s="200"/>
      <c r="G901" s="200"/>
      <c r="H901" s="200"/>
      <c r="I901" s="200"/>
      <c r="J901" s="248"/>
      <c r="K901" s="248"/>
      <c r="L901" s="248"/>
      <c r="M901" s="248"/>
      <c r="N901" s="248"/>
      <c r="O901" s="248"/>
      <c r="P901" s="248"/>
      <c r="Q901" s="248"/>
      <c r="R901" s="248"/>
      <c r="S901" s="248"/>
      <c r="T901" s="248"/>
      <c r="U901" s="248"/>
      <c r="V901" s="248"/>
      <c r="W901" s="248"/>
      <c r="X901" s="248"/>
      <c r="Y901" s="248"/>
      <c r="Z901" s="248"/>
    </row>
    <row r="902" spans="1:26" ht="14.25" customHeight="1">
      <c r="A902" s="200"/>
      <c r="B902" s="200"/>
      <c r="C902" s="200"/>
      <c r="D902" s="200"/>
      <c r="E902" s="200"/>
      <c r="F902" s="200"/>
      <c r="G902" s="200"/>
      <c r="H902" s="200"/>
      <c r="I902" s="200"/>
      <c r="J902" s="248"/>
      <c r="K902" s="248"/>
      <c r="L902" s="248"/>
      <c r="M902" s="248"/>
      <c r="N902" s="248"/>
      <c r="O902" s="248"/>
      <c r="P902" s="248"/>
      <c r="Q902" s="248"/>
      <c r="R902" s="248"/>
      <c r="S902" s="248"/>
      <c r="T902" s="248"/>
      <c r="U902" s="248"/>
      <c r="V902" s="248"/>
      <c r="W902" s="248"/>
      <c r="X902" s="248"/>
      <c r="Y902" s="248"/>
      <c r="Z902" s="248"/>
    </row>
    <row r="903" spans="1:26" ht="14.25" customHeight="1">
      <c r="A903" s="200"/>
      <c r="B903" s="200"/>
      <c r="C903" s="200"/>
      <c r="D903" s="200"/>
      <c r="E903" s="200"/>
      <c r="F903" s="200"/>
      <c r="G903" s="200"/>
      <c r="H903" s="200"/>
      <c r="I903" s="200"/>
      <c r="J903" s="248"/>
      <c r="K903" s="248"/>
      <c r="L903" s="248"/>
      <c r="M903" s="248"/>
      <c r="N903" s="248"/>
      <c r="O903" s="248"/>
      <c r="P903" s="248"/>
      <c r="Q903" s="248"/>
      <c r="R903" s="248"/>
      <c r="S903" s="248"/>
      <c r="T903" s="248"/>
      <c r="U903" s="248"/>
      <c r="V903" s="248"/>
      <c r="W903" s="248"/>
      <c r="X903" s="248"/>
      <c r="Y903" s="248"/>
      <c r="Z903" s="248"/>
    </row>
    <row r="904" spans="1:26" ht="14.25" customHeight="1">
      <c r="A904" s="200"/>
      <c r="B904" s="200"/>
      <c r="C904" s="200"/>
      <c r="D904" s="200"/>
      <c r="E904" s="200"/>
      <c r="F904" s="200"/>
      <c r="G904" s="200"/>
      <c r="H904" s="200"/>
      <c r="I904" s="200"/>
      <c r="J904" s="248"/>
      <c r="K904" s="248"/>
      <c r="L904" s="248"/>
      <c r="M904" s="248"/>
      <c r="N904" s="248"/>
      <c r="O904" s="248"/>
      <c r="P904" s="248"/>
      <c r="Q904" s="248"/>
      <c r="R904" s="248"/>
      <c r="S904" s="248"/>
      <c r="T904" s="248"/>
      <c r="U904" s="248"/>
      <c r="V904" s="248"/>
      <c r="W904" s="248"/>
      <c r="X904" s="248"/>
      <c r="Y904" s="248"/>
      <c r="Z904" s="248"/>
    </row>
    <row r="905" spans="1:26" ht="14.25" customHeight="1">
      <c r="A905" s="200"/>
      <c r="B905" s="200"/>
      <c r="C905" s="200"/>
      <c r="D905" s="200"/>
      <c r="E905" s="200"/>
      <c r="F905" s="200"/>
      <c r="G905" s="200"/>
      <c r="H905" s="200"/>
      <c r="I905" s="200"/>
      <c r="J905" s="248"/>
      <c r="K905" s="248"/>
      <c r="L905" s="248"/>
      <c r="M905" s="248"/>
      <c r="N905" s="248"/>
      <c r="O905" s="248"/>
      <c r="P905" s="248"/>
      <c r="Q905" s="248"/>
      <c r="R905" s="248"/>
      <c r="S905" s="248"/>
      <c r="T905" s="248"/>
      <c r="U905" s="248"/>
      <c r="V905" s="248"/>
      <c r="W905" s="248"/>
      <c r="X905" s="248"/>
      <c r="Y905" s="248"/>
      <c r="Z905" s="248"/>
    </row>
    <row r="906" spans="1:26" ht="14.25" customHeight="1">
      <c r="A906" s="200"/>
      <c r="B906" s="200"/>
      <c r="C906" s="200"/>
      <c r="D906" s="200"/>
      <c r="E906" s="200"/>
      <c r="F906" s="200"/>
      <c r="G906" s="200"/>
      <c r="H906" s="200"/>
      <c r="I906" s="200"/>
      <c r="J906" s="248"/>
      <c r="K906" s="248"/>
      <c r="L906" s="248"/>
      <c r="M906" s="248"/>
      <c r="N906" s="248"/>
      <c r="O906" s="248"/>
      <c r="P906" s="248"/>
      <c r="Q906" s="248"/>
      <c r="R906" s="248"/>
      <c r="S906" s="248"/>
      <c r="T906" s="248"/>
      <c r="U906" s="248"/>
      <c r="V906" s="248"/>
      <c r="W906" s="248"/>
      <c r="X906" s="248"/>
      <c r="Y906" s="248"/>
      <c r="Z906" s="248"/>
    </row>
    <row r="907" spans="1:26" ht="14.25" customHeight="1">
      <c r="A907" s="200"/>
      <c r="B907" s="200"/>
      <c r="C907" s="200"/>
      <c r="D907" s="200"/>
      <c r="E907" s="200"/>
      <c r="F907" s="200"/>
      <c r="G907" s="200"/>
      <c r="H907" s="200"/>
      <c r="I907" s="200"/>
      <c r="J907" s="248"/>
      <c r="K907" s="248"/>
      <c r="L907" s="248"/>
      <c r="M907" s="248"/>
      <c r="N907" s="248"/>
      <c r="O907" s="248"/>
      <c r="P907" s="248"/>
      <c r="Q907" s="248"/>
      <c r="R907" s="248"/>
      <c r="S907" s="248"/>
      <c r="T907" s="248"/>
      <c r="U907" s="248"/>
      <c r="V907" s="248"/>
      <c r="W907" s="248"/>
      <c r="X907" s="248"/>
      <c r="Y907" s="248"/>
      <c r="Z907" s="248"/>
    </row>
    <row r="908" spans="1:26" ht="14.25" customHeight="1">
      <c r="A908" s="200"/>
      <c r="B908" s="200"/>
      <c r="C908" s="200"/>
      <c r="D908" s="200"/>
      <c r="E908" s="200"/>
      <c r="F908" s="200"/>
      <c r="G908" s="200"/>
      <c r="H908" s="200"/>
      <c r="I908" s="200"/>
      <c r="J908" s="248"/>
      <c r="K908" s="248"/>
      <c r="L908" s="248"/>
      <c r="M908" s="248"/>
      <c r="N908" s="248"/>
      <c r="O908" s="248"/>
      <c r="P908" s="248"/>
      <c r="Q908" s="248"/>
      <c r="R908" s="248"/>
      <c r="S908" s="248"/>
      <c r="T908" s="248"/>
      <c r="U908" s="248"/>
      <c r="V908" s="248"/>
      <c r="W908" s="248"/>
      <c r="X908" s="248"/>
      <c r="Y908" s="248"/>
      <c r="Z908" s="248"/>
    </row>
    <row r="909" spans="1:26" ht="14.25" customHeight="1">
      <c r="A909" s="200"/>
      <c r="B909" s="200"/>
      <c r="C909" s="200"/>
      <c r="D909" s="200"/>
      <c r="E909" s="200"/>
      <c r="F909" s="200"/>
      <c r="G909" s="200"/>
      <c r="H909" s="200"/>
      <c r="I909" s="200"/>
      <c r="J909" s="248"/>
      <c r="K909" s="248"/>
      <c r="L909" s="248"/>
      <c r="M909" s="248"/>
      <c r="N909" s="248"/>
      <c r="O909" s="248"/>
      <c r="P909" s="248"/>
      <c r="Q909" s="248"/>
      <c r="R909" s="248"/>
      <c r="S909" s="248"/>
      <c r="T909" s="248"/>
      <c r="U909" s="248"/>
      <c r="V909" s="248"/>
      <c r="W909" s="248"/>
      <c r="X909" s="248"/>
      <c r="Y909" s="248"/>
      <c r="Z909" s="248"/>
    </row>
    <row r="910" spans="1:26" ht="14.25" customHeight="1">
      <c r="A910" s="200"/>
      <c r="B910" s="200"/>
      <c r="C910" s="200"/>
      <c r="D910" s="200"/>
      <c r="E910" s="200"/>
      <c r="F910" s="200"/>
      <c r="G910" s="200"/>
      <c r="H910" s="200"/>
      <c r="I910" s="200"/>
      <c r="J910" s="248"/>
      <c r="K910" s="248"/>
      <c r="L910" s="248"/>
      <c r="M910" s="248"/>
      <c r="N910" s="248"/>
      <c r="O910" s="248"/>
      <c r="P910" s="248"/>
      <c r="Q910" s="248"/>
      <c r="R910" s="248"/>
      <c r="S910" s="248"/>
      <c r="T910" s="248"/>
      <c r="U910" s="248"/>
      <c r="V910" s="248"/>
      <c r="W910" s="248"/>
      <c r="X910" s="248"/>
      <c r="Y910" s="248"/>
      <c r="Z910" s="248"/>
    </row>
    <row r="911" spans="1:26" ht="14.25" customHeight="1">
      <c r="A911" s="200"/>
      <c r="B911" s="200"/>
      <c r="C911" s="200"/>
      <c r="D911" s="200"/>
      <c r="E911" s="200"/>
      <c r="F911" s="200"/>
      <c r="G911" s="200"/>
      <c r="H911" s="200"/>
      <c r="I911" s="200"/>
      <c r="J911" s="248"/>
      <c r="K911" s="248"/>
      <c r="L911" s="248"/>
      <c r="M911" s="248"/>
      <c r="N911" s="248"/>
      <c r="O911" s="248"/>
      <c r="P911" s="248"/>
      <c r="Q911" s="248"/>
      <c r="R911" s="248"/>
      <c r="S911" s="248"/>
      <c r="T911" s="248"/>
      <c r="U911" s="248"/>
      <c r="V911" s="248"/>
      <c r="W911" s="248"/>
      <c r="X911" s="248"/>
      <c r="Y911" s="248"/>
      <c r="Z911" s="248"/>
    </row>
    <row r="912" spans="1:26" ht="14.25" customHeight="1">
      <c r="A912" s="200"/>
      <c r="B912" s="200"/>
      <c r="C912" s="200"/>
      <c r="D912" s="200"/>
      <c r="E912" s="200"/>
      <c r="F912" s="200"/>
      <c r="G912" s="200"/>
      <c r="H912" s="200"/>
      <c r="I912" s="200"/>
      <c r="J912" s="248"/>
      <c r="K912" s="248"/>
      <c r="L912" s="248"/>
      <c r="M912" s="248"/>
      <c r="N912" s="248"/>
      <c r="O912" s="248"/>
      <c r="P912" s="248"/>
      <c r="Q912" s="248"/>
      <c r="R912" s="248"/>
      <c r="S912" s="248"/>
      <c r="T912" s="248"/>
      <c r="U912" s="248"/>
      <c r="V912" s="248"/>
      <c r="W912" s="248"/>
      <c r="X912" s="248"/>
      <c r="Y912" s="248"/>
      <c r="Z912" s="248"/>
    </row>
    <row r="913" spans="1:26" ht="14.25" customHeight="1">
      <c r="A913" s="200"/>
      <c r="B913" s="200"/>
      <c r="C913" s="200"/>
      <c r="D913" s="200"/>
      <c r="E913" s="200"/>
      <c r="F913" s="200"/>
      <c r="G913" s="200"/>
      <c r="H913" s="200"/>
      <c r="I913" s="200"/>
      <c r="J913" s="248"/>
      <c r="K913" s="248"/>
      <c r="L913" s="248"/>
      <c r="M913" s="248"/>
      <c r="N913" s="248"/>
      <c r="O913" s="248"/>
      <c r="P913" s="248"/>
      <c r="Q913" s="248"/>
      <c r="R913" s="248"/>
      <c r="S913" s="248"/>
      <c r="T913" s="248"/>
      <c r="U913" s="248"/>
      <c r="V913" s="248"/>
      <c r="W913" s="248"/>
      <c r="X913" s="248"/>
      <c r="Y913" s="248"/>
      <c r="Z913" s="248"/>
    </row>
    <row r="914" spans="1:26" ht="14.25" customHeight="1">
      <c r="A914" s="200"/>
      <c r="B914" s="200"/>
      <c r="C914" s="200"/>
      <c r="D914" s="200"/>
      <c r="E914" s="200"/>
      <c r="F914" s="200"/>
      <c r="G914" s="200"/>
      <c r="H914" s="200"/>
      <c r="I914" s="200"/>
      <c r="J914" s="248"/>
      <c r="K914" s="248"/>
      <c r="L914" s="248"/>
      <c r="M914" s="248"/>
      <c r="N914" s="248"/>
      <c r="O914" s="248"/>
      <c r="P914" s="248"/>
      <c r="Q914" s="248"/>
      <c r="R914" s="248"/>
      <c r="S914" s="248"/>
      <c r="T914" s="248"/>
      <c r="U914" s="248"/>
      <c r="V914" s="248"/>
      <c r="W914" s="248"/>
      <c r="X914" s="248"/>
      <c r="Y914" s="248"/>
      <c r="Z914" s="248"/>
    </row>
    <row r="915" spans="1:26" ht="14.25" customHeight="1">
      <c r="A915" s="200"/>
      <c r="B915" s="200"/>
      <c r="C915" s="200"/>
      <c r="D915" s="200"/>
      <c r="E915" s="200"/>
      <c r="F915" s="200"/>
      <c r="G915" s="200"/>
      <c r="H915" s="200"/>
      <c r="I915" s="200"/>
      <c r="J915" s="248"/>
      <c r="K915" s="248"/>
      <c r="L915" s="248"/>
      <c r="M915" s="248"/>
      <c r="N915" s="248"/>
      <c r="O915" s="248"/>
      <c r="P915" s="248"/>
      <c r="Q915" s="248"/>
      <c r="R915" s="248"/>
      <c r="S915" s="248"/>
      <c r="T915" s="248"/>
      <c r="U915" s="248"/>
      <c r="V915" s="248"/>
      <c r="W915" s="248"/>
      <c r="X915" s="248"/>
      <c r="Y915" s="248"/>
      <c r="Z915" s="248"/>
    </row>
    <row r="916" spans="1:26" ht="14.25" customHeight="1">
      <c r="A916" s="200"/>
      <c r="B916" s="200"/>
      <c r="C916" s="200"/>
      <c r="D916" s="200"/>
      <c r="E916" s="200"/>
      <c r="F916" s="200"/>
      <c r="G916" s="200"/>
      <c r="H916" s="200"/>
      <c r="I916" s="200"/>
      <c r="J916" s="248"/>
      <c r="K916" s="248"/>
      <c r="L916" s="248"/>
      <c r="M916" s="248"/>
      <c r="N916" s="248"/>
      <c r="O916" s="248"/>
      <c r="P916" s="248"/>
      <c r="Q916" s="248"/>
      <c r="R916" s="248"/>
      <c r="S916" s="248"/>
      <c r="T916" s="248"/>
      <c r="U916" s="248"/>
      <c r="V916" s="248"/>
      <c r="W916" s="248"/>
      <c r="X916" s="248"/>
      <c r="Y916" s="248"/>
      <c r="Z916" s="248"/>
    </row>
    <row r="917" spans="1:26" ht="14.25" customHeight="1">
      <c r="A917" s="200"/>
      <c r="B917" s="200"/>
      <c r="C917" s="200"/>
      <c r="D917" s="200"/>
      <c r="E917" s="200"/>
      <c r="F917" s="200"/>
      <c r="G917" s="200"/>
      <c r="H917" s="200"/>
      <c r="I917" s="200"/>
      <c r="J917" s="248"/>
      <c r="K917" s="248"/>
      <c r="L917" s="248"/>
      <c r="M917" s="248"/>
      <c r="N917" s="248"/>
      <c r="O917" s="248"/>
      <c r="P917" s="248"/>
      <c r="Q917" s="248"/>
      <c r="R917" s="248"/>
      <c r="S917" s="248"/>
      <c r="T917" s="248"/>
      <c r="U917" s="248"/>
      <c r="V917" s="248"/>
      <c r="W917" s="248"/>
      <c r="X917" s="248"/>
      <c r="Y917" s="248"/>
      <c r="Z917" s="248"/>
    </row>
    <row r="918" spans="1:26" ht="14.25" customHeight="1">
      <c r="A918" s="200"/>
      <c r="B918" s="200"/>
      <c r="C918" s="200"/>
      <c r="D918" s="200"/>
      <c r="E918" s="200"/>
      <c r="F918" s="200"/>
      <c r="G918" s="200"/>
      <c r="H918" s="200"/>
      <c r="I918" s="200"/>
      <c r="J918" s="248"/>
      <c r="K918" s="248"/>
      <c r="L918" s="248"/>
      <c r="M918" s="248"/>
      <c r="N918" s="248"/>
      <c r="O918" s="248"/>
      <c r="P918" s="248"/>
      <c r="Q918" s="248"/>
      <c r="R918" s="248"/>
      <c r="S918" s="248"/>
      <c r="T918" s="248"/>
      <c r="U918" s="248"/>
      <c r="V918" s="248"/>
      <c r="W918" s="248"/>
      <c r="X918" s="248"/>
      <c r="Y918" s="248"/>
      <c r="Z918" s="248"/>
    </row>
    <row r="919" spans="1:26" ht="14.25" customHeight="1">
      <c r="A919" s="200"/>
      <c r="B919" s="200"/>
      <c r="C919" s="200"/>
      <c r="D919" s="200"/>
      <c r="E919" s="200"/>
      <c r="F919" s="200"/>
      <c r="G919" s="200"/>
      <c r="H919" s="200"/>
      <c r="I919" s="200"/>
      <c r="J919" s="248"/>
      <c r="K919" s="248"/>
      <c r="L919" s="248"/>
      <c r="M919" s="248"/>
      <c r="N919" s="248"/>
      <c r="O919" s="248"/>
      <c r="P919" s="248"/>
      <c r="Q919" s="248"/>
      <c r="R919" s="248"/>
      <c r="S919" s="248"/>
      <c r="T919" s="248"/>
      <c r="U919" s="248"/>
      <c r="V919" s="248"/>
      <c r="W919" s="248"/>
      <c r="X919" s="248"/>
      <c r="Y919" s="248"/>
      <c r="Z919" s="248"/>
    </row>
    <row r="920" spans="1:26" ht="14.25" customHeight="1">
      <c r="A920" s="200"/>
      <c r="B920" s="200"/>
      <c r="C920" s="200"/>
      <c r="D920" s="200"/>
      <c r="E920" s="200"/>
      <c r="F920" s="200"/>
      <c r="G920" s="200"/>
      <c r="H920" s="200"/>
      <c r="I920" s="200"/>
      <c r="J920" s="248"/>
      <c r="K920" s="248"/>
      <c r="L920" s="248"/>
      <c r="M920" s="248"/>
      <c r="N920" s="248"/>
      <c r="O920" s="248"/>
      <c r="P920" s="248"/>
      <c r="Q920" s="248"/>
      <c r="R920" s="248"/>
      <c r="S920" s="248"/>
      <c r="T920" s="248"/>
      <c r="U920" s="248"/>
      <c r="V920" s="248"/>
      <c r="W920" s="248"/>
      <c r="X920" s="248"/>
      <c r="Y920" s="248"/>
      <c r="Z920" s="248"/>
    </row>
    <row r="921" spans="1:26" ht="14.25" customHeight="1">
      <c r="A921" s="200"/>
      <c r="B921" s="200"/>
      <c r="C921" s="200"/>
      <c r="D921" s="200"/>
      <c r="E921" s="200"/>
      <c r="F921" s="200"/>
      <c r="G921" s="200"/>
      <c r="H921" s="200"/>
      <c r="I921" s="200"/>
      <c r="J921" s="248"/>
      <c r="K921" s="248"/>
      <c r="L921" s="248"/>
      <c r="M921" s="248"/>
      <c r="N921" s="248"/>
      <c r="O921" s="248"/>
      <c r="P921" s="248"/>
      <c r="Q921" s="248"/>
      <c r="R921" s="248"/>
      <c r="S921" s="248"/>
      <c r="T921" s="248"/>
      <c r="U921" s="248"/>
      <c r="V921" s="248"/>
      <c r="W921" s="248"/>
      <c r="X921" s="248"/>
      <c r="Y921" s="248"/>
      <c r="Z921" s="248"/>
    </row>
    <row r="922" spans="1:26" ht="14.25" customHeight="1">
      <c r="A922" s="200"/>
      <c r="B922" s="200"/>
      <c r="C922" s="200"/>
      <c r="D922" s="200"/>
      <c r="E922" s="200"/>
      <c r="F922" s="200"/>
      <c r="G922" s="200"/>
      <c r="H922" s="200"/>
      <c r="I922" s="200"/>
      <c r="J922" s="248"/>
      <c r="K922" s="248"/>
      <c r="L922" s="248"/>
      <c r="M922" s="248"/>
      <c r="N922" s="248"/>
      <c r="O922" s="248"/>
      <c r="P922" s="248"/>
      <c r="Q922" s="248"/>
      <c r="R922" s="248"/>
      <c r="S922" s="248"/>
      <c r="T922" s="248"/>
      <c r="U922" s="248"/>
      <c r="V922" s="248"/>
      <c r="W922" s="248"/>
      <c r="X922" s="248"/>
      <c r="Y922" s="248"/>
      <c r="Z922" s="248"/>
    </row>
    <row r="923" spans="1:26" ht="14.25" customHeight="1">
      <c r="A923" s="200"/>
      <c r="B923" s="200"/>
      <c r="C923" s="200"/>
      <c r="D923" s="200"/>
      <c r="E923" s="200"/>
      <c r="F923" s="200"/>
      <c r="G923" s="200"/>
      <c r="H923" s="200"/>
      <c r="I923" s="200"/>
      <c r="J923" s="248"/>
      <c r="K923" s="248"/>
      <c r="L923" s="248"/>
      <c r="M923" s="248"/>
      <c r="N923" s="248"/>
      <c r="O923" s="248"/>
      <c r="P923" s="248"/>
      <c r="Q923" s="248"/>
      <c r="R923" s="248"/>
      <c r="S923" s="248"/>
      <c r="T923" s="248"/>
      <c r="U923" s="248"/>
      <c r="V923" s="248"/>
      <c r="W923" s="248"/>
      <c r="X923" s="248"/>
      <c r="Y923" s="248"/>
      <c r="Z923" s="248"/>
    </row>
    <row r="924" spans="1:26" ht="14.25" customHeight="1">
      <c r="A924" s="200"/>
      <c r="B924" s="200"/>
      <c r="C924" s="200"/>
      <c r="D924" s="200"/>
      <c r="E924" s="200"/>
      <c r="F924" s="200"/>
      <c r="G924" s="200"/>
      <c r="H924" s="200"/>
      <c r="I924" s="200"/>
      <c r="J924" s="248"/>
      <c r="K924" s="248"/>
      <c r="L924" s="248"/>
      <c r="M924" s="248"/>
      <c r="N924" s="248"/>
      <c r="O924" s="248"/>
      <c r="P924" s="248"/>
      <c r="Q924" s="248"/>
      <c r="R924" s="248"/>
      <c r="S924" s="248"/>
      <c r="T924" s="248"/>
      <c r="U924" s="248"/>
      <c r="V924" s="248"/>
      <c r="W924" s="248"/>
      <c r="X924" s="248"/>
      <c r="Y924" s="248"/>
      <c r="Z924" s="248"/>
    </row>
    <row r="925" spans="1:26" ht="14.25" customHeight="1">
      <c r="A925" s="200"/>
      <c r="B925" s="200"/>
      <c r="C925" s="200"/>
      <c r="D925" s="200"/>
      <c r="E925" s="200"/>
      <c r="F925" s="200"/>
      <c r="G925" s="200"/>
      <c r="H925" s="200"/>
      <c r="I925" s="200"/>
      <c r="J925" s="248"/>
      <c r="K925" s="248"/>
      <c r="L925" s="248"/>
      <c r="M925" s="248"/>
      <c r="N925" s="248"/>
      <c r="O925" s="248"/>
      <c r="P925" s="248"/>
      <c r="Q925" s="248"/>
      <c r="R925" s="248"/>
      <c r="S925" s="248"/>
      <c r="T925" s="248"/>
      <c r="U925" s="248"/>
      <c r="V925" s="248"/>
      <c r="W925" s="248"/>
      <c r="X925" s="248"/>
      <c r="Y925" s="248"/>
      <c r="Z925" s="248"/>
    </row>
    <row r="926" spans="1:26" ht="14.25" customHeight="1">
      <c r="A926" s="200"/>
      <c r="B926" s="200"/>
      <c r="C926" s="200"/>
      <c r="D926" s="200"/>
      <c r="E926" s="200"/>
      <c r="F926" s="200"/>
      <c r="G926" s="200"/>
      <c r="H926" s="200"/>
      <c r="I926" s="200"/>
      <c r="J926" s="248"/>
      <c r="K926" s="248"/>
      <c r="L926" s="248"/>
      <c r="M926" s="248"/>
      <c r="N926" s="248"/>
      <c r="O926" s="248"/>
      <c r="P926" s="248"/>
      <c r="Q926" s="248"/>
      <c r="R926" s="248"/>
      <c r="S926" s="248"/>
      <c r="T926" s="248"/>
      <c r="U926" s="248"/>
      <c r="V926" s="248"/>
      <c r="W926" s="248"/>
      <c r="X926" s="248"/>
      <c r="Y926" s="248"/>
      <c r="Z926" s="248"/>
    </row>
    <row r="927" spans="1:26" ht="14.25" customHeight="1">
      <c r="A927" s="200"/>
      <c r="B927" s="200"/>
      <c r="C927" s="200"/>
      <c r="D927" s="200"/>
      <c r="E927" s="200"/>
      <c r="F927" s="200"/>
      <c r="G927" s="200"/>
      <c r="H927" s="200"/>
      <c r="I927" s="200"/>
      <c r="J927" s="248"/>
      <c r="K927" s="248"/>
      <c r="L927" s="248"/>
      <c r="M927" s="248"/>
      <c r="N927" s="248"/>
      <c r="O927" s="248"/>
      <c r="P927" s="248"/>
      <c r="Q927" s="248"/>
      <c r="R927" s="248"/>
      <c r="S927" s="248"/>
      <c r="T927" s="248"/>
      <c r="U927" s="248"/>
      <c r="V927" s="248"/>
      <c r="W927" s="248"/>
      <c r="X927" s="248"/>
      <c r="Y927" s="248"/>
      <c r="Z927" s="248"/>
    </row>
    <row r="928" spans="1:26" ht="14.25" customHeight="1">
      <c r="A928" s="200"/>
      <c r="B928" s="200"/>
      <c r="C928" s="200"/>
      <c r="D928" s="200"/>
      <c r="E928" s="200"/>
      <c r="F928" s="200"/>
      <c r="G928" s="200"/>
      <c r="H928" s="200"/>
      <c r="I928" s="200"/>
      <c r="J928" s="248"/>
      <c r="K928" s="248"/>
      <c r="L928" s="248"/>
      <c r="M928" s="248"/>
      <c r="N928" s="248"/>
      <c r="O928" s="248"/>
      <c r="P928" s="248"/>
      <c r="Q928" s="248"/>
      <c r="R928" s="248"/>
      <c r="S928" s="248"/>
      <c r="T928" s="248"/>
      <c r="U928" s="248"/>
      <c r="V928" s="248"/>
      <c r="W928" s="248"/>
      <c r="X928" s="248"/>
      <c r="Y928" s="248"/>
      <c r="Z928" s="248"/>
    </row>
    <row r="929" spans="1:26" ht="14.25" customHeight="1">
      <c r="A929" s="200"/>
      <c r="B929" s="200"/>
      <c r="C929" s="200"/>
      <c r="D929" s="200"/>
      <c r="E929" s="200"/>
      <c r="F929" s="200"/>
      <c r="G929" s="200"/>
      <c r="H929" s="200"/>
      <c r="I929" s="200"/>
      <c r="J929" s="248"/>
      <c r="K929" s="248"/>
      <c r="L929" s="248"/>
      <c r="M929" s="248"/>
      <c r="N929" s="248"/>
      <c r="O929" s="248"/>
      <c r="P929" s="248"/>
      <c r="Q929" s="248"/>
      <c r="R929" s="248"/>
      <c r="S929" s="248"/>
      <c r="T929" s="248"/>
      <c r="U929" s="248"/>
      <c r="V929" s="248"/>
      <c r="W929" s="248"/>
      <c r="X929" s="248"/>
      <c r="Y929" s="248"/>
      <c r="Z929" s="248"/>
    </row>
    <row r="930" spans="1:26" ht="14.25" customHeight="1">
      <c r="A930" s="200"/>
      <c r="B930" s="200"/>
      <c r="C930" s="200"/>
      <c r="D930" s="200"/>
      <c r="E930" s="200"/>
      <c r="F930" s="200"/>
      <c r="G930" s="200"/>
      <c r="H930" s="200"/>
      <c r="I930" s="200"/>
      <c r="J930" s="248"/>
      <c r="K930" s="248"/>
      <c r="L930" s="248"/>
      <c r="M930" s="248"/>
      <c r="N930" s="248"/>
      <c r="O930" s="248"/>
      <c r="P930" s="248"/>
      <c r="Q930" s="248"/>
      <c r="R930" s="248"/>
      <c r="S930" s="248"/>
      <c r="T930" s="248"/>
      <c r="U930" s="248"/>
      <c r="V930" s="248"/>
      <c r="W930" s="248"/>
      <c r="X930" s="248"/>
      <c r="Y930" s="248"/>
      <c r="Z930" s="248"/>
    </row>
    <row r="931" spans="1:26" ht="14.25" customHeight="1">
      <c r="A931" s="200"/>
      <c r="B931" s="200"/>
      <c r="C931" s="200"/>
      <c r="D931" s="200"/>
      <c r="E931" s="200"/>
      <c r="F931" s="200"/>
      <c r="G931" s="200"/>
      <c r="H931" s="200"/>
      <c r="I931" s="200"/>
      <c r="J931" s="248"/>
      <c r="K931" s="248"/>
      <c r="L931" s="248"/>
      <c r="M931" s="248"/>
      <c r="N931" s="248"/>
      <c r="O931" s="248"/>
      <c r="P931" s="248"/>
      <c r="Q931" s="248"/>
      <c r="R931" s="248"/>
      <c r="S931" s="248"/>
      <c r="T931" s="248"/>
      <c r="U931" s="248"/>
      <c r="V931" s="248"/>
      <c r="W931" s="248"/>
      <c r="X931" s="248"/>
      <c r="Y931" s="248"/>
      <c r="Z931" s="248"/>
    </row>
    <row r="932" spans="1:26" ht="14.25" customHeight="1">
      <c r="A932" s="200"/>
      <c r="B932" s="200"/>
      <c r="C932" s="200"/>
      <c r="D932" s="200"/>
      <c r="E932" s="200"/>
      <c r="F932" s="200"/>
      <c r="G932" s="200"/>
      <c r="H932" s="200"/>
      <c r="I932" s="200"/>
      <c r="J932" s="248"/>
      <c r="K932" s="248"/>
      <c r="L932" s="248"/>
      <c r="M932" s="248"/>
      <c r="N932" s="248"/>
      <c r="O932" s="248"/>
      <c r="P932" s="248"/>
      <c r="Q932" s="248"/>
      <c r="R932" s="248"/>
      <c r="S932" s="248"/>
      <c r="T932" s="248"/>
      <c r="U932" s="248"/>
      <c r="V932" s="248"/>
      <c r="W932" s="248"/>
      <c r="X932" s="248"/>
      <c r="Y932" s="248"/>
      <c r="Z932" s="248"/>
    </row>
    <row r="933" spans="1:26" ht="14.25" customHeight="1">
      <c r="A933" s="200"/>
      <c r="B933" s="200"/>
      <c r="C933" s="200"/>
      <c r="D933" s="200"/>
      <c r="E933" s="200"/>
      <c r="F933" s="200"/>
      <c r="G933" s="200"/>
      <c r="H933" s="200"/>
      <c r="I933" s="200"/>
      <c r="J933" s="248"/>
      <c r="K933" s="248"/>
      <c r="L933" s="248"/>
      <c r="M933" s="248"/>
      <c r="N933" s="248"/>
      <c r="O933" s="248"/>
      <c r="P933" s="248"/>
      <c r="Q933" s="248"/>
      <c r="R933" s="248"/>
      <c r="S933" s="248"/>
      <c r="T933" s="248"/>
      <c r="U933" s="248"/>
      <c r="V933" s="248"/>
      <c r="W933" s="248"/>
      <c r="X933" s="248"/>
      <c r="Y933" s="248"/>
      <c r="Z933" s="248"/>
    </row>
    <row r="934" spans="1:26" ht="14.25" customHeight="1">
      <c r="A934" s="200"/>
      <c r="B934" s="200"/>
      <c r="C934" s="200"/>
      <c r="D934" s="200"/>
      <c r="E934" s="200"/>
      <c r="F934" s="200"/>
      <c r="G934" s="200"/>
      <c r="H934" s="200"/>
      <c r="I934" s="200"/>
      <c r="J934" s="248"/>
      <c r="K934" s="248"/>
      <c r="L934" s="248"/>
      <c r="M934" s="248"/>
      <c r="N934" s="248"/>
      <c r="O934" s="248"/>
      <c r="P934" s="248"/>
      <c r="Q934" s="248"/>
      <c r="R934" s="248"/>
      <c r="S934" s="248"/>
      <c r="T934" s="248"/>
      <c r="U934" s="248"/>
      <c r="V934" s="248"/>
      <c r="W934" s="248"/>
      <c r="X934" s="248"/>
      <c r="Y934" s="248"/>
      <c r="Z934" s="248"/>
    </row>
    <row r="935" spans="1:26" ht="14.25" customHeight="1">
      <c r="A935" s="200"/>
      <c r="B935" s="200"/>
      <c r="C935" s="200"/>
      <c r="D935" s="200"/>
      <c r="E935" s="200"/>
      <c r="F935" s="200"/>
      <c r="G935" s="200"/>
      <c r="H935" s="200"/>
      <c r="I935" s="200"/>
      <c r="J935" s="248"/>
      <c r="K935" s="248"/>
      <c r="L935" s="248"/>
      <c r="M935" s="248"/>
      <c r="N935" s="248"/>
      <c r="O935" s="248"/>
      <c r="P935" s="248"/>
      <c r="Q935" s="248"/>
      <c r="R935" s="248"/>
      <c r="S935" s="248"/>
      <c r="T935" s="248"/>
      <c r="U935" s="248"/>
      <c r="V935" s="248"/>
      <c r="W935" s="248"/>
      <c r="X935" s="248"/>
      <c r="Y935" s="248"/>
      <c r="Z935" s="248"/>
    </row>
    <row r="936" spans="1:26" ht="14.25" customHeight="1">
      <c r="A936" s="200"/>
      <c r="B936" s="200"/>
      <c r="C936" s="200"/>
      <c r="D936" s="200"/>
      <c r="E936" s="200"/>
      <c r="F936" s="200"/>
      <c r="G936" s="200"/>
      <c r="H936" s="200"/>
      <c r="I936" s="200"/>
      <c r="J936" s="248"/>
      <c r="K936" s="248"/>
      <c r="L936" s="248"/>
      <c r="M936" s="248"/>
      <c r="N936" s="248"/>
      <c r="O936" s="248"/>
      <c r="P936" s="248"/>
      <c r="Q936" s="248"/>
      <c r="R936" s="248"/>
      <c r="S936" s="248"/>
      <c r="T936" s="248"/>
      <c r="U936" s="248"/>
      <c r="V936" s="248"/>
      <c r="W936" s="248"/>
      <c r="X936" s="248"/>
      <c r="Y936" s="248"/>
      <c r="Z936" s="248"/>
    </row>
    <row r="937" spans="1:26" ht="14.25" customHeight="1">
      <c r="A937" s="200"/>
      <c r="B937" s="200"/>
      <c r="C937" s="200"/>
      <c r="D937" s="200"/>
      <c r="E937" s="200"/>
      <c r="F937" s="200"/>
      <c r="G937" s="200"/>
      <c r="H937" s="200"/>
      <c r="I937" s="200"/>
      <c r="J937" s="248"/>
      <c r="K937" s="248"/>
      <c r="L937" s="248"/>
      <c r="M937" s="248"/>
      <c r="N937" s="248"/>
      <c r="O937" s="248"/>
      <c r="P937" s="248"/>
      <c r="Q937" s="248"/>
      <c r="R937" s="248"/>
      <c r="S937" s="248"/>
      <c r="T937" s="248"/>
      <c r="U937" s="248"/>
      <c r="V937" s="248"/>
      <c r="W937" s="248"/>
      <c r="X937" s="248"/>
      <c r="Y937" s="248"/>
      <c r="Z937" s="248"/>
    </row>
    <row r="938" spans="1:26" ht="14.25" customHeight="1">
      <c r="A938" s="200"/>
      <c r="B938" s="200"/>
      <c r="C938" s="200"/>
      <c r="D938" s="200"/>
      <c r="E938" s="200"/>
      <c r="F938" s="200"/>
      <c r="G938" s="200"/>
      <c r="H938" s="200"/>
      <c r="I938" s="200"/>
      <c r="J938" s="248"/>
      <c r="K938" s="248"/>
      <c r="L938" s="248"/>
      <c r="M938" s="248"/>
      <c r="N938" s="248"/>
      <c r="O938" s="248"/>
      <c r="P938" s="248"/>
      <c r="Q938" s="248"/>
      <c r="R938" s="248"/>
      <c r="S938" s="248"/>
      <c r="T938" s="248"/>
      <c r="U938" s="248"/>
      <c r="V938" s="248"/>
      <c r="W938" s="248"/>
      <c r="X938" s="248"/>
      <c r="Y938" s="248"/>
      <c r="Z938" s="248"/>
    </row>
    <row r="939" spans="1:26" ht="14.25" customHeight="1">
      <c r="A939" s="200"/>
      <c r="B939" s="200"/>
      <c r="C939" s="200"/>
      <c r="D939" s="200"/>
      <c r="E939" s="200"/>
      <c r="F939" s="200"/>
      <c r="G939" s="200"/>
      <c r="H939" s="200"/>
      <c r="I939" s="200"/>
      <c r="J939" s="248"/>
      <c r="K939" s="248"/>
      <c r="L939" s="248"/>
      <c r="M939" s="248"/>
      <c r="N939" s="248"/>
      <c r="O939" s="248"/>
      <c r="P939" s="248"/>
      <c r="Q939" s="248"/>
      <c r="R939" s="248"/>
      <c r="S939" s="248"/>
      <c r="T939" s="248"/>
      <c r="U939" s="248"/>
      <c r="V939" s="248"/>
      <c r="W939" s="248"/>
      <c r="X939" s="248"/>
      <c r="Y939" s="248"/>
      <c r="Z939" s="248"/>
    </row>
    <row r="940" spans="1:26" ht="14.25" customHeight="1">
      <c r="A940" s="200"/>
      <c r="B940" s="200"/>
      <c r="C940" s="200"/>
      <c r="D940" s="200"/>
      <c r="E940" s="200"/>
      <c r="F940" s="200"/>
      <c r="G940" s="200"/>
      <c r="H940" s="200"/>
      <c r="I940" s="200"/>
      <c r="J940" s="248"/>
      <c r="K940" s="248"/>
      <c r="L940" s="248"/>
      <c r="M940" s="248"/>
      <c r="N940" s="248"/>
      <c r="O940" s="248"/>
      <c r="P940" s="248"/>
      <c r="Q940" s="248"/>
      <c r="R940" s="248"/>
      <c r="S940" s="248"/>
      <c r="T940" s="248"/>
      <c r="U940" s="248"/>
      <c r="V940" s="248"/>
      <c r="W940" s="248"/>
      <c r="X940" s="248"/>
      <c r="Y940" s="248"/>
      <c r="Z940" s="248"/>
    </row>
    <row r="941" spans="1:26" ht="14.25" customHeight="1">
      <c r="A941" s="200"/>
      <c r="B941" s="200"/>
      <c r="C941" s="200"/>
      <c r="D941" s="200"/>
      <c r="E941" s="200"/>
      <c r="F941" s="200"/>
      <c r="G941" s="200"/>
      <c r="H941" s="200"/>
      <c r="I941" s="200"/>
      <c r="J941" s="248"/>
      <c r="K941" s="248"/>
      <c r="L941" s="248"/>
      <c r="M941" s="248"/>
      <c r="N941" s="248"/>
      <c r="O941" s="248"/>
      <c r="P941" s="248"/>
      <c r="Q941" s="248"/>
      <c r="R941" s="248"/>
      <c r="S941" s="248"/>
      <c r="T941" s="248"/>
      <c r="U941" s="248"/>
      <c r="V941" s="248"/>
      <c r="W941" s="248"/>
      <c r="X941" s="248"/>
      <c r="Y941" s="248"/>
      <c r="Z941" s="248"/>
    </row>
    <row r="942" spans="1:26" ht="14.25" customHeight="1">
      <c r="A942" s="200"/>
      <c r="B942" s="200"/>
      <c r="C942" s="200"/>
      <c r="D942" s="200"/>
      <c r="E942" s="200"/>
      <c r="F942" s="200"/>
      <c r="G942" s="200"/>
      <c r="H942" s="200"/>
      <c r="I942" s="200"/>
      <c r="J942" s="248"/>
      <c r="K942" s="248"/>
      <c r="L942" s="248"/>
      <c r="M942" s="248"/>
      <c r="N942" s="248"/>
      <c r="O942" s="248"/>
      <c r="P942" s="248"/>
      <c r="Q942" s="248"/>
      <c r="R942" s="248"/>
      <c r="S942" s="248"/>
      <c r="T942" s="248"/>
      <c r="U942" s="248"/>
      <c r="V942" s="248"/>
      <c r="W942" s="248"/>
      <c r="X942" s="248"/>
      <c r="Y942" s="248"/>
      <c r="Z942" s="248"/>
    </row>
    <row r="943" spans="1:26" ht="14.25" customHeight="1">
      <c r="A943" s="200"/>
      <c r="B943" s="200"/>
      <c r="C943" s="200"/>
      <c r="D943" s="200"/>
      <c r="E943" s="200"/>
      <c r="F943" s="200"/>
      <c r="G943" s="200"/>
      <c r="H943" s="200"/>
      <c r="I943" s="200"/>
      <c r="J943" s="248"/>
      <c r="K943" s="248"/>
      <c r="L943" s="248"/>
      <c r="M943" s="248"/>
      <c r="N943" s="248"/>
      <c r="O943" s="248"/>
      <c r="P943" s="248"/>
      <c r="Q943" s="248"/>
      <c r="R943" s="248"/>
      <c r="S943" s="248"/>
      <c r="T943" s="248"/>
      <c r="U943" s="248"/>
      <c r="V943" s="248"/>
      <c r="W943" s="248"/>
      <c r="X943" s="248"/>
      <c r="Y943" s="248"/>
      <c r="Z943" s="248"/>
    </row>
    <row r="944" spans="1:26" ht="14.25" customHeight="1">
      <c r="A944" s="200"/>
      <c r="B944" s="200"/>
      <c r="C944" s="200"/>
      <c r="D944" s="200"/>
      <c r="E944" s="200"/>
      <c r="F944" s="200"/>
      <c r="G944" s="200"/>
      <c r="H944" s="200"/>
      <c r="I944" s="200"/>
      <c r="J944" s="248"/>
      <c r="K944" s="248"/>
      <c r="L944" s="248"/>
      <c r="M944" s="248"/>
      <c r="N944" s="248"/>
      <c r="O944" s="248"/>
      <c r="P944" s="248"/>
      <c r="Q944" s="248"/>
      <c r="R944" s="248"/>
      <c r="S944" s="248"/>
      <c r="T944" s="248"/>
      <c r="U944" s="248"/>
      <c r="V944" s="248"/>
      <c r="W944" s="248"/>
      <c r="X944" s="248"/>
      <c r="Y944" s="248"/>
      <c r="Z944" s="248"/>
    </row>
    <row r="945" spans="1:26" ht="14.25" customHeight="1">
      <c r="A945" s="200"/>
      <c r="B945" s="200"/>
      <c r="C945" s="200"/>
      <c r="D945" s="200"/>
      <c r="E945" s="200"/>
      <c r="F945" s="200"/>
      <c r="G945" s="200"/>
      <c r="H945" s="200"/>
      <c r="I945" s="200"/>
      <c r="J945" s="248"/>
      <c r="K945" s="248"/>
      <c r="L945" s="248"/>
      <c r="M945" s="248"/>
      <c r="N945" s="248"/>
      <c r="O945" s="248"/>
      <c r="P945" s="248"/>
      <c r="Q945" s="248"/>
      <c r="R945" s="248"/>
      <c r="S945" s="248"/>
      <c r="T945" s="248"/>
      <c r="U945" s="248"/>
      <c r="V945" s="248"/>
      <c r="W945" s="248"/>
      <c r="X945" s="248"/>
      <c r="Y945" s="248"/>
      <c r="Z945" s="248"/>
    </row>
    <row r="946" spans="1:26" ht="14.25" customHeight="1">
      <c r="A946" s="200"/>
      <c r="B946" s="200"/>
      <c r="C946" s="200"/>
      <c r="D946" s="200"/>
      <c r="E946" s="200"/>
      <c r="F946" s="200"/>
      <c r="G946" s="200"/>
      <c r="H946" s="200"/>
      <c r="I946" s="200"/>
      <c r="J946" s="248"/>
      <c r="K946" s="248"/>
      <c r="L946" s="248"/>
      <c r="M946" s="248"/>
      <c r="N946" s="248"/>
      <c r="O946" s="248"/>
      <c r="P946" s="248"/>
      <c r="Q946" s="248"/>
      <c r="R946" s="248"/>
      <c r="S946" s="248"/>
      <c r="T946" s="248"/>
      <c r="U946" s="248"/>
      <c r="V946" s="248"/>
      <c r="W946" s="248"/>
      <c r="X946" s="248"/>
      <c r="Y946" s="248"/>
      <c r="Z946" s="248"/>
    </row>
    <row r="947" spans="1:26" ht="14.25" customHeight="1">
      <c r="A947" s="200"/>
      <c r="B947" s="200"/>
      <c r="C947" s="200"/>
      <c r="D947" s="200"/>
      <c r="E947" s="200"/>
      <c r="F947" s="200"/>
      <c r="G947" s="200"/>
      <c r="H947" s="200"/>
      <c r="I947" s="200"/>
      <c r="J947" s="248"/>
      <c r="K947" s="248"/>
      <c r="L947" s="248"/>
      <c r="M947" s="248"/>
      <c r="N947" s="248"/>
      <c r="O947" s="248"/>
      <c r="P947" s="248"/>
      <c r="Q947" s="248"/>
      <c r="R947" s="248"/>
      <c r="S947" s="248"/>
      <c r="T947" s="248"/>
      <c r="U947" s="248"/>
      <c r="V947" s="248"/>
      <c r="W947" s="248"/>
      <c r="X947" s="248"/>
      <c r="Y947" s="248"/>
      <c r="Z947" s="248"/>
    </row>
    <row r="948" spans="1:26" ht="14.25" customHeight="1">
      <c r="A948" s="200"/>
      <c r="B948" s="200"/>
      <c r="C948" s="200"/>
      <c r="D948" s="200"/>
      <c r="E948" s="200"/>
      <c r="F948" s="200"/>
      <c r="G948" s="200"/>
      <c r="H948" s="200"/>
      <c r="I948" s="200"/>
      <c r="J948" s="248"/>
      <c r="K948" s="248"/>
      <c r="L948" s="248"/>
      <c r="M948" s="248"/>
      <c r="N948" s="248"/>
      <c r="O948" s="248"/>
      <c r="P948" s="248"/>
      <c r="Q948" s="248"/>
      <c r="R948" s="248"/>
      <c r="S948" s="248"/>
      <c r="T948" s="248"/>
      <c r="U948" s="248"/>
      <c r="V948" s="248"/>
      <c r="W948" s="248"/>
      <c r="X948" s="248"/>
      <c r="Y948" s="248"/>
      <c r="Z948" s="248"/>
    </row>
    <row r="949" spans="1:26" ht="14.25" customHeight="1">
      <c r="A949" s="200"/>
      <c r="B949" s="200"/>
      <c r="C949" s="200"/>
      <c r="D949" s="200"/>
      <c r="E949" s="200"/>
      <c r="F949" s="200"/>
      <c r="G949" s="200"/>
      <c r="H949" s="200"/>
      <c r="I949" s="200"/>
      <c r="J949" s="248"/>
      <c r="K949" s="248"/>
      <c r="L949" s="248"/>
      <c r="M949" s="248"/>
      <c r="N949" s="248"/>
      <c r="O949" s="248"/>
      <c r="P949" s="248"/>
      <c r="Q949" s="248"/>
      <c r="R949" s="248"/>
      <c r="S949" s="248"/>
      <c r="T949" s="248"/>
      <c r="U949" s="248"/>
      <c r="V949" s="248"/>
      <c r="W949" s="248"/>
      <c r="X949" s="248"/>
      <c r="Y949" s="248"/>
      <c r="Z949" s="248"/>
    </row>
    <row r="950" spans="1:26" ht="14.25" customHeight="1">
      <c r="A950" s="200"/>
      <c r="B950" s="200"/>
      <c r="C950" s="200"/>
      <c r="D950" s="200"/>
      <c r="E950" s="200"/>
      <c r="F950" s="200"/>
      <c r="G950" s="200"/>
      <c r="H950" s="200"/>
      <c r="I950" s="200"/>
      <c r="J950" s="248"/>
      <c r="K950" s="248"/>
      <c r="L950" s="248"/>
      <c r="M950" s="248"/>
      <c r="N950" s="248"/>
      <c r="O950" s="248"/>
      <c r="P950" s="248"/>
      <c r="Q950" s="248"/>
      <c r="R950" s="248"/>
      <c r="S950" s="248"/>
      <c r="T950" s="248"/>
      <c r="U950" s="248"/>
      <c r="V950" s="248"/>
      <c r="W950" s="248"/>
      <c r="X950" s="248"/>
      <c r="Y950" s="248"/>
      <c r="Z950" s="248"/>
    </row>
    <row r="951" spans="1:26" ht="14.25" customHeight="1">
      <c r="A951" s="200"/>
      <c r="B951" s="200"/>
      <c r="C951" s="200"/>
      <c r="D951" s="200"/>
      <c r="E951" s="200"/>
      <c r="F951" s="200"/>
      <c r="G951" s="200"/>
      <c r="H951" s="200"/>
      <c r="I951" s="200"/>
      <c r="J951" s="248"/>
      <c r="K951" s="248"/>
      <c r="L951" s="248"/>
      <c r="M951" s="248"/>
      <c r="N951" s="248"/>
      <c r="O951" s="248"/>
      <c r="P951" s="248"/>
      <c r="Q951" s="248"/>
      <c r="R951" s="248"/>
      <c r="S951" s="248"/>
      <c r="T951" s="248"/>
      <c r="U951" s="248"/>
      <c r="V951" s="248"/>
      <c r="W951" s="248"/>
      <c r="X951" s="248"/>
      <c r="Y951" s="248"/>
      <c r="Z951" s="248"/>
    </row>
    <row r="952" spans="1:26" ht="14.25" customHeight="1">
      <c r="A952" s="200"/>
      <c r="B952" s="200"/>
      <c r="C952" s="200"/>
      <c r="D952" s="200"/>
      <c r="E952" s="200"/>
      <c r="F952" s="200"/>
      <c r="G952" s="200"/>
      <c r="H952" s="200"/>
      <c r="I952" s="200"/>
      <c r="J952" s="248"/>
      <c r="K952" s="248"/>
      <c r="L952" s="248"/>
      <c r="M952" s="248"/>
      <c r="N952" s="248"/>
      <c r="O952" s="248"/>
      <c r="P952" s="248"/>
      <c r="Q952" s="248"/>
      <c r="R952" s="248"/>
      <c r="S952" s="248"/>
      <c r="T952" s="248"/>
      <c r="U952" s="248"/>
      <c r="V952" s="248"/>
      <c r="W952" s="248"/>
      <c r="X952" s="248"/>
      <c r="Y952" s="248"/>
      <c r="Z952" s="248"/>
    </row>
    <row r="953" spans="1:26" ht="14.25" customHeight="1">
      <c r="A953" s="200"/>
      <c r="B953" s="200"/>
      <c r="C953" s="200"/>
      <c r="D953" s="200"/>
      <c r="E953" s="200"/>
      <c r="F953" s="200"/>
      <c r="G953" s="200"/>
      <c r="H953" s="200"/>
      <c r="I953" s="200"/>
      <c r="J953" s="248"/>
      <c r="K953" s="248"/>
      <c r="L953" s="248"/>
      <c r="M953" s="248"/>
      <c r="N953" s="248"/>
      <c r="O953" s="248"/>
      <c r="P953" s="248"/>
      <c r="Q953" s="248"/>
      <c r="R953" s="248"/>
      <c r="S953" s="248"/>
      <c r="T953" s="248"/>
      <c r="U953" s="248"/>
      <c r="V953" s="248"/>
      <c r="W953" s="248"/>
      <c r="X953" s="248"/>
      <c r="Y953" s="248"/>
      <c r="Z953" s="248"/>
    </row>
    <row r="954" spans="1:26" ht="14.25" customHeight="1">
      <c r="A954" s="200"/>
      <c r="B954" s="200"/>
      <c r="C954" s="200"/>
      <c r="D954" s="200"/>
      <c r="E954" s="200"/>
      <c r="F954" s="200"/>
      <c r="G954" s="200"/>
      <c r="H954" s="200"/>
      <c r="I954" s="200"/>
      <c r="J954" s="248"/>
      <c r="K954" s="248"/>
      <c r="L954" s="248"/>
      <c r="M954" s="248"/>
      <c r="N954" s="248"/>
      <c r="O954" s="248"/>
      <c r="P954" s="248"/>
      <c r="Q954" s="248"/>
      <c r="R954" s="248"/>
      <c r="S954" s="248"/>
      <c r="T954" s="248"/>
      <c r="U954" s="248"/>
      <c r="V954" s="248"/>
      <c r="W954" s="248"/>
      <c r="X954" s="248"/>
      <c r="Y954" s="248"/>
      <c r="Z954" s="248"/>
    </row>
    <row r="955" spans="1:26" ht="14.25" customHeight="1">
      <c r="A955" s="200"/>
      <c r="B955" s="200"/>
      <c r="C955" s="200"/>
      <c r="D955" s="200"/>
      <c r="E955" s="200"/>
      <c r="F955" s="200"/>
      <c r="G955" s="200"/>
      <c r="H955" s="200"/>
      <c r="I955" s="200"/>
      <c r="J955" s="248"/>
      <c r="K955" s="248"/>
      <c r="L955" s="248"/>
      <c r="M955" s="248"/>
      <c r="N955" s="248"/>
      <c r="O955" s="248"/>
      <c r="P955" s="248"/>
      <c r="Q955" s="248"/>
      <c r="R955" s="248"/>
      <c r="S955" s="248"/>
      <c r="T955" s="248"/>
      <c r="U955" s="248"/>
      <c r="V955" s="248"/>
      <c r="W955" s="248"/>
      <c r="X955" s="248"/>
      <c r="Y955" s="248"/>
      <c r="Z955" s="248"/>
    </row>
    <row r="956" spans="1:26" ht="14.25" customHeight="1">
      <c r="A956" s="200"/>
      <c r="B956" s="200"/>
      <c r="C956" s="200"/>
      <c r="D956" s="200"/>
      <c r="E956" s="200"/>
      <c r="F956" s="200"/>
      <c r="G956" s="200"/>
      <c r="H956" s="200"/>
      <c r="I956" s="200"/>
      <c r="J956" s="248"/>
      <c r="K956" s="248"/>
      <c r="L956" s="248"/>
      <c r="M956" s="248"/>
      <c r="N956" s="248"/>
      <c r="O956" s="248"/>
      <c r="P956" s="248"/>
      <c r="Q956" s="248"/>
      <c r="R956" s="248"/>
      <c r="S956" s="248"/>
      <c r="T956" s="248"/>
      <c r="U956" s="248"/>
      <c r="V956" s="248"/>
      <c r="W956" s="248"/>
      <c r="X956" s="248"/>
      <c r="Y956" s="248"/>
      <c r="Z956" s="248"/>
    </row>
    <row r="957" spans="1:26" ht="14.25" customHeight="1">
      <c r="A957" s="200"/>
      <c r="B957" s="200"/>
      <c r="C957" s="200"/>
      <c r="D957" s="200"/>
      <c r="E957" s="200"/>
      <c r="F957" s="200"/>
      <c r="G957" s="200"/>
      <c r="H957" s="200"/>
      <c r="I957" s="200"/>
      <c r="J957" s="248"/>
      <c r="K957" s="248"/>
      <c r="L957" s="248"/>
      <c r="M957" s="248"/>
      <c r="N957" s="248"/>
      <c r="O957" s="248"/>
      <c r="P957" s="248"/>
      <c r="Q957" s="248"/>
      <c r="R957" s="248"/>
      <c r="S957" s="248"/>
      <c r="T957" s="248"/>
      <c r="U957" s="248"/>
      <c r="V957" s="248"/>
      <c r="W957" s="248"/>
      <c r="X957" s="248"/>
      <c r="Y957" s="248"/>
      <c r="Z957" s="248"/>
    </row>
    <row r="958" spans="1:26" ht="14.25" customHeight="1">
      <c r="A958" s="200"/>
      <c r="B958" s="200"/>
      <c r="C958" s="200"/>
      <c r="D958" s="200"/>
      <c r="E958" s="200"/>
      <c r="F958" s="200"/>
      <c r="G958" s="200"/>
      <c r="H958" s="200"/>
      <c r="I958" s="200"/>
      <c r="J958" s="248"/>
      <c r="K958" s="248"/>
      <c r="L958" s="248"/>
      <c r="M958" s="248"/>
      <c r="N958" s="248"/>
      <c r="O958" s="248"/>
      <c r="P958" s="248"/>
      <c r="Q958" s="248"/>
      <c r="R958" s="248"/>
      <c r="S958" s="248"/>
      <c r="T958" s="248"/>
      <c r="U958" s="248"/>
      <c r="V958" s="248"/>
      <c r="W958" s="248"/>
      <c r="X958" s="248"/>
      <c r="Y958" s="248"/>
      <c r="Z958" s="248"/>
    </row>
    <row r="959" spans="1:26" ht="14.25" customHeight="1">
      <c r="A959" s="200"/>
      <c r="B959" s="200"/>
      <c r="C959" s="200"/>
      <c r="D959" s="200"/>
      <c r="E959" s="200"/>
      <c r="F959" s="200"/>
      <c r="G959" s="200"/>
      <c r="H959" s="200"/>
      <c r="I959" s="200"/>
      <c r="J959" s="248"/>
      <c r="K959" s="248"/>
      <c r="L959" s="248"/>
      <c r="M959" s="248"/>
      <c r="N959" s="248"/>
      <c r="O959" s="248"/>
      <c r="P959" s="248"/>
      <c r="Q959" s="248"/>
      <c r="R959" s="248"/>
      <c r="S959" s="248"/>
      <c r="T959" s="248"/>
      <c r="U959" s="248"/>
      <c r="V959" s="248"/>
      <c r="W959" s="248"/>
      <c r="X959" s="248"/>
      <c r="Y959" s="248"/>
      <c r="Z959" s="248"/>
    </row>
    <row r="960" spans="1:26" ht="14.25" customHeight="1">
      <c r="A960" s="200"/>
      <c r="B960" s="200"/>
      <c r="C960" s="200"/>
      <c r="D960" s="200"/>
      <c r="E960" s="200"/>
      <c r="F960" s="200"/>
      <c r="G960" s="200"/>
      <c r="H960" s="200"/>
      <c r="I960" s="200"/>
      <c r="J960" s="248"/>
      <c r="K960" s="248"/>
      <c r="L960" s="248"/>
      <c r="M960" s="248"/>
      <c r="N960" s="248"/>
      <c r="O960" s="248"/>
      <c r="P960" s="248"/>
      <c r="Q960" s="248"/>
      <c r="R960" s="248"/>
      <c r="S960" s="248"/>
      <c r="T960" s="248"/>
      <c r="U960" s="248"/>
      <c r="V960" s="248"/>
      <c r="W960" s="248"/>
      <c r="X960" s="248"/>
      <c r="Y960" s="248"/>
      <c r="Z960" s="248"/>
    </row>
    <row r="961" spans="1:26" ht="14.25" customHeight="1">
      <c r="A961" s="200"/>
      <c r="B961" s="200"/>
      <c r="C961" s="200"/>
      <c r="D961" s="200"/>
      <c r="E961" s="200"/>
      <c r="F961" s="200"/>
      <c r="G961" s="200"/>
      <c r="H961" s="200"/>
      <c r="I961" s="200"/>
      <c r="J961" s="248"/>
      <c r="K961" s="248"/>
      <c r="L961" s="248"/>
      <c r="M961" s="248"/>
      <c r="N961" s="248"/>
      <c r="O961" s="248"/>
      <c r="P961" s="248"/>
      <c r="Q961" s="248"/>
      <c r="R961" s="248"/>
      <c r="S961" s="248"/>
      <c r="T961" s="248"/>
      <c r="U961" s="248"/>
      <c r="V961" s="248"/>
      <c r="W961" s="248"/>
      <c r="X961" s="248"/>
      <c r="Y961" s="248"/>
      <c r="Z961" s="248"/>
    </row>
    <row r="962" spans="1:26" ht="14.25" customHeight="1">
      <c r="A962" s="200"/>
      <c r="B962" s="200"/>
      <c r="C962" s="200"/>
      <c r="D962" s="200"/>
      <c r="E962" s="200"/>
      <c r="F962" s="200"/>
      <c r="G962" s="200"/>
      <c r="H962" s="200"/>
      <c r="I962" s="200"/>
      <c r="J962" s="248"/>
      <c r="K962" s="248"/>
      <c r="L962" s="248"/>
      <c r="M962" s="248"/>
      <c r="N962" s="248"/>
      <c r="O962" s="248"/>
      <c r="P962" s="248"/>
      <c r="Q962" s="248"/>
      <c r="R962" s="248"/>
      <c r="S962" s="248"/>
      <c r="T962" s="248"/>
      <c r="U962" s="248"/>
      <c r="V962" s="248"/>
      <c r="W962" s="248"/>
      <c r="X962" s="248"/>
      <c r="Y962" s="248"/>
      <c r="Z962" s="248"/>
    </row>
    <row r="963" spans="1:26" ht="14.25" customHeight="1">
      <c r="A963" s="200"/>
      <c r="B963" s="200"/>
      <c r="C963" s="200"/>
      <c r="D963" s="200"/>
      <c r="E963" s="200"/>
      <c r="F963" s="200"/>
      <c r="G963" s="200"/>
      <c r="H963" s="200"/>
      <c r="I963" s="200"/>
      <c r="J963" s="248"/>
      <c r="K963" s="248"/>
      <c r="L963" s="248"/>
      <c r="M963" s="248"/>
      <c r="N963" s="248"/>
      <c r="O963" s="248"/>
      <c r="P963" s="248"/>
      <c r="Q963" s="248"/>
      <c r="R963" s="248"/>
      <c r="S963" s="248"/>
      <c r="T963" s="248"/>
      <c r="U963" s="248"/>
      <c r="V963" s="248"/>
      <c r="W963" s="248"/>
      <c r="X963" s="248"/>
      <c r="Y963" s="248"/>
      <c r="Z963" s="248"/>
    </row>
    <row r="964" spans="1:26" ht="14.25" customHeight="1">
      <c r="A964" s="200"/>
      <c r="B964" s="200"/>
      <c r="C964" s="200"/>
      <c r="D964" s="200"/>
      <c r="E964" s="200"/>
      <c r="F964" s="200"/>
      <c r="G964" s="200"/>
      <c r="H964" s="200"/>
      <c r="I964" s="200"/>
      <c r="J964" s="248"/>
      <c r="K964" s="248"/>
      <c r="L964" s="248"/>
      <c r="M964" s="248"/>
      <c r="N964" s="248"/>
      <c r="O964" s="248"/>
      <c r="P964" s="248"/>
      <c r="Q964" s="248"/>
      <c r="R964" s="248"/>
      <c r="S964" s="248"/>
      <c r="T964" s="248"/>
      <c r="U964" s="248"/>
      <c r="V964" s="248"/>
      <c r="W964" s="248"/>
      <c r="X964" s="248"/>
      <c r="Y964" s="248"/>
      <c r="Z964" s="248"/>
    </row>
    <row r="965" spans="1:26" ht="14.25" customHeight="1">
      <c r="A965" s="200"/>
      <c r="B965" s="200"/>
      <c r="C965" s="200"/>
      <c r="D965" s="200"/>
      <c r="E965" s="200"/>
      <c r="F965" s="200"/>
      <c r="G965" s="200"/>
      <c r="H965" s="200"/>
      <c r="I965" s="200"/>
      <c r="J965" s="248"/>
      <c r="K965" s="248"/>
      <c r="L965" s="248"/>
      <c r="M965" s="248"/>
      <c r="N965" s="248"/>
      <c r="O965" s="248"/>
      <c r="P965" s="248"/>
      <c r="Q965" s="248"/>
      <c r="R965" s="248"/>
      <c r="S965" s="248"/>
      <c r="T965" s="248"/>
      <c r="U965" s="248"/>
      <c r="V965" s="248"/>
      <c r="W965" s="248"/>
      <c r="X965" s="248"/>
      <c r="Y965" s="248"/>
      <c r="Z965" s="248"/>
    </row>
    <row r="966" spans="1:26" ht="14.25" customHeight="1">
      <c r="A966" s="200"/>
      <c r="B966" s="200"/>
      <c r="C966" s="200"/>
      <c r="D966" s="200"/>
      <c r="E966" s="200"/>
      <c r="F966" s="200"/>
      <c r="G966" s="200"/>
      <c r="H966" s="200"/>
      <c r="I966" s="200"/>
      <c r="J966" s="248"/>
      <c r="K966" s="248"/>
      <c r="L966" s="248"/>
      <c r="M966" s="248"/>
      <c r="N966" s="248"/>
      <c r="O966" s="248"/>
      <c r="P966" s="248"/>
      <c r="Q966" s="248"/>
      <c r="R966" s="248"/>
      <c r="S966" s="248"/>
      <c r="T966" s="248"/>
      <c r="U966" s="248"/>
      <c r="V966" s="248"/>
      <c r="W966" s="248"/>
      <c r="X966" s="248"/>
      <c r="Y966" s="248"/>
      <c r="Z966" s="248"/>
    </row>
    <row r="967" spans="1:26" ht="14.25" customHeight="1">
      <c r="A967" s="200"/>
      <c r="B967" s="200"/>
      <c r="C967" s="200"/>
      <c r="D967" s="200"/>
      <c r="E967" s="200"/>
      <c r="F967" s="200"/>
      <c r="G967" s="200"/>
      <c r="H967" s="200"/>
      <c r="I967" s="200"/>
      <c r="J967" s="248"/>
      <c r="K967" s="248"/>
      <c r="L967" s="248"/>
      <c r="M967" s="248"/>
      <c r="N967" s="248"/>
      <c r="O967" s="248"/>
      <c r="P967" s="248"/>
      <c r="Q967" s="248"/>
      <c r="R967" s="248"/>
      <c r="S967" s="248"/>
      <c r="T967" s="248"/>
      <c r="U967" s="248"/>
      <c r="V967" s="248"/>
      <c r="W967" s="248"/>
      <c r="X967" s="248"/>
      <c r="Y967" s="248"/>
      <c r="Z967" s="248"/>
    </row>
    <row r="968" spans="1:26" ht="14.25" customHeight="1">
      <c r="A968" s="200"/>
      <c r="B968" s="200"/>
      <c r="C968" s="200"/>
      <c r="D968" s="200"/>
      <c r="E968" s="200"/>
      <c r="F968" s="200"/>
      <c r="G968" s="200"/>
      <c r="H968" s="200"/>
      <c r="I968" s="200"/>
      <c r="J968" s="248"/>
      <c r="K968" s="248"/>
      <c r="L968" s="248"/>
      <c r="M968" s="248"/>
      <c r="N968" s="248"/>
      <c r="O968" s="248"/>
      <c r="P968" s="248"/>
      <c r="Q968" s="248"/>
      <c r="R968" s="248"/>
      <c r="S968" s="248"/>
      <c r="T968" s="248"/>
      <c r="U968" s="248"/>
      <c r="V968" s="248"/>
      <c r="W968" s="248"/>
      <c r="X968" s="248"/>
      <c r="Y968" s="248"/>
      <c r="Z968" s="248"/>
    </row>
    <row r="969" spans="1:26" ht="14.25" customHeight="1">
      <c r="A969" s="200"/>
      <c r="B969" s="200"/>
      <c r="C969" s="200"/>
      <c r="D969" s="200"/>
      <c r="E969" s="200"/>
      <c r="F969" s="200"/>
      <c r="G969" s="200"/>
      <c r="H969" s="200"/>
      <c r="I969" s="200"/>
      <c r="J969" s="248"/>
      <c r="K969" s="248"/>
      <c r="L969" s="248"/>
      <c r="M969" s="248"/>
      <c r="N969" s="248"/>
      <c r="O969" s="248"/>
      <c r="P969" s="248"/>
      <c r="Q969" s="248"/>
      <c r="R969" s="248"/>
      <c r="S969" s="248"/>
      <c r="T969" s="248"/>
      <c r="U969" s="248"/>
      <c r="V969" s="248"/>
      <c r="W969" s="248"/>
      <c r="X969" s="248"/>
      <c r="Y969" s="248"/>
      <c r="Z969" s="248"/>
    </row>
    <row r="970" spans="1:26" ht="14.25" customHeight="1">
      <c r="A970" s="200"/>
      <c r="B970" s="200"/>
      <c r="C970" s="200"/>
      <c r="D970" s="200"/>
      <c r="E970" s="200"/>
      <c r="F970" s="200"/>
      <c r="G970" s="200"/>
      <c r="H970" s="200"/>
      <c r="I970" s="200"/>
      <c r="J970" s="248"/>
      <c r="K970" s="248"/>
      <c r="L970" s="248"/>
      <c r="M970" s="248"/>
      <c r="N970" s="248"/>
      <c r="O970" s="248"/>
      <c r="P970" s="248"/>
      <c r="Q970" s="248"/>
      <c r="R970" s="248"/>
      <c r="S970" s="248"/>
      <c r="T970" s="248"/>
      <c r="U970" s="248"/>
      <c r="V970" s="248"/>
      <c r="W970" s="248"/>
      <c r="X970" s="248"/>
      <c r="Y970" s="248"/>
      <c r="Z970" s="248"/>
    </row>
    <row r="971" spans="1:26" ht="14.25" customHeight="1">
      <c r="A971" s="200"/>
      <c r="B971" s="200"/>
      <c r="C971" s="200"/>
      <c r="D971" s="200"/>
      <c r="E971" s="200"/>
      <c r="F971" s="200"/>
      <c r="G971" s="200"/>
      <c r="H971" s="200"/>
      <c r="I971" s="200"/>
      <c r="J971" s="248"/>
      <c r="K971" s="248"/>
      <c r="L971" s="248"/>
      <c r="M971" s="248"/>
      <c r="N971" s="248"/>
      <c r="O971" s="248"/>
      <c r="P971" s="248"/>
      <c r="Q971" s="248"/>
      <c r="R971" s="248"/>
      <c r="S971" s="248"/>
      <c r="T971" s="248"/>
      <c r="U971" s="248"/>
      <c r="V971" s="248"/>
      <c r="W971" s="248"/>
      <c r="X971" s="248"/>
      <c r="Y971" s="248"/>
      <c r="Z971" s="248"/>
    </row>
    <row r="972" spans="1:26" ht="14.25" customHeight="1">
      <c r="A972" s="200"/>
      <c r="B972" s="200"/>
      <c r="C972" s="200"/>
      <c r="D972" s="200"/>
      <c r="E972" s="200"/>
      <c r="F972" s="200"/>
      <c r="G972" s="200"/>
      <c r="H972" s="200"/>
      <c r="I972" s="200"/>
      <c r="J972" s="248"/>
      <c r="K972" s="248"/>
      <c r="L972" s="248"/>
      <c r="M972" s="248"/>
      <c r="N972" s="248"/>
      <c r="O972" s="248"/>
      <c r="P972" s="248"/>
      <c r="Q972" s="248"/>
      <c r="R972" s="248"/>
      <c r="S972" s="248"/>
      <c r="T972" s="248"/>
      <c r="U972" s="248"/>
      <c r="V972" s="248"/>
      <c r="W972" s="248"/>
      <c r="X972" s="248"/>
      <c r="Y972" s="248"/>
      <c r="Z972" s="248"/>
    </row>
    <row r="973" spans="1:26" ht="14.25" customHeight="1">
      <c r="A973" s="200"/>
      <c r="B973" s="200"/>
      <c r="C973" s="200"/>
      <c r="D973" s="200"/>
      <c r="E973" s="200"/>
      <c r="F973" s="200"/>
      <c r="G973" s="200"/>
      <c r="H973" s="200"/>
      <c r="I973" s="200"/>
      <c r="J973" s="248"/>
      <c r="K973" s="248"/>
      <c r="L973" s="248"/>
      <c r="M973" s="248"/>
      <c r="N973" s="248"/>
      <c r="O973" s="248"/>
      <c r="P973" s="248"/>
      <c r="Q973" s="248"/>
      <c r="R973" s="248"/>
      <c r="S973" s="248"/>
      <c r="T973" s="248"/>
      <c r="U973" s="248"/>
      <c r="V973" s="248"/>
      <c r="W973" s="248"/>
      <c r="X973" s="248"/>
      <c r="Y973" s="248"/>
      <c r="Z973" s="248"/>
    </row>
    <row r="974" spans="1:26" ht="14.25" customHeight="1">
      <c r="A974" s="200"/>
      <c r="B974" s="200"/>
      <c r="C974" s="200"/>
      <c r="D974" s="200"/>
      <c r="E974" s="200"/>
      <c r="F974" s="200"/>
      <c r="G974" s="200"/>
      <c r="H974" s="200"/>
      <c r="I974" s="200"/>
      <c r="J974" s="248"/>
      <c r="K974" s="248"/>
      <c r="L974" s="248"/>
      <c r="M974" s="248"/>
      <c r="N974" s="248"/>
      <c r="O974" s="248"/>
      <c r="P974" s="248"/>
      <c r="Q974" s="248"/>
      <c r="R974" s="248"/>
      <c r="S974" s="248"/>
      <c r="T974" s="248"/>
      <c r="U974" s="248"/>
      <c r="V974" s="248"/>
      <c r="W974" s="248"/>
      <c r="X974" s="248"/>
      <c r="Y974" s="248"/>
      <c r="Z974" s="248"/>
    </row>
    <row r="975" spans="1:26" ht="14.25" customHeight="1">
      <c r="A975" s="200"/>
      <c r="B975" s="200"/>
      <c r="C975" s="200"/>
      <c r="D975" s="200"/>
      <c r="E975" s="200"/>
      <c r="F975" s="200"/>
      <c r="G975" s="200"/>
      <c r="H975" s="200"/>
      <c r="I975" s="200"/>
      <c r="J975" s="248"/>
      <c r="K975" s="248"/>
      <c r="L975" s="248"/>
      <c r="M975" s="248"/>
      <c r="N975" s="248"/>
      <c r="O975" s="248"/>
      <c r="P975" s="248"/>
      <c r="Q975" s="248"/>
      <c r="R975" s="248"/>
      <c r="S975" s="248"/>
      <c r="T975" s="248"/>
      <c r="U975" s="248"/>
      <c r="V975" s="248"/>
      <c r="W975" s="248"/>
      <c r="X975" s="248"/>
      <c r="Y975" s="248"/>
      <c r="Z975" s="248"/>
    </row>
    <row r="976" spans="1:26" ht="14.25" customHeight="1">
      <c r="A976" s="200"/>
      <c r="B976" s="200"/>
      <c r="C976" s="200"/>
      <c r="D976" s="200"/>
      <c r="E976" s="200"/>
      <c r="F976" s="200"/>
      <c r="G976" s="200"/>
      <c r="H976" s="200"/>
      <c r="I976" s="200"/>
      <c r="J976" s="248"/>
      <c r="K976" s="248"/>
      <c r="L976" s="248"/>
      <c r="M976" s="248"/>
      <c r="N976" s="248"/>
      <c r="O976" s="248"/>
      <c r="P976" s="248"/>
      <c r="Q976" s="248"/>
      <c r="R976" s="248"/>
      <c r="S976" s="248"/>
      <c r="T976" s="248"/>
      <c r="U976" s="248"/>
      <c r="V976" s="248"/>
      <c r="W976" s="248"/>
      <c r="X976" s="248"/>
      <c r="Y976" s="248"/>
      <c r="Z976" s="248"/>
    </row>
    <row r="977" spans="1:26" ht="14.25" customHeight="1">
      <c r="A977" s="200"/>
      <c r="B977" s="200"/>
      <c r="C977" s="200"/>
      <c r="D977" s="200"/>
      <c r="E977" s="200"/>
      <c r="F977" s="200"/>
      <c r="G977" s="200"/>
      <c r="H977" s="200"/>
      <c r="I977" s="200"/>
      <c r="J977" s="248"/>
      <c r="K977" s="248"/>
      <c r="L977" s="248"/>
      <c r="M977" s="248"/>
      <c r="N977" s="248"/>
      <c r="O977" s="248"/>
      <c r="P977" s="248"/>
      <c r="Q977" s="248"/>
      <c r="R977" s="248"/>
      <c r="S977" s="248"/>
      <c r="T977" s="248"/>
      <c r="U977" s="248"/>
      <c r="V977" s="248"/>
      <c r="W977" s="248"/>
      <c r="X977" s="248"/>
      <c r="Y977" s="248"/>
      <c r="Z977" s="248"/>
    </row>
    <row r="978" spans="1:26" ht="14.25" customHeight="1">
      <c r="A978" s="200"/>
      <c r="B978" s="200"/>
      <c r="C978" s="200"/>
      <c r="D978" s="200"/>
      <c r="E978" s="200"/>
      <c r="F978" s="200"/>
      <c r="G978" s="200"/>
      <c r="H978" s="200"/>
      <c r="I978" s="200"/>
      <c r="J978" s="248"/>
      <c r="K978" s="248"/>
      <c r="L978" s="248"/>
      <c r="M978" s="248"/>
      <c r="N978" s="248"/>
      <c r="O978" s="248"/>
      <c r="P978" s="248"/>
      <c r="Q978" s="248"/>
      <c r="R978" s="248"/>
      <c r="S978" s="248"/>
      <c r="T978" s="248"/>
      <c r="U978" s="248"/>
      <c r="V978" s="248"/>
      <c r="W978" s="248"/>
      <c r="X978" s="248"/>
      <c r="Y978" s="248"/>
      <c r="Z978" s="248"/>
    </row>
    <row r="979" spans="1:26" ht="14.25" customHeight="1">
      <c r="A979" s="200"/>
      <c r="B979" s="200"/>
      <c r="C979" s="200"/>
      <c r="D979" s="200"/>
      <c r="E979" s="200"/>
      <c r="F979" s="200"/>
      <c r="G979" s="200"/>
      <c r="H979" s="200"/>
      <c r="I979" s="200"/>
      <c r="J979" s="248"/>
      <c r="K979" s="248"/>
      <c r="L979" s="248"/>
      <c r="M979" s="248"/>
      <c r="N979" s="248"/>
      <c r="O979" s="248"/>
      <c r="P979" s="248"/>
      <c r="Q979" s="248"/>
      <c r="R979" s="248"/>
      <c r="S979" s="248"/>
      <c r="T979" s="248"/>
      <c r="U979" s="248"/>
      <c r="V979" s="248"/>
      <c r="W979" s="248"/>
      <c r="X979" s="248"/>
      <c r="Y979" s="248"/>
      <c r="Z979" s="248"/>
    </row>
    <row r="980" spans="1:26" ht="14.25" customHeight="1">
      <c r="A980" s="200"/>
      <c r="B980" s="200"/>
      <c r="C980" s="200"/>
      <c r="D980" s="200"/>
      <c r="E980" s="200"/>
      <c r="F980" s="200"/>
      <c r="G980" s="200"/>
      <c r="H980" s="200"/>
      <c r="I980" s="200"/>
      <c r="J980" s="248"/>
      <c r="K980" s="248"/>
      <c r="L980" s="248"/>
      <c r="M980" s="248"/>
      <c r="N980" s="248"/>
      <c r="O980" s="248"/>
      <c r="P980" s="248"/>
      <c r="Q980" s="248"/>
      <c r="R980" s="248"/>
      <c r="S980" s="248"/>
      <c r="T980" s="248"/>
      <c r="U980" s="248"/>
      <c r="V980" s="248"/>
      <c r="W980" s="248"/>
      <c r="X980" s="248"/>
      <c r="Y980" s="248"/>
      <c r="Z980" s="248"/>
    </row>
    <row r="981" spans="1:26" ht="14.25" customHeight="1">
      <c r="A981" s="200"/>
      <c r="B981" s="200"/>
      <c r="C981" s="200"/>
      <c r="D981" s="200"/>
      <c r="E981" s="200"/>
      <c r="F981" s="200"/>
      <c r="G981" s="200"/>
      <c r="H981" s="200"/>
      <c r="I981" s="200"/>
      <c r="J981" s="248"/>
      <c r="K981" s="248"/>
      <c r="L981" s="248"/>
      <c r="M981" s="248"/>
      <c r="N981" s="248"/>
      <c r="O981" s="248"/>
      <c r="P981" s="248"/>
      <c r="Q981" s="248"/>
      <c r="R981" s="248"/>
      <c r="S981" s="248"/>
      <c r="T981" s="248"/>
      <c r="U981" s="248"/>
      <c r="V981" s="248"/>
      <c r="W981" s="248"/>
      <c r="X981" s="248"/>
      <c r="Y981" s="248"/>
      <c r="Z981" s="248"/>
    </row>
    <row r="982" spans="1:26" ht="14.25" customHeight="1">
      <c r="A982" s="200"/>
      <c r="B982" s="200"/>
      <c r="C982" s="200"/>
      <c r="D982" s="200"/>
      <c r="E982" s="200"/>
      <c r="F982" s="200"/>
      <c r="G982" s="200"/>
      <c r="H982" s="200"/>
      <c r="I982" s="200"/>
      <c r="J982" s="248"/>
      <c r="K982" s="248"/>
      <c r="L982" s="248"/>
      <c r="M982" s="248"/>
      <c r="N982" s="248"/>
      <c r="O982" s="248"/>
      <c r="P982" s="248"/>
      <c r="Q982" s="248"/>
      <c r="R982" s="248"/>
      <c r="S982" s="248"/>
      <c r="T982" s="248"/>
      <c r="U982" s="248"/>
      <c r="V982" s="248"/>
      <c r="W982" s="248"/>
      <c r="X982" s="248"/>
      <c r="Y982" s="248"/>
      <c r="Z982" s="248"/>
    </row>
    <row r="983" spans="1:26" ht="14.25" customHeight="1">
      <c r="A983" s="200"/>
      <c r="B983" s="200"/>
      <c r="C983" s="200"/>
      <c r="D983" s="200"/>
      <c r="E983" s="200"/>
      <c r="F983" s="200"/>
      <c r="G983" s="200"/>
      <c r="H983" s="200"/>
      <c r="I983" s="200"/>
      <c r="J983" s="248"/>
      <c r="K983" s="248"/>
      <c r="L983" s="248"/>
      <c r="M983" s="248"/>
      <c r="N983" s="248"/>
      <c r="O983" s="248"/>
      <c r="P983" s="248"/>
      <c r="Q983" s="248"/>
      <c r="R983" s="248"/>
      <c r="S983" s="248"/>
      <c r="T983" s="248"/>
      <c r="U983" s="248"/>
      <c r="V983" s="248"/>
      <c r="W983" s="248"/>
      <c r="X983" s="248"/>
      <c r="Y983" s="248"/>
      <c r="Z983" s="248"/>
    </row>
    <row r="984" spans="1:26" ht="14.25" customHeight="1">
      <c r="A984" s="200"/>
      <c r="B984" s="200"/>
      <c r="C984" s="200"/>
      <c r="D984" s="200"/>
      <c r="E984" s="200"/>
      <c r="F984" s="200"/>
      <c r="G984" s="200"/>
      <c r="H984" s="200"/>
      <c r="I984" s="200"/>
      <c r="J984" s="248"/>
      <c r="K984" s="248"/>
      <c r="L984" s="248"/>
      <c r="M984" s="248"/>
      <c r="N984" s="248"/>
      <c r="O984" s="248"/>
      <c r="P984" s="248"/>
      <c r="Q984" s="248"/>
      <c r="R984" s="248"/>
      <c r="S984" s="248"/>
      <c r="T984" s="248"/>
      <c r="U984" s="248"/>
      <c r="V984" s="248"/>
      <c r="W984" s="248"/>
      <c r="X984" s="248"/>
      <c r="Y984" s="248"/>
      <c r="Z984" s="248"/>
    </row>
    <row r="985" spans="1:26" ht="14.25" customHeight="1">
      <c r="A985" s="200"/>
      <c r="B985" s="200"/>
      <c r="C985" s="200"/>
      <c r="D985" s="200"/>
      <c r="E985" s="200"/>
      <c r="F985" s="200"/>
      <c r="G985" s="200"/>
      <c r="H985" s="200"/>
      <c r="I985" s="200"/>
      <c r="J985" s="248"/>
      <c r="K985" s="248"/>
      <c r="L985" s="248"/>
      <c r="M985" s="248"/>
      <c r="N985" s="248"/>
      <c r="O985" s="248"/>
      <c r="P985" s="248"/>
      <c r="Q985" s="248"/>
      <c r="R985" s="248"/>
      <c r="S985" s="248"/>
      <c r="T985" s="248"/>
      <c r="U985" s="248"/>
      <c r="V985" s="248"/>
      <c r="W985" s="248"/>
      <c r="X985" s="248"/>
      <c r="Y985" s="248"/>
      <c r="Z985" s="248"/>
    </row>
    <row r="986" spans="1:26" ht="14.25" customHeight="1">
      <c r="A986" s="200"/>
      <c r="B986" s="200"/>
      <c r="C986" s="200"/>
      <c r="D986" s="200"/>
      <c r="E986" s="200"/>
      <c r="F986" s="200"/>
      <c r="G986" s="200"/>
      <c r="H986" s="200"/>
      <c r="I986" s="200"/>
      <c r="J986" s="248"/>
      <c r="K986" s="248"/>
      <c r="L986" s="248"/>
      <c r="M986" s="248"/>
      <c r="N986" s="248"/>
      <c r="O986" s="248"/>
      <c r="P986" s="248"/>
      <c r="Q986" s="248"/>
      <c r="R986" s="248"/>
      <c r="S986" s="248"/>
      <c r="T986" s="248"/>
      <c r="U986" s="248"/>
      <c r="V986" s="248"/>
      <c r="W986" s="248"/>
      <c r="X986" s="248"/>
      <c r="Y986" s="248"/>
      <c r="Z986" s="248"/>
    </row>
    <row r="987" spans="1:26" ht="14.25" customHeight="1">
      <c r="A987" s="200"/>
      <c r="B987" s="200"/>
      <c r="C987" s="200"/>
      <c r="D987" s="200"/>
      <c r="E987" s="200"/>
      <c r="F987" s="200"/>
      <c r="G987" s="200"/>
      <c r="H987" s="200"/>
      <c r="I987" s="200"/>
      <c r="J987" s="248"/>
      <c r="K987" s="248"/>
      <c r="L987" s="248"/>
      <c r="M987" s="248"/>
      <c r="N987" s="248"/>
      <c r="O987" s="248"/>
      <c r="P987" s="248"/>
      <c r="Q987" s="248"/>
      <c r="R987" s="248"/>
      <c r="S987" s="248"/>
      <c r="T987" s="248"/>
      <c r="U987" s="248"/>
      <c r="V987" s="248"/>
      <c r="W987" s="248"/>
      <c r="X987" s="248"/>
      <c r="Y987" s="248"/>
      <c r="Z987" s="248"/>
    </row>
    <row r="988" spans="1:26" ht="14.25" customHeight="1">
      <c r="A988" s="200"/>
      <c r="B988" s="200"/>
      <c r="C988" s="200"/>
      <c r="D988" s="200"/>
      <c r="E988" s="200"/>
      <c r="F988" s="200"/>
      <c r="G988" s="200"/>
      <c r="H988" s="200"/>
      <c r="I988" s="200"/>
      <c r="J988" s="248"/>
      <c r="K988" s="248"/>
      <c r="L988" s="248"/>
      <c r="M988" s="248"/>
      <c r="N988" s="248"/>
      <c r="O988" s="248"/>
      <c r="P988" s="248"/>
      <c r="Q988" s="248"/>
      <c r="R988" s="248"/>
      <c r="S988" s="248"/>
      <c r="T988" s="248"/>
      <c r="U988" s="248"/>
      <c r="V988" s="248"/>
      <c r="W988" s="248"/>
      <c r="X988" s="248"/>
      <c r="Y988" s="248"/>
      <c r="Z988" s="248"/>
    </row>
    <row r="989" spans="1:26" ht="14.25" customHeight="1">
      <c r="A989" s="200"/>
      <c r="B989" s="200"/>
      <c r="C989" s="200"/>
      <c r="D989" s="200"/>
      <c r="E989" s="200"/>
      <c r="F989" s="200"/>
      <c r="G989" s="200"/>
      <c r="H989" s="200"/>
      <c r="I989" s="200"/>
      <c r="J989" s="248"/>
      <c r="K989" s="248"/>
      <c r="L989" s="248"/>
      <c r="M989" s="248"/>
      <c r="N989" s="248"/>
      <c r="O989" s="248"/>
      <c r="P989" s="248"/>
      <c r="Q989" s="248"/>
      <c r="R989" s="248"/>
      <c r="S989" s="248"/>
      <c r="T989" s="248"/>
      <c r="U989" s="248"/>
      <c r="V989" s="248"/>
      <c r="W989" s="248"/>
      <c r="X989" s="248"/>
      <c r="Y989" s="248"/>
      <c r="Z989" s="248"/>
    </row>
    <row r="990" spans="1:26" ht="14.25" customHeight="1">
      <c r="A990" s="200"/>
      <c r="B990" s="200"/>
      <c r="C990" s="200"/>
      <c r="D990" s="200"/>
      <c r="E990" s="200"/>
      <c r="F990" s="200"/>
      <c r="G990" s="200"/>
      <c r="H990" s="200"/>
      <c r="I990" s="200"/>
      <c r="J990" s="248"/>
      <c r="K990" s="248"/>
      <c r="L990" s="248"/>
      <c r="M990" s="248"/>
      <c r="N990" s="248"/>
      <c r="O990" s="248"/>
      <c r="P990" s="248"/>
      <c r="Q990" s="248"/>
      <c r="R990" s="248"/>
      <c r="S990" s="248"/>
      <c r="T990" s="248"/>
      <c r="U990" s="248"/>
      <c r="V990" s="248"/>
      <c r="W990" s="248"/>
      <c r="X990" s="248"/>
      <c r="Y990" s="248"/>
      <c r="Z990" s="248"/>
    </row>
    <row r="991" spans="1:26" ht="14.25" customHeight="1">
      <c r="A991" s="200"/>
      <c r="B991" s="200"/>
      <c r="C991" s="200"/>
      <c r="D991" s="200"/>
      <c r="E991" s="200"/>
      <c r="F991" s="200"/>
      <c r="G991" s="200"/>
      <c r="H991" s="200"/>
      <c r="I991" s="200"/>
      <c r="J991" s="248"/>
      <c r="K991" s="248"/>
      <c r="L991" s="248"/>
      <c r="M991" s="248"/>
      <c r="N991" s="248"/>
      <c r="O991" s="248"/>
      <c r="P991" s="248"/>
      <c r="Q991" s="248"/>
      <c r="R991" s="248"/>
      <c r="S991" s="248"/>
      <c r="T991" s="248"/>
      <c r="U991" s="248"/>
      <c r="V991" s="248"/>
      <c r="W991" s="248"/>
      <c r="X991" s="248"/>
      <c r="Y991" s="248"/>
      <c r="Z991" s="248"/>
    </row>
    <row r="992" spans="1:26" ht="14.25" customHeight="1">
      <c r="A992" s="200"/>
      <c r="B992" s="200"/>
      <c r="C992" s="200"/>
      <c r="D992" s="200"/>
      <c r="E992" s="200"/>
      <c r="F992" s="200"/>
      <c r="G992" s="200"/>
      <c r="H992" s="200"/>
      <c r="I992" s="200"/>
      <c r="J992" s="248"/>
      <c r="K992" s="248"/>
      <c r="L992" s="248"/>
      <c r="M992" s="248"/>
      <c r="N992" s="248"/>
      <c r="O992" s="248"/>
      <c r="P992" s="248"/>
      <c r="Q992" s="248"/>
      <c r="R992" s="248"/>
      <c r="S992" s="248"/>
      <c r="T992" s="248"/>
      <c r="U992" s="248"/>
      <c r="V992" s="248"/>
      <c r="W992" s="248"/>
      <c r="X992" s="248"/>
      <c r="Y992" s="248"/>
      <c r="Z992" s="248"/>
    </row>
    <row r="993" spans="1:26" ht="14.25" customHeight="1">
      <c r="A993" s="200"/>
      <c r="B993" s="200"/>
      <c r="C993" s="200"/>
      <c r="D993" s="200"/>
      <c r="E993" s="200"/>
      <c r="F993" s="200"/>
      <c r="G993" s="200"/>
      <c r="H993" s="200"/>
      <c r="I993" s="200"/>
      <c r="J993" s="248"/>
      <c r="K993" s="248"/>
      <c r="L993" s="248"/>
      <c r="M993" s="248"/>
      <c r="N993" s="248"/>
      <c r="O993" s="248"/>
      <c r="P993" s="248"/>
      <c r="Q993" s="248"/>
      <c r="R993" s="248"/>
      <c r="S993" s="248"/>
      <c r="T993" s="248"/>
      <c r="U993" s="248"/>
      <c r="V993" s="248"/>
      <c r="W993" s="248"/>
      <c r="X993" s="248"/>
      <c r="Y993" s="248"/>
      <c r="Z993" s="248"/>
    </row>
    <row r="994" spans="1:26" ht="14.25" customHeight="1">
      <c r="A994" s="200"/>
      <c r="B994" s="200"/>
      <c r="C994" s="200"/>
      <c r="D994" s="200"/>
      <c r="E994" s="200"/>
      <c r="F994" s="200"/>
      <c r="G994" s="200"/>
      <c r="H994" s="200"/>
      <c r="I994" s="200"/>
      <c r="J994" s="248"/>
      <c r="K994" s="248"/>
      <c r="L994" s="248"/>
      <c r="M994" s="248"/>
      <c r="N994" s="248"/>
      <c r="O994" s="248"/>
      <c r="P994" s="248"/>
      <c r="Q994" s="248"/>
      <c r="R994" s="248"/>
      <c r="S994" s="248"/>
      <c r="T994" s="248"/>
      <c r="U994" s="248"/>
      <c r="V994" s="248"/>
      <c r="W994" s="248"/>
      <c r="X994" s="248"/>
      <c r="Y994" s="248"/>
      <c r="Z994" s="248"/>
    </row>
    <row r="995" spans="1:26" ht="14.25" customHeight="1">
      <c r="A995" s="200"/>
      <c r="B995" s="200"/>
      <c r="C995" s="200"/>
      <c r="D995" s="200"/>
      <c r="E995" s="200"/>
      <c r="F995" s="200"/>
      <c r="G995" s="200"/>
      <c r="H995" s="200"/>
      <c r="I995" s="200"/>
      <c r="J995" s="248"/>
      <c r="K995" s="248"/>
      <c r="L995" s="248"/>
      <c r="M995" s="248"/>
      <c r="N995" s="248"/>
      <c r="O995" s="248"/>
      <c r="P995" s="248"/>
      <c r="Q995" s="248"/>
      <c r="R995" s="248"/>
      <c r="S995" s="248"/>
      <c r="T995" s="248"/>
      <c r="U995" s="248"/>
      <c r="V995" s="248"/>
      <c r="W995" s="248"/>
      <c r="X995" s="248"/>
      <c r="Y995" s="248"/>
      <c r="Z995" s="248"/>
    </row>
    <row r="996" spans="1:26" ht="13.2">
      <c r="A996" s="200"/>
      <c r="B996" s="200"/>
      <c r="C996" s="200"/>
      <c r="D996" s="200"/>
      <c r="E996" s="200"/>
      <c r="F996" s="200"/>
      <c r="G996" s="200"/>
      <c r="H996" s="200"/>
      <c r="I996" s="200"/>
      <c r="J996" s="248"/>
      <c r="K996" s="248"/>
      <c r="L996" s="248"/>
      <c r="M996" s="248"/>
      <c r="N996" s="248"/>
      <c r="O996" s="248"/>
      <c r="P996" s="248"/>
      <c r="Q996" s="248"/>
      <c r="R996" s="248"/>
      <c r="S996" s="248"/>
      <c r="T996" s="248"/>
      <c r="U996" s="248"/>
      <c r="V996" s="248"/>
      <c r="W996" s="248"/>
      <c r="X996" s="248"/>
      <c r="Y996" s="248"/>
      <c r="Z996" s="248"/>
    </row>
    <row r="997" spans="1:26" ht="13.2">
      <c r="A997" s="200"/>
      <c r="B997" s="200"/>
      <c r="C997" s="200"/>
      <c r="D997" s="200"/>
      <c r="E997" s="200"/>
      <c r="F997" s="200"/>
      <c r="G997" s="200"/>
      <c r="H997" s="200"/>
      <c r="I997" s="200"/>
      <c r="J997" s="248"/>
      <c r="K997" s="248"/>
      <c r="L997" s="248"/>
      <c r="M997" s="248"/>
      <c r="N997" s="248"/>
      <c r="O997" s="248"/>
      <c r="P997" s="248"/>
      <c r="Q997" s="248"/>
      <c r="R997" s="248"/>
      <c r="S997" s="248"/>
      <c r="T997" s="248"/>
      <c r="U997" s="248"/>
      <c r="V997" s="248"/>
      <c r="W997" s="248"/>
      <c r="X997" s="248"/>
      <c r="Y997" s="248"/>
      <c r="Z997" s="248"/>
    </row>
    <row r="998" spans="1:26" ht="13.2">
      <c r="A998" s="200"/>
      <c r="B998" s="200"/>
      <c r="C998" s="200"/>
      <c r="D998" s="200"/>
      <c r="E998" s="200"/>
      <c r="F998" s="200"/>
      <c r="G998" s="200"/>
      <c r="H998" s="200"/>
      <c r="I998" s="200"/>
      <c r="J998" s="248"/>
      <c r="K998" s="248"/>
      <c r="L998" s="248"/>
      <c r="M998" s="248"/>
      <c r="N998" s="248"/>
      <c r="O998" s="248"/>
      <c r="P998" s="248"/>
      <c r="Q998" s="248"/>
      <c r="R998" s="248"/>
      <c r="S998" s="248"/>
      <c r="T998" s="248"/>
      <c r="U998" s="248"/>
      <c r="V998" s="248"/>
      <c r="W998" s="248"/>
      <c r="X998" s="248"/>
      <c r="Y998" s="248"/>
      <c r="Z998" s="248"/>
    </row>
    <row r="999" spans="1:26" ht="13.2">
      <c r="A999" s="200"/>
      <c r="B999" s="200"/>
      <c r="C999" s="200"/>
      <c r="D999" s="200"/>
      <c r="E999" s="200"/>
      <c r="F999" s="200"/>
      <c r="G999" s="200"/>
      <c r="H999" s="200"/>
      <c r="I999" s="200"/>
      <c r="J999" s="200"/>
      <c r="K999" s="200"/>
      <c r="L999" s="248"/>
      <c r="M999" s="248"/>
      <c r="N999" s="248"/>
      <c r="O999" s="248"/>
      <c r="P999" s="248"/>
      <c r="Q999" s="248"/>
      <c r="R999" s="248"/>
      <c r="S999" s="248"/>
      <c r="T999" s="248"/>
      <c r="U999" s="248"/>
      <c r="V999" s="248"/>
      <c r="W999" s="248"/>
      <c r="X999" s="248"/>
      <c r="Y999" s="248"/>
      <c r="Z999" s="248"/>
    </row>
    <row r="1000" spans="1:26" ht="13.2">
      <c r="A1000" s="200"/>
      <c r="B1000" s="200"/>
      <c r="C1000" s="200"/>
      <c r="D1000" s="200"/>
      <c r="E1000" s="200"/>
      <c r="F1000" s="200"/>
      <c r="G1000" s="200"/>
      <c r="H1000" s="200"/>
      <c r="I1000" s="200"/>
      <c r="J1000" s="200"/>
      <c r="K1000" s="200"/>
      <c r="L1000" s="248"/>
      <c r="M1000" s="248"/>
      <c r="N1000" s="248"/>
      <c r="O1000" s="248"/>
      <c r="P1000" s="248"/>
      <c r="Q1000" s="248"/>
      <c r="R1000" s="248"/>
      <c r="S1000" s="248"/>
      <c r="T1000" s="248"/>
      <c r="U1000" s="248"/>
      <c r="V1000" s="248"/>
      <c r="W1000" s="248"/>
      <c r="X1000" s="248"/>
      <c r="Y1000" s="248"/>
      <c r="Z1000" s="248"/>
    </row>
  </sheetData>
  <autoFilter ref="A2:I45" xr:uid="{00000000-0009-0000-0000-000007000000}"/>
  <mergeCells count="18">
    <mergeCell ref="A2:B2"/>
    <mergeCell ref="C2:G2"/>
    <mergeCell ref="A3:H3"/>
    <mergeCell ref="A47:A48"/>
    <mergeCell ref="E47:E48"/>
    <mergeCell ref="F47:G48"/>
    <mergeCell ref="H47:I48"/>
    <mergeCell ref="B47:D48"/>
    <mergeCell ref="B49:D49"/>
    <mergeCell ref="A50:A51"/>
    <mergeCell ref="B50:D51"/>
    <mergeCell ref="F49:G49"/>
    <mergeCell ref="H52:I52"/>
    <mergeCell ref="H49:I49"/>
    <mergeCell ref="F50:G50"/>
    <mergeCell ref="H50:I50"/>
    <mergeCell ref="F51:G51"/>
    <mergeCell ref="H51:I51"/>
  </mergeCells>
  <hyperlinks>
    <hyperlink ref="E5" r:id="rId1" display="https://www.alcaldiabogota.gov.co/sisjur/normas/Norma1.jsp?i=192295" xr:uid="{9F31006F-1184-4E83-A664-BBF5D240E113}"/>
    <hyperlink ref="E6" r:id="rId2" location="331" display="https://www.bogotajuridica.gov.co/sisjur/normas/Norma1.jsp?i=191861 - 331" xr:uid="{6C9860EA-E029-48AD-B941-0A1074D1D171}"/>
    <hyperlink ref="E7" r:id="rId3" location="357" display="https://www.alcaldiabogota.gov.co/sisjur/normas/Norma1.jsp?dt=S&amp;i=170877 - 357" xr:uid="{6AB7B1DC-133C-4EED-8E1A-19A0C2E21C8C}"/>
    <hyperlink ref="E8" r:id="rId4" display="https://www.alcaldiabogota.gov.co/sisjur/normas/Norma1.jsp?i=120999" xr:uid="{9229793E-A18F-4C4A-B1D9-72B721589C61}"/>
    <hyperlink ref="E9" r:id="rId5" display="https://www.funcionpublica.gov.co/eva/gestornormativo/norma.php?i=175906" xr:uid="{43DCE999-CD08-457B-837E-53287B981F8C}"/>
    <hyperlink ref="E10" r:id="rId6" display="https://www.alcaldiabogota.gov.co/sisjur/normas/Norma1.jsp?i=119740" xr:uid="{683A7ACB-66ED-4AA2-B0D4-788D17972264}"/>
    <hyperlink ref="E11" r:id="rId7" display="https://www.funcionpublica.gov.co/eva/gestornormativo/norma.php?i=170909" xr:uid="{D13600E2-4533-43A4-AB90-160451C0B280}"/>
    <hyperlink ref="E12" r:id="rId8" display="https://www.contraloriabogota.gov.co/sites/default/files/2023-03/Circular Externa No. 001 - 2-2021-01204.pdf" xr:uid="{410DC881-DCB4-43FA-88B3-1E1C63E228B1}"/>
    <hyperlink ref="E13" r:id="rId9" display="https://www.mineducacion.gov.co/1759/articles-349495_recurso_138.pdf" xr:uid="{A5B949E0-2919-4CA4-B80A-9BF48ECFB50D}"/>
    <hyperlink ref="E14" r:id="rId10" location="1" display="https://www.alcaldiabogota.gov.co/sisjur/normas/Norma1.jsp?i=94767 - 1" xr:uid="{A11A110C-D956-4AD7-B40D-E81620522338}"/>
    <hyperlink ref="E15" r:id="rId11" location="164" xr:uid="{78B67F4F-9C9D-4192-BB0D-438FCE486EE0}"/>
    <hyperlink ref="E16" r:id="rId12" xr:uid="{F736812C-AAA0-4169-A7E1-C56FEBD2669B}"/>
    <hyperlink ref="E17" r:id="rId13" xr:uid="{A57EF1EB-913C-43B6-83C8-E22335147D5A}"/>
    <hyperlink ref="E18" r:id="rId14" xr:uid="{7F0721BC-B0B1-4E3D-A9B2-82B4FCA85E5A}"/>
    <hyperlink ref="E19" r:id="rId15" xr:uid="{8B262DC6-3285-4799-9CE3-C7C048FA82CA}"/>
    <hyperlink ref="E20" r:id="rId16" display="https://www.alcaldiabogota.gov.co/sisjur/normas/Norma1.jsp?i=81226&amp;dt=S" xr:uid="{FE499A11-8612-43C9-9892-56BA7BB25B5C}"/>
    <hyperlink ref="E21" r:id="rId17" display="https://www.funcionpublica.gov.co/eva/gestornormativo/norma.php?i=89259" xr:uid="{A6607767-1B9C-45E5-9147-7CC22CF51BD2}"/>
    <hyperlink ref="E22" r:id="rId18" display="https://www.funcionpublica.gov.co/eva/gestornormativo/norma.php?i=83433" xr:uid="{04AF19F7-AFA7-4D01-AC84-BD94AD924882}"/>
    <hyperlink ref="E23" r:id="rId19" xr:uid="{DA7D6FD2-5DA7-485B-B037-A81698C70B67}"/>
    <hyperlink ref="E24" r:id="rId20" display="https://www.contaduria.gov.co/documents/20127/36441/Resolucion+193+18+10+18+2016+11-05-04.314.pdf/f74d053d-5804-9df5-6d80-31b6ae715938?t=1566827367413" xr:uid="{079CD5AE-4840-4A3D-BAF7-E85E510222E8}"/>
    <hyperlink ref="E25" r:id="rId21" xr:uid="{D5B6749E-0AD9-4F02-B1AF-F394530B38C0}"/>
    <hyperlink ref="E26" r:id="rId22" location="1" xr:uid="{DDAC60AF-C0B7-4DB7-950A-9709DA2544BA}"/>
    <hyperlink ref="E27" r:id="rId23" display="https://www.funcionpublica.gov.co/eva/gestornormativo/norma.php?i=72893" xr:uid="{97FB73B6-E8D3-4EC0-B7B1-EC0AB5F77C0C}"/>
    <hyperlink ref="H27" r:id="rId24" xr:uid="{87335DD7-D9F6-4ECD-B3BE-AF4D3BE7491A}"/>
    <hyperlink ref="E28" r:id="rId25" xr:uid="{F44C8D15-4FF9-441A-8805-FB89F23D52A0}"/>
    <hyperlink ref="H28" r:id="rId26" xr:uid="{0C91EA4C-3F58-4AE6-B7E3-B35ACE650F8F}"/>
    <hyperlink ref="E29" r:id="rId27" display="https://www.funcionpublica.gov.co/eva/gestornormativo/norma.php?i=72173" xr:uid="{04E130D1-2550-42B1-A595-D3D73386B531}"/>
    <hyperlink ref="E30" r:id="rId28" location="0" xr:uid="{7D994759-1FB7-4B8F-A228-26F2653A87B9}"/>
    <hyperlink ref="E31" r:id="rId29" xr:uid="{9C6A02DD-5E66-4422-95CA-2111915874A5}"/>
    <hyperlink ref="E32" r:id="rId30" location="0" xr:uid="{5421251F-25EC-4D30-A3A8-BD1AAD0AA6EE}"/>
    <hyperlink ref="E33" r:id="rId31" xr:uid="{555E2A80-360E-47C3-88DF-4698A0B15BAB}"/>
    <hyperlink ref="E34" r:id="rId32" xr:uid="{AA9BAABA-EF75-42BF-879B-DD29882DE6DA}"/>
    <hyperlink ref="E35" r:id="rId33" xr:uid="{E7FDC535-6FFF-4DCB-8CF5-C357A6DD7092}"/>
    <hyperlink ref="H35" r:id="rId34" xr:uid="{0361554B-75E6-45DD-832D-1B389DD165EC}"/>
    <hyperlink ref="E36" r:id="rId35" xr:uid="{1C020A32-A8E5-4883-A515-E7ED00CB621A}"/>
    <hyperlink ref="E37" r:id="rId36" display="https://www.funcionpublica.gov.co/eva/gestornormativo/norma.php?i=14861" xr:uid="{A924441A-F9B6-49AC-92D8-8359795718DA}"/>
    <hyperlink ref="E38" r:id="rId37" xr:uid="{9F718676-67E5-4FE3-A4F1-6A29F8EF2667}"/>
    <hyperlink ref="E39" r:id="rId38" display="https://www.funcionpublica.gov.co/eva/gestornormativo/norma.php?i=4813" xr:uid="{F82BA7A5-B8C1-4EDE-A4A9-068D002AF8B1}"/>
    <hyperlink ref="E40" r:id="rId39" xr:uid="{209FAB38-DF54-48CF-941B-90CA4CF5AD32}"/>
    <hyperlink ref="E41" r:id="rId40" xr:uid="{B33F5921-0809-435E-BF61-0EB798744768}"/>
    <hyperlink ref="E42" r:id="rId41" xr:uid="{59847C73-0B27-4991-A6B0-90A41A7647D9}"/>
    <hyperlink ref="E43" r:id="rId42" xr:uid="{91FEB9E7-2FFF-4036-AA2F-2D9D24997E3A}"/>
    <hyperlink ref="H43" r:id="rId43" xr:uid="{A70CB34E-2C9E-4FC0-9782-4F02F23DDC92}"/>
    <hyperlink ref="E44" r:id="rId44" location="180" display="https://www.alcaldiabogota.gov.co/sisjur/normas/Norma1.jsp?i=1507 - 180" xr:uid="{A3F8856D-F2F9-482C-85E0-F26FF38023DB}"/>
    <hyperlink ref="E45" r:id="rId45" xr:uid="{D8A12700-DD5D-4CC5-A10D-51A644C214C3}"/>
  </hyperlinks>
  <printOptions horizontalCentered="1"/>
  <pageMargins left="0.23622047244094491" right="0.23622047244094491" top="0.31496062992125984" bottom="0.19685039370078741" header="0" footer="0"/>
  <pageSetup paperSize="14" orientation="landscape" r:id="rId46"/>
  <headerFooter>
    <oddFooter>&amp;LV3-11-03-2020</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2D69B"/>
  </sheetPr>
  <dimension ref="A1:Z1000"/>
  <sheetViews>
    <sheetView topLeftCell="H1" zoomScale="85" zoomScaleNormal="85" workbookViewId="0">
      <selection activeCell="N1" sqref="N1"/>
    </sheetView>
  </sheetViews>
  <sheetFormatPr baseColWidth="10" defaultColWidth="12.5546875" defaultRowHeight="15" customHeight="1"/>
  <cols>
    <col min="1" max="1" width="20" customWidth="1"/>
    <col min="3" max="3" width="31.33203125" customWidth="1"/>
    <col min="4" max="4" width="24.44140625" customWidth="1"/>
    <col min="5" max="5" width="30.44140625" customWidth="1"/>
    <col min="6" max="6" width="20" customWidth="1"/>
    <col min="7" max="7" width="68.5546875" customWidth="1"/>
    <col min="8" max="8" width="44.44140625" customWidth="1"/>
    <col min="9" max="9" width="81.44140625" customWidth="1"/>
    <col min="10" max="26" width="10.5546875" customWidth="1"/>
  </cols>
  <sheetData>
    <row r="1" spans="1:26" ht="73.5" customHeight="1">
      <c r="A1" s="332"/>
      <c r="B1" s="154"/>
      <c r="C1" s="154"/>
      <c r="D1" s="154"/>
      <c r="E1" s="333"/>
      <c r="F1" s="154"/>
      <c r="G1" s="154"/>
      <c r="H1" s="154"/>
      <c r="I1" s="154"/>
      <c r="J1" s="102"/>
      <c r="K1" s="102"/>
      <c r="L1" s="102"/>
      <c r="M1" s="102"/>
      <c r="N1" s="102"/>
      <c r="O1" s="102"/>
      <c r="P1" s="102"/>
      <c r="Q1" s="102"/>
      <c r="R1" s="102"/>
      <c r="S1" s="102"/>
      <c r="T1" s="102"/>
      <c r="U1" s="102"/>
      <c r="V1" s="102"/>
      <c r="W1" s="102"/>
      <c r="X1" s="102"/>
      <c r="Y1" s="102"/>
      <c r="Z1" s="102"/>
    </row>
    <row r="2" spans="1:26" ht="64.5" customHeight="1">
      <c r="A2" s="573" t="s">
        <v>0</v>
      </c>
      <c r="B2" s="411"/>
      <c r="C2" s="582" t="s">
        <v>1135</v>
      </c>
      <c r="D2" s="413"/>
      <c r="E2" s="413"/>
      <c r="F2" s="413"/>
      <c r="G2" s="411"/>
      <c r="H2" s="103" t="s">
        <v>2</v>
      </c>
      <c r="I2" s="104" t="s">
        <v>1136</v>
      </c>
      <c r="J2" s="102"/>
      <c r="K2" s="102"/>
      <c r="L2" s="102"/>
      <c r="M2" s="102"/>
      <c r="N2" s="102"/>
      <c r="O2" s="102"/>
      <c r="P2" s="102"/>
      <c r="Q2" s="102"/>
      <c r="R2" s="102"/>
      <c r="S2" s="102"/>
      <c r="T2" s="102"/>
      <c r="U2" s="102"/>
      <c r="V2" s="102"/>
      <c r="W2" s="102"/>
      <c r="X2" s="102"/>
      <c r="Y2" s="102"/>
      <c r="Z2" s="102"/>
    </row>
    <row r="3" spans="1:26" ht="28.5" customHeight="1">
      <c r="A3" s="495" t="s">
        <v>431</v>
      </c>
      <c r="B3" s="415"/>
      <c r="C3" s="415"/>
      <c r="D3" s="415"/>
      <c r="E3" s="415"/>
      <c r="F3" s="415"/>
      <c r="G3" s="415"/>
      <c r="H3" s="416"/>
      <c r="I3" s="334" t="s">
        <v>432</v>
      </c>
      <c r="J3" s="72"/>
      <c r="K3" s="72"/>
      <c r="L3" s="72"/>
      <c r="M3" s="72"/>
      <c r="N3" s="72"/>
      <c r="O3" s="72"/>
      <c r="P3" s="72"/>
      <c r="Q3" s="72"/>
      <c r="R3" s="72"/>
      <c r="S3" s="72"/>
      <c r="T3" s="72"/>
      <c r="U3" s="72"/>
      <c r="V3" s="72"/>
      <c r="W3" s="72"/>
      <c r="X3" s="72"/>
      <c r="Y3" s="72"/>
      <c r="Z3" s="72"/>
    </row>
    <row r="4" spans="1:26" ht="28.5" customHeight="1">
      <c r="A4" s="335" t="s">
        <v>6</v>
      </c>
      <c r="B4" s="336" t="s">
        <v>7</v>
      </c>
      <c r="C4" s="336" t="s">
        <v>433</v>
      </c>
      <c r="D4" s="336" t="s">
        <v>434</v>
      </c>
      <c r="E4" s="336" t="s">
        <v>10</v>
      </c>
      <c r="F4" s="336" t="s">
        <v>435</v>
      </c>
      <c r="G4" s="336" t="s">
        <v>12</v>
      </c>
      <c r="H4" s="336" t="s">
        <v>13</v>
      </c>
      <c r="I4" s="336" t="s">
        <v>14</v>
      </c>
      <c r="J4" s="105"/>
      <c r="K4" s="105"/>
      <c r="L4" s="105"/>
      <c r="M4" s="105"/>
      <c r="N4" s="105"/>
      <c r="O4" s="105"/>
      <c r="P4" s="105"/>
      <c r="Q4" s="105"/>
      <c r="R4" s="105"/>
      <c r="S4" s="105"/>
      <c r="T4" s="105"/>
      <c r="U4" s="105"/>
      <c r="V4" s="105"/>
      <c r="W4" s="105"/>
      <c r="X4" s="105"/>
      <c r="Y4" s="105"/>
      <c r="Z4" s="105"/>
    </row>
    <row r="5" spans="1:26" ht="73.5" customHeight="1">
      <c r="A5" s="343" t="s">
        <v>35</v>
      </c>
      <c r="B5" s="343" t="s">
        <v>16</v>
      </c>
      <c r="C5" s="343" t="s">
        <v>45</v>
      </c>
      <c r="D5" s="343" t="s">
        <v>46</v>
      </c>
      <c r="E5" s="344" t="s">
        <v>47</v>
      </c>
      <c r="F5" s="343">
        <v>45450</v>
      </c>
      <c r="G5" s="343" t="s">
        <v>48</v>
      </c>
      <c r="H5" s="345" t="s">
        <v>1137</v>
      </c>
      <c r="I5" s="345" t="s">
        <v>49</v>
      </c>
      <c r="J5" s="9"/>
      <c r="K5" s="9"/>
      <c r="L5" s="9"/>
      <c r="M5" s="9"/>
      <c r="N5" s="9"/>
      <c r="O5" s="9"/>
      <c r="P5" s="9"/>
      <c r="Q5" s="9"/>
      <c r="R5" s="9"/>
      <c r="S5" s="9"/>
      <c r="T5" s="9"/>
      <c r="U5" s="9"/>
      <c r="V5" s="9"/>
      <c r="W5" s="9"/>
      <c r="X5" s="9"/>
      <c r="Y5" s="9"/>
      <c r="Z5" s="9"/>
    </row>
    <row r="6" spans="1:26" ht="73.5" customHeight="1">
      <c r="A6" s="346" t="s">
        <v>1138</v>
      </c>
      <c r="B6" s="347" t="s">
        <v>29</v>
      </c>
      <c r="C6" s="346" t="s">
        <v>391</v>
      </c>
      <c r="D6" s="347" t="s">
        <v>362</v>
      </c>
      <c r="E6" s="348">
        <v>2319</v>
      </c>
      <c r="F6" s="349">
        <v>45167</v>
      </c>
      <c r="G6" s="346" t="s">
        <v>1139</v>
      </c>
      <c r="H6" s="346" t="s">
        <v>1140</v>
      </c>
      <c r="I6" s="346" t="s">
        <v>1141</v>
      </c>
      <c r="J6" s="105"/>
      <c r="K6" s="105"/>
      <c r="L6" s="105"/>
      <c r="M6" s="105"/>
      <c r="N6" s="105"/>
      <c r="O6" s="105"/>
      <c r="P6" s="105"/>
      <c r="Q6" s="105"/>
      <c r="R6" s="105"/>
      <c r="S6" s="105"/>
      <c r="T6" s="105"/>
      <c r="U6" s="105"/>
      <c r="V6" s="105"/>
      <c r="W6" s="105"/>
      <c r="X6" s="105"/>
      <c r="Y6" s="105"/>
      <c r="Z6" s="105"/>
    </row>
    <row r="7" spans="1:26" ht="73.5" customHeight="1">
      <c r="A7" s="343" t="s">
        <v>1142</v>
      </c>
      <c r="B7" s="343" t="s">
        <v>29</v>
      </c>
      <c r="C7" s="343" t="s">
        <v>391</v>
      </c>
      <c r="D7" s="343" t="s">
        <v>56</v>
      </c>
      <c r="E7" s="344">
        <v>2294</v>
      </c>
      <c r="F7" s="343">
        <v>45096</v>
      </c>
      <c r="G7" s="343" t="s">
        <v>1143</v>
      </c>
      <c r="H7" s="345" t="s">
        <v>1140</v>
      </c>
      <c r="I7" s="345" t="s">
        <v>1144</v>
      </c>
      <c r="J7" s="105"/>
      <c r="K7" s="105"/>
      <c r="L7" s="105"/>
      <c r="M7" s="105"/>
      <c r="N7" s="105"/>
      <c r="O7" s="105"/>
      <c r="P7" s="105"/>
      <c r="Q7" s="105"/>
      <c r="R7" s="105"/>
      <c r="S7" s="105"/>
      <c r="T7" s="105"/>
      <c r="U7" s="105"/>
      <c r="V7" s="105"/>
      <c r="W7" s="105"/>
      <c r="X7" s="105"/>
      <c r="Y7" s="105"/>
      <c r="Z7" s="105"/>
    </row>
    <row r="8" spans="1:26" ht="73.5" customHeight="1">
      <c r="A8" s="346" t="s">
        <v>1145</v>
      </c>
      <c r="B8" s="347" t="s">
        <v>16</v>
      </c>
      <c r="C8" s="346" t="s">
        <v>1146</v>
      </c>
      <c r="D8" s="347" t="s">
        <v>18</v>
      </c>
      <c r="E8" s="348">
        <v>98</v>
      </c>
      <c r="F8" s="349">
        <v>45000</v>
      </c>
      <c r="G8" s="346" t="s">
        <v>63</v>
      </c>
      <c r="H8" s="346" t="s">
        <v>1147</v>
      </c>
      <c r="I8" s="346" t="s">
        <v>1148</v>
      </c>
      <c r="J8" s="105"/>
      <c r="K8" s="105"/>
      <c r="L8" s="105"/>
      <c r="M8" s="105"/>
      <c r="N8" s="105"/>
      <c r="O8" s="105"/>
      <c r="P8" s="105"/>
      <c r="Q8" s="105"/>
      <c r="R8" s="105"/>
      <c r="S8" s="105"/>
      <c r="T8" s="105"/>
      <c r="U8" s="105"/>
      <c r="V8" s="105"/>
      <c r="W8" s="105"/>
      <c r="X8" s="105"/>
      <c r="Y8" s="105"/>
      <c r="Z8" s="105"/>
    </row>
    <row r="9" spans="1:26" ht="73.5" customHeight="1">
      <c r="A9" s="343" t="s">
        <v>1149</v>
      </c>
      <c r="B9" s="343" t="s">
        <v>16</v>
      </c>
      <c r="C9" s="343" t="s">
        <v>1150</v>
      </c>
      <c r="D9" s="343" t="s">
        <v>1151</v>
      </c>
      <c r="E9" s="344">
        <v>92</v>
      </c>
      <c r="F9" s="343">
        <v>44981</v>
      </c>
      <c r="G9" s="343" t="s">
        <v>1152</v>
      </c>
      <c r="H9" s="345" t="s">
        <v>1140</v>
      </c>
      <c r="I9" s="345" t="s">
        <v>1153</v>
      </c>
      <c r="J9" s="105"/>
      <c r="K9" s="105"/>
      <c r="L9" s="105"/>
      <c r="M9" s="105"/>
      <c r="N9" s="105"/>
      <c r="O9" s="105"/>
      <c r="P9" s="105"/>
      <c r="Q9" s="105"/>
      <c r="R9" s="105"/>
      <c r="S9" s="105"/>
      <c r="T9" s="105"/>
      <c r="U9" s="105"/>
      <c r="V9" s="105"/>
      <c r="W9" s="105"/>
      <c r="X9" s="105"/>
      <c r="Y9" s="105"/>
      <c r="Z9" s="105"/>
    </row>
    <row r="10" spans="1:26" ht="73.5" customHeight="1">
      <c r="A10" s="346" t="s">
        <v>1154</v>
      </c>
      <c r="B10" s="347" t="s">
        <v>16</v>
      </c>
      <c r="C10" s="346" t="s">
        <v>1155</v>
      </c>
      <c r="D10" s="347" t="s">
        <v>18</v>
      </c>
      <c r="E10" s="348">
        <v>34</v>
      </c>
      <c r="F10" s="349">
        <v>44955</v>
      </c>
      <c r="G10" s="346" t="s">
        <v>1156</v>
      </c>
      <c r="H10" s="346" t="s">
        <v>1140</v>
      </c>
      <c r="I10" s="346" t="s">
        <v>1157</v>
      </c>
      <c r="J10" s="105"/>
      <c r="K10" s="105"/>
      <c r="L10" s="105"/>
      <c r="M10" s="105"/>
      <c r="N10" s="105"/>
      <c r="O10" s="105"/>
      <c r="P10" s="105"/>
      <c r="Q10" s="105"/>
      <c r="R10" s="105"/>
      <c r="S10" s="105"/>
      <c r="T10" s="105"/>
      <c r="U10" s="105"/>
      <c r="V10" s="105"/>
      <c r="W10" s="105"/>
      <c r="X10" s="105"/>
      <c r="Y10" s="105"/>
      <c r="Z10" s="105"/>
    </row>
    <row r="11" spans="1:26" ht="73.5" customHeight="1">
      <c r="A11" s="343" t="s">
        <v>1158</v>
      </c>
      <c r="B11" s="343" t="s">
        <v>29</v>
      </c>
      <c r="C11" s="343" t="s">
        <v>1150</v>
      </c>
      <c r="D11" s="343" t="s">
        <v>101</v>
      </c>
      <c r="E11" s="344">
        <v>224</v>
      </c>
      <c r="F11" s="343">
        <v>44749</v>
      </c>
      <c r="G11" s="343" t="s">
        <v>1159</v>
      </c>
      <c r="H11" s="345" t="s">
        <v>1140</v>
      </c>
      <c r="I11" s="345" t="s">
        <v>1160</v>
      </c>
      <c r="J11" s="105"/>
      <c r="K11" s="105"/>
      <c r="L11" s="105"/>
      <c r="M11" s="105"/>
      <c r="N11" s="105"/>
      <c r="O11" s="105"/>
      <c r="P11" s="105"/>
      <c r="Q11" s="105"/>
      <c r="R11" s="105"/>
      <c r="S11" s="105"/>
      <c r="T11" s="105"/>
      <c r="U11" s="105"/>
      <c r="V11" s="105"/>
      <c r="W11" s="105"/>
      <c r="X11" s="105"/>
      <c r="Y11" s="105"/>
      <c r="Z11" s="105"/>
    </row>
    <row r="12" spans="1:26" ht="73.5" customHeight="1">
      <c r="A12" s="346" t="s">
        <v>1161</v>
      </c>
      <c r="B12" s="347" t="s">
        <v>29</v>
      </c>
      <c r="C12" s="346" t="s">
        <v>391</v>
      </c>
      <c r="D12" s="347" t="s">
        <v>362</v>
      </c>
      <c r="E12" s="348">
        <v>2184</v>
      </c>
      <c r="F12" s="349">
        <v>44567</v>
      </c>
      <c r="G12" s="346" t="s">
        <v>1162</v>
      </c>
      <c r="H12" s="346" t="s">
        <v>38</v>
      </c>
      <c r="I12" s="346" t="s">
        <v>1163</v>
      </c>
      <c r="J12" s="337"/>
      <c r="K12" s="337"/>
      <c r="L12" s="337"/>
      <c r="M12" s="337"/>
      <c r="N12" s="337"/>
      <c r="O12" s="337"/>
      <c r="P12" s="337"/>
      <c r="Q12" s="337"/>
      <c r="R12" s="337"/>
      <c r="S12" s="337"/>
      <c r="T12" s="337"/>
      <c r="U12" s="337"/>
      <c r="V12" s="337"/>
      <c r="W12" s="337"/>
      <c r="X12" s="337"/>
      <c r="Y12" s="337"/>
      <c r="Z12" s="337"/>
    </row>
    <row r="13" spans="1:26" ht="73.5" customHeight="1">
      <c r="A13" s="343" t="s">
        <v>1164</v>
      </c>
      <c r="B13" s="343" t="s">
        <v>29</v>
      </c>
      <c r="C13" s="343" t="s">
        <v>1165</v>
      </c>
      <c r="D13" s="343" t="s">
        <v>233</v>
      </c>
      <c r="E13" s="344">
        <v>88</v>
      </c>
      <c r="F13" s="343">
        <v>44292</v>
      </c>
      <c r="G13" s="343" t="s">
        <v>1166</v>
      </c>
      <c r="H13" s="345" t="s">
        <v>1140</v>
      </c>
      <c r="I13" s="345" t="s">
        <v>1167</v>
      </c>
      <c r="J13" s="72"/>
      <c r="K13" s="72"/>
      <c r="L13" s="72"/>
      <c r="M13" s="72"/>
      <c r="N13" s="72"/>
      <c r="O13" s="72"/>
      <c r="P13" s="72"/>
      <c r="Q13" s="72"/>
      <c r="R13" s="72"/>
      <c r="S13" s="72"/>
      <c r="T13" s="72"/>
      <c r="U13" s="72"/>
      <c r="V13" s="72"/>
      <c r="W13" s="72"/>
      <c r="X13" s="72"/>
      <c r="Y13" s="72"/>
      <c r="Z13" s="72"/>
    </row>
    <row r="14" spans="1:26" ht="73.5" customHeight="1">
      <c r="A14" s="346" t="s">
        <v>1168</v>
      </c>
      <c r="B14" s="347" t="s">
        <v>54</v>
      </c>
      <c r="C14" s="346" t="s">
        <v>306</v>
      </c>
      <c r="D14" s="347" t="s">
        <v>18</v>
      </c>
      <c r="E14" s="348">
        <v>206</v>
      </c>
      <c r="F14" s="349">
        <v>44253</v>
      </c>
      <c r="G14" s="346" t="s">
        <v>1169</v>
      </c>
      <c r="H14" s="346" t="s">
        <v>1170</v>
      </c>
      <c r="I14" s="346" t="s">
        <v>1171</v>
      </c>
      <c r="J14" s="72"/>
      <c r="K14" s="72"/>
      <c r="L14" s="72"/>
      <c r="M14" s="72"/>
      <c r="N14" s="72"/>
      <c r="O14" s="72"/>
      <c r="P14" s="72"/>
      <c r="Q14" s="72"/>
      <c r="R14" s="72"/>
      <c r="S14" s="72"/>
      <c r="T14" s="72"/>
      <c r="U14" s="72"/>
      <c r="V14" s="72"/>
      <c r="W14" s="72"/>
      <c r="X14" s="72"/>
      <c r="Y14" s="72"/>
      <c r="Z14" s="72"/>
    </row>
    <row r="15" spans="1:26" ht="73.5" customHeight="1">
      <c r="A15" s="343" t="s">
        <v>1172</v>
      </c>
      <c r="B15" s="343" t="s">
        <v>29</v>
      </c>
      <c r="C15" s="343" t="s">
        <v>1173</v>
      </c>
      <c r="D15" s="343" t="s">
        <v>362</v>
      </c>
      <c r="E15" s="344">
        <v>2069</v>
      </c>
      <c r="F15" s="343">
        <v>44196</v>
      </c>
      <c r="G15" s="343" t="s">
        <v>1174</v>
      </c>
      <c r="H15" s="345" t="s">
        <v>1175</v>
      </c>
      <c r="I15" s="345" t="s">
        <v>1176</v>
      </c>
      <c r="J15" s="72"/>
      <c r="K15" s="72"/>
      <c r="L15" s="72"/>
      <c r="M15" s="72"/>
      <c r="N15" s="72"/>
      <c r="O15" s="72"/>
      <c r="P15" s="72"/>
      <c r="Q15" s="72"/>
      <c r="R15" s="72"/>
      <c r="S15" s="72"/>
      <c r="T15" s="72"/>
      <c r="U15" s="72"/>
      <c r="V15" s="72"/>
      <c r="W15" s="72"/>
      <c r="X15" s="72"/>
      <c r="Y15" s="72"/>
      <c r="Z15" s="72"/>
    </row>
    <row r="16" spans="1:26" ht="73.5" customHeight="1">
      <c r="A16" s="346" t="s">
        <v>1177</v>
      </c>
      <c r="B16" s="347" t="s">
        <v>1178</v>
      </c>
      <c r="C16" s="346" t="s">
        <v>1179</v>
      </c>
      <c r="D16" s="347" t="s">
        <v>816</v>
      </c>
      <c r="E16" s="348">
        <v>280</v>
      </c>
      <c r="F16" s="349">
        <v>44181</v>
      </c>
      <c r="G16" s="346" t="s">
        <v>1180</v>
      </c>
      <c r="H16" s="346" t="s">
        <v>38</v>
      </c>
      <c r="I16" s="346" t="s">
        <v>1167</v>
      </c>
      <c r="J16" s="72"/>
      <c r="K16" s="72"/>
      <c r="L16" s="72"/>
      <c r="M16" s="72"/>
      <c r="N16" s="72"/>
      <c r="O16" s="72"/>
      <c r="P16" s="72"/>
      <c r="Q16" s="72"/>
      <c r="R16" s="72"/>
      <c r="S16" s="72"/>
      <c r="T16" s="72"/>
      <c r="U16" s="72"/>
      <c r="V16" s="72"/>
      <c r="W16" s="72"/>
      <c r="X16" s="72"/>
      <c r="Y16" s="72"/>
      <c r="Z16" s="72"/>
    </row>
    <row r="17" spans="1:26" ht="73.5" customHeight="1">
      <c r="A17" s="343" t="s">
        <v>1181</v>
      </c>
      <c r="B17" s="343" t="s">
        <v>29</v>
      </c>
      <c r="C17" s="343" t="s">
        <v>1182</v>
      </c>
      <c r="D17" s="343" t="s">
        <v>816</v>
      </c>
      <c r="E17" s="344">
        <v>1204</v>
      </c>
      <c r="F17" s="343">
        <v>44075</v>
      </c>
      <c r="G17" s="343" t="s">
        <v>1183</v>
      </c>
      <c r="H17" s="345" t="s">
        <v>1184</v>
      </c>
      <c r="I17" s="345" t="s">
        <v>1167</v>
      </c>
      <c r="J17" s="72"/>
      <c r="K17" s="72"/>
      <c r="L17" s="72"/>
      <c r="M17" s="72"/>
      <c r="N17" s="72"/>
      <c r="O17" s="72"/>
      <c r="P17" s="72"/>
      <c r="Q17" s="72"/>
      <c r="R17" s="72"/>
      <c r="S17" s="72"/>
      <c r="T17" s="72"/>
      <c r="U17" s="72"/>
      <c r="V17" s="72"/>
      <c r="W17" s="72"/>
      <c r="X17" s="72"/>
      <c r="Y17" s="72"/>
      <c r="Z17" s="72"/>
    </row>
    <row r="18" spans="1:26" ht="73.5" customHeight="1">
      <c r="A18" s="346" t="s">
        <v>1185</v>
      </c>
      <c r="B18" s="347" t="s">
        <v>1178</v>
      </c>
      <c r="C18" s="346" t="s">
        <v>1186</v>
      </c>
      <c r="D18" s="347" t="s">
        <v>352</v>
      </c>
      <c r="E18" s="348">
        <v>761</v>
      </c>
      <c r="F18" s="349">
        <v>43993</v>
      </c>
      <c r="G18" s="346" t="s">
        <v>1187</v>
      </c>
      <c r="H18" s="346" t="s">
        <v>1188</v>
      </c>
      <c r="I18" s="346" t="s">
        <v>1189</v>
      </c>
      <c r="J18" s="72"/>
      <c r="K18" s="72"/>
      <c r="L18" s="72"/>
      <c r="M18" s="72"/>
      <c r="N18" s="72"/>
      <c r="O18" s="72"/>
      <c r="P18" s="72"/>
      <c r="Q18" s="72"/>
      <c r="R18" s="72"/>
      <c r="S18" s="72"/>
      <c r="T18" s="72"/>
      <c r="U18" s="72"/>
      <c r="V18" s="72"/>
      <c r="W18" s="72"/>
      <c r="X18" s="72"/>
      <c r="Y18" s="72"/>
      <c r="Z18" s="72"/>
    </row>
    <row r="19" spans="1:26" ht="73.5" customHeight="1">
      <c r="A19" s="343" t="s">
        <v>1190</v>
      </c>
      <c r="B19" s="343" t="s">
        <v>54</v>
      </c>
      <c r="C19" s="343" t="s">
        <v>306</v>
      </c>
      <c r="D19" s="343" t="s">
        <v>31</v>
      </c>
      <c r="E19" s="344">
        <v>4</v>
      </c>
      <c r="F19" s="343">
        <v>43980</v>
      </c>
      <c r="G19" s="343" t="s">
        <v>1191</v>
      </c>
      <c r="H19" s="345" t="s">
        <v>1192</v>
      </c>
      <c r="I19" s="345" t="s">
        <v>1176</v>
      </c>
      <c r="J19" s="72"/>
      <c r="K19" s="72"/>
      <c r="L19" s="72"/>
      <c r="M19" s="72"/>
      <c r="N19" s="72"/>
      <c r="O19" s="72"/>
      <c r="P19" s="72"/>
      <c r="Q19" s="72"/>
      <c r="R19" s="72"/>
      <c r="S19" s="72"/>
      <c r="T19" s="72"/>
      <c r="U19" s="72"/>
      <c r="V19" s="72"/>
      <c r="W19" s="72"/>
      <c r="X19" s="72"/>
      <c r="Y19" s="72"/>
      <c r="Z19" s="72"/>
    </row>
    <row r="20" spans="1:26" ht="73.5" customHeight="1">
      <c r="A20" s="346" t="s">
        <v>1193</v>
      </c>
      <c r="B20" s="347" t="s">
        <v>29</v>
      </c>
      <c r="C20" s="346" t="s">
        <v>1182</v>
      </c>
      <c r="D20" s="347" t="s">
        <v>816</v>
      </c>
      <c r="E20" s="348">
        <v>697</v>
      </c>
      <c r="F20" s="349">
        <v>43977</v>
      </c>
      <c r="G20" s="346" t="s">
        <v>1194</v>
      </c>
      <c r="H20" s="346" t="s">
        <v>1195</v>
      </c>
      <c r="I20" s="346" t="s">
        <v>1176</v>
      </c>
      <c r="J20" s="72"/>
      <c r="K20" s="72"/>
      <c r="L20" s="72"/>
      <c r="M20" s="72"/>
      <c r="N20" s="72"/>
      <c r="O20" s="72"/>
      <c r="P20" s="72"/>
      <c r="Q20" s="72"/>
      <c r="R20" s="72"/>
      <c r="S20" s="72"/>
      <c r="T20" s="72"/>
      <c r="U20" s="72"/>
      <c r="V20" s="72"/>
      <c r="W20" s="72"/>
      <c r="X20" s="72"/>
      <c r="Y20" s="72"/>
      <c r="Z20" s="72"/>
    </row>
    <row r="21" spans="1:26" ht="73.5" customHeight="1">
      <c r="A21" s="343" t="s">
        <v>1196</v>
      </c>
      <c r="B21" s="343" t="s">
        <v>29</v>
      </c>
      <c r="C21" s="343" t="s">
        <v>1182</v>
      </c>
      <c r="D21" s="343" t="s">
        <v>816</v>
      </c>
      <c r="E21" s="344">
        <v>2358</v>
      </c>
      <c r="F21" s="343">
        <v>43825</v>
      </c>
      <c r="G21" s="343" t="s">
        <v>1197</v>
      </c>
      <c r="H21" s="345" t="s">
        <v>1198</v>
      </c>
      <c r="I21" s="345" t="s">
        <v>1167</v>
      </c>
      <c r="J21" s="72"/>
      <c r="K21" s="72"/>
      <c r="L21" s="72"/>
      <c r="M21" s="72"/>
      <c r="N21" s="72"/>
      <c r="O21" s="72"/>
      <c r="P21" s="72"/>
      <c r="Q21" s="72"/>
      <c r="R21" s="72"/>
      <c r="S21" s="72"/>
      <c r="T21" s="72"/>
      <c r="U21" s="72"/>
      <c r="V21" s="72"/>
      <c r="W21" s="72"/>
      <c r="X21" s="72"/>
      <c r="Y21" s="72"/>
      <c r="Z21" s="72"/>
    </row>
    <row r="22" spans="1:26" ht="73.5" customHeight="1">
      <c r="A22" s="346" t="s">
        <v>1199</v>
      </c>
      <c r="B22" s="347" t="s">
        <v>1178</v>
      </c>
      <c r="C22" s="346" t="s">
        <v>1200</v>
      </c>
      <c r="D22" s="347" t="s">
        <v>233</v>
      </c>
      <c r="E22" s="348">
        <v>11826</v>
      </c>
      <c r="F22" s="349">
        <v>43815</v>
      </c>
      <c r="G22" s="346" t="s">
        <v>1201</v>
      </c>
      <c r="H22" s="346" t="s">
        <v>38</v>
      </c>
      <c r="I22" s="346" t="s">
        <v>1167</v>
      </c>
      <c r="J22" s="72"/>
      <c r="K22" s="72"/>
      <c r="L22" s="72"/>
      <c r="M22" s="72"/>
      <c r="N22" s="72"/>
      <c r="O22" s="72"/>
      <c r="P22" s="72"/>
      <c r="Q22" s="72"/>
      <c r="R22" s="72"/>
      <c r="S22" s="72"/>
      <c r="T22" s="72"/>
      <c r="U22" s="72"/>
      <c r="V22" s="72"/>
      <c r="W22" s="72"/>
      <c r="X22" s="72"/>
      <c r="Y22" s="72"/>
      <c r="Z22" s="72"/>
    </row>
    <row r="23" spans="1:26" ht="73.5" customHeight="1">
      <c r="A23" s="343" t="s">
        <v>1202</v>
      </c>
      <c r="B23" s="343" t="s">
        <v>1178</v>
      </c>
      <c r="C23" s="343" t="s">
        <v>1203</v>
      </c>
      <c r="D23" s="343" t="s">
        <v>233</v>
      </c>
      <c r="E23" s="344">
        <v>308</v>
      </c>
      <c r="F23" s="343">
        <v>43697</v>
      </c>
      <c r="G23" s="343" t="s">
        <v>1204</v>
      </c>
      <c r="H23" s="345" t="s">
        <v>38</v>
      </c>
      <c r="I23" s="345" t="s">
        <v>1189</v>
      </c>
      <c r="J23" s="72"/>
      <c r="K23" s="72"/>
      <c r="L23" s="72"/>
      <c r="M23" s="72"/>
      <c r="N23" s="72"/>
      <c r="O23" s="72"/>
      <c r="P23" s="72"/>
      <c r="Q23" s="72"/>
      <c r="R23" s="72"/>
      <c r="S23" s="72"/>
      <c r="T23" s="72"/>
      <c r="U23" s="72"/>
      <c r="V23" s="72"/>
      <c r="W23" s="72"/>
      <c r="X23" s="72"/>
      <c r="Y23" s="72"/>
      <c r="Z23" s="72"/>
    </row>
    <row r="24" spans="1:26" ht="73.5" customHeight="1">
      <c r="A24" s="346" t="s">
        <v>1205</v>
      </c>
      <c r="B24" s="347" t="s">
        <v>29</v>
      </c>
      <c r="C24" s="346" t="s">
        <v>391</v>
      </c>
      <c r="D24" s="347" t="s">
        <v>362</v>
      </c>
      <c r="E24" s="348">
        <v>1955</v>
      </c>
      <c r="F24" s="349">
        <v>43610</v>
      </c>
      <c r="G24" s="346" t="s">
        <v>1206</v>
      </c>
      <c r="H24" s="346" t="s">
        <v>1207</v>
      </c>
      <c r="I24" s="346" t="s">
        <v>1208</v>
      </c>
      <c r="J24" s="72"/>
      <c r="K24" s="72"/>
      <c r="L24" s="72"/>
      <c r="M24" s="72"/>
      <c r="N24" s="72"/>
      <c r="O24" s="72"/>
      <c r="P24" s="72"/>
      <c r="Q24" s="72"/>
      <c r="R24" s="72"/>
      <c r="S24" s="72"/>
      <c r="T24" s="72"/>
      <c r="U24" s="72"/>
      <c r="V24" s="72"/>
      <c r="W24" s="72"/>
      <c r="X24" s="72"/>
      <c r="Y24" s="72"/>
      <c r="Z24" s="72"/>
    </row>
    <row r="25" spans="1:26" ht="73.5" customHeight="1">
      <c r="A25" s="343" t="s">
        <v>1209</v>
      </c>
      <c r="B25" s="343" t="s">
        <v>1178</v>
      </c>
      <c r="C25" s="343" t="s">
        <v>1179</v>
      </c>
      <c r="D25" s="343" t="s">
        <v>1210</v>
      </c>
      <c r="E25" s="344">
        <v>201</v>
      </c>
      <c r="F25" s="343">
        <v>43566</v>
      </c>
      <c r="G25" s="343" t="s">
        <v>1211</v>
      </c>
      <c r="H25" s="345" t="s">
        <v>38</v>
      </c>
      <c r="I25" s="345" t="s">
        <v>1189</v>
      </c>
      <c r="J25" s="72"/>
      <c r="K25" s="72"/>
      <c r="L25" s="72"/>
      <c r="M25" s="72"/>
      <c r="N25" s="72"/>
      <c r="O25" s="72"/>
      <c r="P25" s="72"/>
      <c r="Q25" s="72"/>
      <c r="R25" s="72"/>
      <c r="S25" s="72"/>
      <c r="T25" s="72"/>
      <c r="U25" s="72"/>
      <c r="V25" s="72"/>
      <c r="W25" s="72"/>
      <c r="X25" s="72"/>
      <c r="Y25" s="72"/>
      <c r="Z25" s="72"/>
    </row>
    <row r="26" spans="1:26" ht="73.5" customHeight="1">
      <c r="A26" s="346" t="s">
        <v>1212</v>
      </c>
      <c r="B26" s="347" t="s">
        <v>54</v>
      </c>
      <c r="C26" s="346" t="s">
        <v>391</v>
      </c>
      <c r="D26" s="347" t="s">
        <v>56</v>
      </c>
      <c r="E26" s="348">
        <v>1952</v>
      </c>
      <c r="F26" s="349">
        <v>43493</v>
      </c>
      <c r="G26" s="346" t="s">
        <v>1213</v>
      </c>
      <c r="H26" s="346" t="s">
        <v>1214</v>
      </c>
      <c r="I26" s="346" t="s">
        <v>1176</v>
      </c>
      <c r="J26" s="72"/>
      <c r="K26" s="72"/>
      <c r="L26" s="72"/>
      <c r="M26" s="72"/>
      <c r="N26" s="72"/>
      <c r="O26" s="72"/>
      <c r="P26" s="72"/>
      <c r="Q26" s="72"/>
      <c r="R26" s="72"/>
      <c r="S26" s="72"/>
      <c r="T26" s="72"/>
      <c r="U26" s="72"/>
      <c r="V26" s="72"/>
      <c r="W26" s="72"/>
      <c r="X26" s="72"/>
      <c r="Y26" s="72"/>
      <c r="Z26" s="72"/>
    </row>
    <row r="27" spans="1:26" ht="73.5" customHeight="1">
      <c r="A27" s="343" t="s">
        <v>1190</v>
      </c>
      <c r="B27" s="343" t="s">
        <v>54</v>
      </c>
      <c r="C27" s="343" t="s">
        <v>306</v>
      </c>
      <c r="D27" s="343" t="s">
        <v>31</v>
      </c>
      <c r="E27" s="344">
        <v>9</v>
      </c>
      <c r="F27" s="343">
        <v>43413</v>
      </c>
      <c r="G27" s="343" t="s">
        <v>1191</v>
      </c>
      <c r="H27" s="345" t="s">
        <v>38</v>
      </c>
      <c r="I27" s="345" t="s">
        <v>1176</v>
      </c>
      <c r="J27" s="72"/>
      <c r="K27" s="72"/>
      <c r="L27" s="72"/>
      <c r="M27" s="72"/>
      <c r="N27" s="72"/>
      <c r="O27" s="72"/>
      <c r="P27" s="72"/>
      <c r="Q27" s="72"/>
      <c r="R27" s="72"/>
      <c r="S27" s="72"/>
      <c r="T27" s="72"/>
      <c r="U27" s="72"/>
      <c r="V27" s="72"/>
      <c r="W27" s="72"/>
      <c r="X27" s="72"/>
      <c r="Y27" s="72"/>
      <c r="Z27" s="72"/>
    </row>
    <row r="28" spans="1:26" ht="73.5" customHeight="1">
      <c r="A28" s="346" t="s">
        <v>1215</v>
      </c>
      <c r="B28" s="347" t="s">
        <v>16</v>
      </c>
      <c r="C28" s="346" t="s">
        <v>50</v>
      </c>
      <c r="D28" s="347" t="s">
        <v>18</v>
      </c>
      <c r="E28" s="348">
        <v>552</v>
      </c>
      <c r="F28" s="349">
        <v>43369</v>
      </c>
      <c r="G28" s="346" t="s">
        <v>1216</v>
      </c>
      <c r="H28" s="346" t="s">
        <v>38</v>
      </c>
      <c r="I28" s="346" t="s">
        <v>1176</v>
      </c>
      <c r="J28" s="72"/>
      <c r="K28" s="72"/>
      <c r="L28" s="72"/>
      <c r="M28" s="72"/>
      <c r="N28" s="72"/>
      <c r="O28" s="72"/>
      <c r="P28" s="72"/>
      <c r="Q28" s="72"/>
      <c r="R28" s="72"/>
      <c r="S28" s="72"/>
      <c r="T28" s="72"/>
      <c r="U28" s="72"/>
      <c r="V28" s="72"/>
      <c r="W28" s="72"/>
      <c r="X28" s="72"/>
      <c r="Y28" s="72"/>
      <c r="Z28" s="72"/>
    </row>
    <row r="29" spans="1:26" ht="73.5" customHeight="1">
      <c r="A29" s="343" t="s">
        <v>1217</v>
      </c>
      <c r="B29" s="343" t="s">
        <v>1178</v>
      </c>
      <c r="C29" s="343" t="s">
        <v>1218</v>
      </c>
      <c r="D29" s="343" t="s">
        <v>233</v>
      </c>
      <c r="E29" s="344">
        <v>432</v>
      </c>
      <c r="F29" s="343">
        <v>43349</v>
      </c>
      <c r="G29" s="343" t="s">
        <v>1219</v>
      </c>
      <c r="H29" s="345" t="s">
        <v>38</v>
      </c>
      <c r="I29" s="345" t="s">
        <v>1167</v>
      </c>
      <c r="J29" s="337"/>
      <c r="K29" s="337"/>
      <c r="L29" s="337"/>
      <c r="M29" s="337"/>
      <c r="N29" s="337"/>
      <c r="O29" s="337"/>
      <c r="P29" s="337"/>
      <c r="Q29" s="337"/>
      <c r="R29" s="337"/>
      <c r="S29" s="337"/>
      <c r="T29" s="337"/>
      <c r="U29" s="337"/>
      <c r="V29" s="337"/>
      <c r="W29" s="337"/>
      <c r="X29" s="337"/>
      <c r="Y29" s="337"/>
      <c r="Z29" s="337"/>
    </row>
    <row r="30" spans="1:26" ht="73.5" customHeight="1">
      <c r="A30" s="346" t="s">
        <v>1220</v>
      </c>
      <c r="B30" s="347" t="s">
        <v>54</v>
      </c>
      <c r="C30" s="346" t="s">
        <v>306</v>
      </c>
      <c r="D30" s="347" t="s">
        <v>56</v>
      </c>
      <c r="E30" s="348">
        <v>1915</v>
      </c>
      <c r="F30" s="349">
        <v>43128</v>
      </c>
      <c r="G30" s="346" t="s">
        <v>1221</v>
      </c>
      <c r="H30" s="346" t="s">
        <v>38</v>
      </c>
      <c r="I30" s="346" t="s">
        <v>1176</v>
      </c>
      <c r="J30" s="72"/>
      <c r="K30" s="72"/>
      <c r="L30" s="72"/>
      <c r="M30" s="72"/>
      <c r="N30" s="72"/>
      <c r="O30" s="72"/>
      <c r="P30" s="72"/>
      <c r="Q30" s="72"/>
      <c r="R30" s="72"/>
      <c r="S30" s="72"/>
      <c r="T30" s="72"/>
      <c r="U30" s="72"/>
      <c r="V30" s="72"/>
      <c r="W30" s="72"/>
      <c r="X30" s="72"/>
      <c r="Y30" s="72"/>
      <c r="Z30" s="72"/>
    </row>
    <row r="31" spans="1:26" ht="73.5" customHeight="1">
      <c r="A31" s="343" t="s">
        <v>1222</v>
      </c>
      <c r="B31" s="343" t="s">
        <v>1178</v>
      </c>
      <c r="C31" s="343" t="s">
        <v>1179</v>
      </c>
      <c r="D31" s="343" t="s">
        <v>816</v>
      </c>
      <c r="E31" s="344">
        <v>529</v>
      </c>
      <c r="F31" s="343">
        <v>43011</v>
      </c>
      <c r="G31" s="343" t="s">
        <v>1223</v>
      </c>
      <c r="H31" s="345" t="s">
        <v>38</v>
      </c>
      <c r="I31" s="345" t="s">
        <v>1167</v>
      </c>
      <c r="J31" s="106"/>
      <c r="K31" s="106"/>
      <c r="L31" s="106"/>
      <c r="M31" s="106"/>
      <c r="N31" s="106"/>
      <c r="O31" s="106"/>
      <c r="P31" s="106"/>
      <c r="Q31" s="106"/>
      <c r="R31" s="106"/>
      <c r="S31" s="106"/>
      <c r="T31" s="106"/>
      <c r="U31" s="106"/>
      <c r="V31" s="106"/>
      <c r="W31" s="106"/>
      <c r="X31" s="106"/>
      <c r="Y31" s="106"/>
      <c r="Z31" s="106"/>
    </row>
    <row r="32" spans="1:26" ht="73.5" customHeight="1">
      <c r="A32" s="346" t="s">
        <v>1224</v>
      </c>
      <c r="B32" s="347" t="s">
        <v>16</v>
      </c>
      <c r="C32" s="346" t="s">
        <v>50</v>
      </c>
      <c r="D32" s="347" t="s">
        <v>18</v>
      </c>
      <c r="E32" s="348">
        <v>506</v>
      </c>
      <c r="F32" s="349">
        <v>43000</v>
      </c>
      <c r="G32" s="346" t="s">
        <v>1225</v>
      </c>
      <c r="H32" s="346" t="s">
        <v>38</v>
      </c>
      <c r="I32" s="346" t="s">
        <v>1176</v>
      </c>
      <c r="J32" s="72"/>
      <c r="K32" s="72"/>
      <c r="L32" s="72"/>
      <c r="M32" s="72"/>
      <c r="N32" s="72"/>
      <c r="O32" s="72"/>
      <c r="P32" s="72"/>
      <c r="Q32" s="72"/>
      <c r="R32" s="72"/>
      <c r="S32" s="72"/>
      <c r="T32" s="72"/>
      <c r="U32" s="72"/>
      <c r="V32" s="72"/>
      <c r="W32" s="72"/>
      <c r="X32" s="72"/>
      <c r="Y32" s="72"/>
      <c r="Z32" s="72"/>
    </row>
    <row r="33" spans="1:26" ht="73.5" customHeight="1">
      <c r="A33" s="343" t="s">
        <v>1226</v>
      </c>
      <c r="B33" s="343" t="s">
        <v>16</v>
      </c>
      <c r="C33" s="343" t="s">
        <v>50</v>
      </c>
      <c r="D33" s="343" t="s">
        <v>18</v>
      </c>
      <c r="E33" s="344">
        <v>507</v>
      </c>
      <c r="F33" s="343">
        <v>42971</v>
      </c>
      <c r="G33" s="343" t="s">
        <v>1227</v>
      </c>
      <c r="H33" s="345" t="s">
        <v>38</v>
      </c>
      <c r="I33" s="345" t="s">
        <v>1176</v>
      </c>
      <c r="J33" s="72"/>
      <c r="K33" s="72"/>
      <c r="L33" s="72"/>
      <c r="M33" s="72"/>
      <c r="N33" s="72"/>
      <c r="O33" s="72"/>
      <c r="P33" s="72"/>
      <c r="Q33" s="72"/>
      <c r="R33" s="72"/>
      <c r="S33" s="72"/>
      <c r="T33" s="72"/>
      <c r="U33" s="72"/>
      <c r="V33" s="72"/>
      <c r="W33" s="72"/>
      <c r="X33" s="72"/>
      <c r="Y33" s="72"/>
      <c r="Z33" s="72"/>
    </row>
    <row r="34" spans="1:26" ht="73.5" customHeight="1">
      <c r="A34" s="346" t="s">
        <v>1205</v>
      </c>
      <c r="B34" s="347" t="s">
        <v>29</v>
      </c>
      <c r="C34" s="346" t="s">
        <v>391</v>
      </c>
      <c r="D34" s="347" t="s">
        <v>362</v>
      </c>
      <c r="E34" s="348">
        <v>1835</v>
      </c>
      <c r="F34" s="349">
        <v>42895</v>
      </c>
      <c r="G34" s="346" t="s">
        <v>1228</v>
      </c>
      <c r="H34" s="346" t="s">
        <v>38</v>
      </c>
      <c r="I34" s="346" t="s">
        <v>1208</v>
      </c>
      <c r="J34" s="72"/>
      <c r="K34" s="72"/>
      <c r="L34" s="72"/>
      <c r="M34" s="72"/>
      <c r="N34" s="72"/>
      <c r="O34" s="72"/>
      <c r="P34" s="72"/>
      <c r="Q34" s="72"/>
      <c r="R34" s="72"/>
      <c r="S34" s="72"/>
      <c r="T34" s="72"/>
      <c r="U34" s="72"/>
      <c r="V34" s="72"/>
      <c r="W34" s="72"/>
      <c r="X34" s="72"/>
      <c r="Y34" s="72"/>
      <c r="Z34" s="72"/>
    </row>
    <row r="35" spans="1:26" ht="73.5" customHeight="1">
      <c r="A35" s="343" t="s">
        <v>1229</v>
      </c>
      <c r="B35" s="343" t="s">
        <v>54</v>
      </c>
      <c r="C35" s="343" t="s">
        <v>306</v>
      </c>
      <c r="D35" s="343" t="s">
        <v>18</v>
      </c>
      <c r="E35" s="344">
        <v>92</v>
      </c>
      <c r="F35" s="343">
        <v>42758</v>
      </c>
      <c r="G35" s="343" t="s">
        <v>1230</v>
      </c>
      <c r="H35" s="345" t="s">
        <v>1231</v>
      </c>
      <c r="I35" s="345" t="s">
        <v>1167</v>
      </c>
      <c r="J35" s="338"/>
      <c r="K35" s="338"/>
      <c r="L35" s="338"/>
      <c r="M35" s="338"/>
      <c r="N35" s="338"/>
      <c r="O35" s="338"/>
      <c r="P35" s="338"/>
      <c r="Q35" s="338"/>
      <c r="R35" s="338"/>
      <c r="S35" s="338"/>
      <c r="T35" s="338"/>
      <c r="U35" s="338"/>
      <c r="V35" s="338"/>
      <c r="W35" s="338"/>
      <c r="X35" s="338"/>
      <c r="Y35" s="338"/>
      <c r="Z35" s="338"/>
    </row>
    <row r="36" spans="1:26" ht="73.5" customHeight="1">
      <c r="A36" s="346" t="s">
        <v>1232</v>
      </c>
      <c r="B36" s="347" t="s">
        <v>54</v>
      </c>
      <c r="C36" s="346" t="s">
        <v>391</v>
      </c>
      <c r="D36" s="347" t="s">
        <v>56</v>
      </c>
      <c r="E36" s="348">
        <v>1801</v>
      </c>
      <c r="F36" s="349">
        <v>42580</v>
      </c>
      <c r="G36" s="346" t="s">
        <v>1233</v>
      </c>
      <c r="H36" s="346" t="s">
        <v>1234</v>
      </c>
      <c r="I36" s="346" t="s">
        <v>1176</v>
      </c>
      <c r="J36" s="72"/>
      <c r="K36" s="72"/>
      <c r="L36" s="72"/>
      <c r="M36" s="72"/>
      <c r="N36" s="72"/>
      <c r="O36" s="72"/>
      <c r="P36" s="72"/>
      <c r="Q36" s="72"/>
      <c r="R36" s="72"/>
      <c r="S36" s="72"/>
      <c r="T36" s="72"/>
      <c r="U36" s="72"/>
      <c r="V36" s="72"/>
      <c r="W36" s="72"/>
      <c r="X36" s="72"/>
      <c r="Y36" s="72"/>
      <c r="Z36" s="72"/>
    </row>
    <row r="37" spans="1:26" ht="73.5" customHeight="1">
      <c r="A37" s="343" t="s">
        <v>1235</v>
      </c>
      <c r="B37" s="343" t="s">
        <v>1178</v>
      </c>
      <c r="C37" s="343" t="s">
        <v>1236</v>
      </c>
      <c r="D37" s="343" t="s">
        <v>352</v>
      </c>
      <c r="E37" s="344">
        <v>644</v>
      </c>
      <c r="F37" s="343">
        <v>42510</v>
      </c>
      <c r="G37" s="343" t="s">
        <v>1237</v>
      </c>
      <c r="H37" s="345" t="s">
        <v>1238</v>
      </c>
      <c r="I37" s="345" t="s">
        <v>1176</v>
      </c>
      <c r="J37" s="72"/>
      <c r="K37" s="72"/>
      <c r="L37" s="72"/>
      <c r="M37" s="72"/>
      <c r="N37" s="72"/>
      <c r="O37" s="72"/>
      <c r="P37" s="72"/>
      <c r="Q37" s="72"/>
      <c r="R37" s="72"/>
      <c r="S37" s="72"/>
      <c r="T37" s="72"/>
      <c r="U37" s="72"/>
      <c r="V37" s="72"/>
      <c r="W37" s="72"/>
      <c r="X37" s="72"/>
      <c r="Y37" s="72"/>
      <c r="Z37" s="72"/>
    </row>
    <row r="38" spans="1:26" ht="73.5" customHeight="1">
      <c r="A38" s="346" t="s">
        <v>1239</v>
      </c>
      <c r="B38" s="347" t="s">
        <v>54</v>
      </c>
      <c r="C38" s="346" t="s">
        <v>1150</v>
      </c>
      <c r="D38" s="347" t="s">
        <v>101</v>
      </c>
      <c r="E38" s="348">
        <v>313</v>
      </c>
      <c r="F38" s="349">
        <v>42423</v>
      </c>
      <c r="G38" s="346" t="s">
        <v>1240</v>
      </c>
      <c r="H38" s="346" t="s">
        <v>38</v>
      </c>
      <c r="I38" s="346" t="s">
        <v>1176</v>
      </c>
      <c r="J38" s="72"/>
      <c r="K38" s="72"/>
      <c r="L38" s="72"/>
      <c r="M38" s="72"/>
      <c r="N38" s="72"/>
      <c r="O38" s="72"/>
      <c r="P38" s="72"/>
      <c r="Q38" s="72"/>
      <c r="R38" s="72"/>
      <c r="S38" s="72"/>
      <c r="T38" s="72"/>
      <c r="U38" s="72"/>
      <c r="V38" s="72"/>
      <c r="W38" s="72"/>
      <c r="X38" s="72"/>
      <c r="Y38" s="72"/>
      <c r="Z38" s="72"/>
    </row>
    <row r="39" spans="1:26" ht="73.5" customHeight="1">
      <c r="A39" s="343" t="s">
        <v>1241</v>
      </c>
      <c r="B39" s="343" t="s">
        <v>54</v>
      </c>
      <c r="C39" s="343" t="s">
        <v>306</v>
      </c>
      <c r="D39" s="343" t="s">
        <v>18</v>
      </c>
      <c r="E39" s="344">
        <v>2380</v>
      </c>
      <c r="F39" s="343">
        <v>42345</v>
      </c>
      <c r="G39" s="343" t="s">
        <v>1242</v>
      </c>
      <c r="H39" s="345" t="s">
        <v>1243</v>
      </c>
      <c r="I39" s="345" t="s">
        <v>1176</v>
      </c>
      <c r="J39" s="338"/>
      <c r="K39" s="338"/>
      <c r="L39" s="338"/>
      <c r="M39" s="338"/>
      <c r="N39" s="338"/>
      <c r="O39" s="338"/>
      <c r="P39" s="338"/>
      <c r="Q39" s="338"/>
      <c r="R39" s="338"/>
      <c r="S39" s="338"/>
      <c r="T39" s="338"/>
      <c r="U39" s="338"/>
      <c r="V39" s="338"/>
      <c r="W39" s="338"/>
      <c r="X39" s="338"/>
      <c r="Y39" s="338"/>
      <c r="Z39" s="338"/>
    </row>
    <row r="40" spans="1:26" ht="73.5" customHeight="1">
      <c r="A40" s="346" t="s">
        <v>1244</v>
      </c>
      <c r="B40" s="347" t="s">
        <v>54</v>
      </c>
      <c r="C40" s="346" t="s">
        <v>306</v>
      </c>
      <c r="D40" s="347" t="s">
        <v>18</v>
      </c>
      <c r="E40" s="348">
        <v>1080</v>
      </c>
      <c r="F40" s="349">
        <v>42150</v>
      </c>
      <c r="G40" s="346" t="s">
        <v>1245</v>
      </c>
      <c r="H40" s="346" t="s">
        <v>1246</v>
      </c>
      <c r="I40" s="346" t="s">
        <v>1176</v>
      </c>
      <c r="J40" s="72"/>
      <c r="K40" s="72"/>
      <c r="L40" s="72"/>
      <c r="M40" s="72"/>
      <c r="N40" s="72"/>
      <c r="O40" s="72"/>
      <c r="P40" s="72"/>
      <c r="Q40" s="72"/>
      <c r="R40" s="72"/>
      <c r="S40" s="72"/>
      <c r="T40" s="72"/>
      <c r="U40" s="72"/>
      <c r="V40" s="72"/>
      <c r="W40" s="72"/>
      <c r="X40" s="72"/>
      <c r="Y40" s="72"/>
      <c r="Z40" s="72"/>
    </row>
    <row r="41" spans="1:26" ht="73.5" customHeight="1">
      <c r="A41" s="343" t="s">
        <v>1247</v>
      </c>
      <c r="B41" s="343" t="s">
        <v>16</v>
      </c>
      <c r="C41" s="343" t="s">
        <v>50</v>
      </c>
      <c r="D41" s="343" t="s">
        <v>18</v>
      </c>
      <c r="E41" s="344">
        <v>599</v>
      </c>
      <c r="F41" s="343">
        <v>41634</v>
      </c>
      <c r="G41" s="343" t="s">
        <v>1248</v>
      </c>
      <c r="H41" s="345" t="s">
        <v>1249</v>
      </c>
      <c r="I41" s="345" t="s">
        <v>1176</v>
      </c>
      <c r="J41" s="337"/>
      <c r="K41" s="337"/>
      <c r="L41" s="337"/>
      <c r="M41" s="337"/>
      <c r="N41" s="337"/>
      <c r="O41" s="337"/>
      <c r="P41" s="337"/>
      <c r="Q41" s="337"/>
      <c r="R41" s="337"/>
      <c r="S41" s="337"/>
      <c r="T41" s="337"/>
      <c r="U41" s="337"/>
      <c r="V41" s="337"/>
      <c r="W41" s="337"/>
      <c r="X41" s="337"/>
      <c r="Y41" s="337"/>
      <c r="Z41" s="337"/>
    </row>
    <row r="42" spans="1:26" ht="73.5" customHeight="1">
      <c r="A42" s="346" t="s">
        <v>1215</v>
      </c>
      <c r="B42" s="347" t="s">
        <v>16</v>
      </c>
      <c r="C42" s="346" t="s">
        <v>50</v>
      </c>
      <c r="D42" s="347" t="s">
        <v>18</v>
      </c>
      <c r="E42" s="348">
        <v>456</v>
      </c>
      <c r="F42" s="349">
        <v>41558</v>
      </c>
      <c r="G42" s="346" t="s">
        <v>1250</v>
      </c>
      <c r="H42" s="346" t="s">
        <v>1251</v>
      </c>
      <c r="I42" s="346" t="s">
        <v>1167</v>
      </c>
      <c r="J42" s="72"/>
      <c r="K42" s="72"/>
      <c r="L42" s="72"/>
      <c r="M42" s="72"/>
      <c r="N42" s="72"/>
      <c r="O42" s="72"/>
      <c r="P42" s="72"/>
      <c r="Q42" s="72"/>
      <c r="R42" s="72"/>
      <c r="S42" s="72"/>
      <c r="T42" s="72"/>
      <c r="U42" s="72"/>
      <c r="V42" s="72"/>
      <c r="W42" s="72"/>
      <c r="X42" s="72"/>
      <c r="Y42" s="72"/>
      <c r="Z42" s="72"/>
    </row>
    <row r="43" spans="1:26" ht="73.5" customHeight="1">
      <c r="A43" s="343" t="s">
        <v>1252</v>
      </c>
      <c r="B43" s="343" t="s">
        <v>29</v>
      </c>
      <c r="C43" s="343" t="s">
        <v>306</v>
      </c>
      <c r="D43" s="343" t="s">
        <v>18</v>
      </c>
      <c r="E43" s="344">
        <v>1240</v>
      </c>
      <c r="F43" s="343">
        <v>41439</v>
      </c>
      <c r="G43" s="343" t="s">
        <v>1253</v>
      </c>
      <c r="H43" s="345" t="s">
        <v>38</v>
      </c>
      <c r="I43" s="345" t="s">
        <v>1254</v>
      </c>
      <c r="J43" s="72"/>
      <c r="K43" s="72"/>
      <c r="L43" s="72"/>
      <c r="M43" s="72"/>
      <c r="N43" s="72"/>
      <c r="O43" s="72"/>
      <c r="P43" s="72"/>
      <c r="Q43" s="72"/>
      <c r="R43" s="72"/>
      <c r="S43" s="72"/>
      <c r="T43" s="72"/>
      <c r="U43" s="72"/>
      <c r="V43" s="72"/>
      <c r="W43" s="72"/>
      <c r="X43" s="72"/>
      <c r="Y43" s="72"/>
      <c r="Z43" s="72"/>
    </row>
    <row r="44" spans="1:26" ht="73.5" customHeight="1">
      <c r="A44" s="346" t="s">
        <v>1255</v>
      </c>
      <c r="B44" s="347" t="s">
        <v>1178</v>
      </c>
      <c r="C44" s="346" t="s">
        <v>1179</v>
      </c>
      <c r="D44" s="347" t="s">
        <v>18</v>
      </c>
      <c r="E44" s="348">
        <v>145</v>
      </c>
      <c r="F44" s="349">
        <v>41369</v>
      </c>
      <c r="G44" s="346" t="s">
        <v>1256</v>
      </c>
      <c r="H44" s="346" t="s">
        <v>1257</v>
      </c>
      <c r="I44" s="346" t="s">
        <v>1167</v>
      </c>
      <c r="J44" s="72"/>
      <c r="K44" s="72"/>
      <c r="L44" s="72"/>
      <c r="M44" s="72"/>
      <c r="N44" s="72"/>
      <c r="O44" s="72"/>
      <c r="P44" s="72"/>
      <c r="Q44" s="72"/>
      <c r="R44" s="72"/>
      <c r="S44" s="72"/>
      <c r="T44" s="72"/>
      <c r="U44" s="72"/>
      <c r="V44" s="72"/>
      <c r="W44" s="72"/>
      <c r="X44" s="72"/>
      <c r="Y44" s="72"/>
      <c r="Z44" s="72"/>
    </row>
    <row r="45" spans="1:26" ht="73.5" customHeight="1">
      <c r="A45" s="343" t="s">
        <v>1258</v>
      </c>
      <c r="B45" s="343" t="s">
        <v>54</v>
      </c>
      <c r="C45" s="343" t="s">
        <v>391</v>
      </c>
      <c r="D45" s="343" t="s">
        <v>56</v>
      </c>
      <c r="E45" s="344">
        <v>1581</v>
      </c>
      <c r="F45" s="343">
        <v>41199</v>
      </c>
      <c r="G45" s="343" t="s">
        <v>145</v>
      </c>
      <c r="H45" s="345" t="s">
        <v>1259</v>
      </c>
      <c r="I45" s="345" t="s">
        <v>1176</v>
      </c>
      <c r="J45" s="72"/>
      <c r="K45" s="72"/>
      <c r="L45" s="72"/>
      <c r="M45" s="72"/>
      <c r="N45" s="72"/>
      <c r="O45" s="72"/>
      <c r="P45" s="72"/>
      <c r="Q45" s="72"/>
      <c r="R45" s="72"/>
      <c r="S45" s="72"/>
      <c r="T45" s="72"/>
      <c r="U45" s="72"/>
      <c r="V45" s="72"/>
      <c r="W45" s="72"/>
      <c r="X45" s="72"/>
      <c r="Y45" s="72"/>
      <c r="Z45" s="72"/>
    </row>
    <row r="46" spans="1:26" ht="73.5" customHeight="1">
      <c r="A46" s="346" t="s">
        <v>1252</v>
      </c>
      <c r="B46" s="347" t="s">
        <v>29</v>
      </c>
      <c r="C46" s="346" t="s">
        <v>306</v>
      </c>
      <c r="D46" s="347" t="s">
        <v>816</v>
      </c>
      <c r="E46" s="348">
        <v>1258</v>
      </c>
      <c r="F46" s="349">
        <v>41074</v>
      </c>
      <c r="G46" s="346" t="s">
        <v>1260</v>
      </c>
      <c r="H46" s="346" t="s">
        <v>38</v>
      </c>
      <c r="I46" s="346" t="s">
        <v>1261</v>
      </c>
      <c r="J46" s="72"/>
      <c r="K46" s="72"/>
      <c r="L46" s="72"/>
      <c r="M46" s="72"/>
      <c r="N46" s="72"/>
      <c r="O46" s="72"/>
      <c r="P46" s="72"/>
      <c r="Q46" s="72"/>
      <c r="R46" s="72"/>
      <c r="S46" s="72"/>
      <c r="T46" s="72"/>
      <c r="U46" s="72"/>
      <c r="V46" s="72"/>
      <c r="W46" s="72"/>
      <c r="X46" s="72"/>
      <c r="Y46" s="72"/>
      <c r="Z46" s="72"/>
    </row>
    <row r="47" spans="1:26" ht="73.5" customHeight="1">
      <c r="A47" s="343" t="s">
        <v>1252</v>
      </c>
      <c r="B47" s="343" t="s">
        <v>29</v>
      </c>
      <c r="C47" s="343" t="s">
        <v>1150</v>
      </c>
      <c r="D47" s="343" t="s">
        <v>233</v>
      </c>
      <c r="E47" s="344">
        <v>712</v>
      </c>
      <c r="F47" s="343">
        <v>41033</v>
      </c>
      <c r="G47" s="343" t="s">
        <v>1262</v>
      </c>
      <c r="H47" s="345" t="s">
        <v>38</v>
      </c>
      <c r="I47" s="345" t="s">
        <v>1263</v>
      </c>
      <c r="J47" s="72"/>
      <c r="K47" s="72"/>
      <c r="L47" s="72"/>
      <c r="M47" s="72"/>
      <c r="N47" s="72"/>
      <c r="O47" s="72"/>
      <c r="P47" s="72"/>
      <c r="Q47" s="72"/>
      <c r="R47" s="72"/>
      <c r="S47" s="72"/>
      <c r="T47" s="72"/>
      <c r="U47" s="72"/>
      <c r="V47" s="72"/>
      <c r="W47" s="72"/>
      <c r="X47" s="72"/>
      <c r="Y47" s="72"/>
      <c r="Z47" s="72"/>
    </row>
    <row r="48" spans="1:26" ht="73.5" customHeight="1">
      <c r="A48" s="346" t="s">
        <v>1264</v>
      </c>
      <c r="B48" s="347" t="s">
        <v>54</v>
      </c>
      <c r="C48" s="346" t="s">
        <v>306</v>
      </c>
      <c r="D48" s="347" t="s">
        <v>18</v>
      </c>
      <c r="E48" s="348">
        <v>19</v>
      </c>
      <c r="F48" s="349">
        <v>40918</v>
      </c>
      <c r="G48" s="346" t="s">
        <v>149</v>
      </c>
      <c r="H48" s="346" t="s">
        <v>1265</v>
      </c>
      <c r="I48" s="346" t="s">
        <v>1176</v>
      </c>
      <c r="J48" s="72"/>
      <c r="K48" s="72"/>
      <c r="L48" s="72"/>
      <c r="M48" s="72"/>
      <c r="N48" s="72"/>
      <c r="O48" s="72"/>
      <c r="P48" s="72"/>
      <c r="Q48" s="72"/>
      <c r="R48" s="72"/>
      <c r="S48" s="72"/>
      <c r="T48" s="72"/>
      <c r="U48" s="72"/>
      <c r="V48" s="72"/>
      <c r="W48" s="72"/>
      <c r="X48" s="72"/>
      <c r="Y48" s="72"/>
      <c r="Z48" s="72"/>
    </row>
    <row r="49" spans="1:26" ht="73.5" customHeight="1">
      <c r="A49" s="343" t="s">
        <v>1241</v>
      </c>
      <c r="B49" s="343" t="s">
        <v>54</v>
      </c>
      <c r="C49" s="343" t="s">
        <v>391</v>
      </c>
      <c r="D49" s="343" t="s">
        <v>56</v>
      </c>
      <c r="E49" s="344">
        <v>1493</v>
      </c>
      <c r="F49" s="343">
        <v>40903</v>
      </c>
      <c r="G49" s="343" t="s">
        <v>1266</v>
      </c>
      <c r="H49" s="345" t="s">
        <v>1267</v>
      </c>
      <c r="I49" s="345" t="s">
        <v>1176</v>
      </c>
      <c r="J49" s="72"/>
      <c r="K49" s="72"/>
      <c r="L49" s="72"/>
      <c r="M49" s="72"/>
      <c r="N49" s="72"/>
      <c r="O49" s="72"/>
      <c r="P49" s="72"/>
      <c r="Q49" s="72"/>
      <c r="R49" s="72"/>
      <c r="S49" s="72"/>
      <c r="T49" s="72"/>
      <c r="U49" s="72"/>
      <c r="V49" s="72"/>
      <c r="W49" s="72"/>
      <c r="X49" s="72"/>
      <c r="Y49" s="72"/>
      <c r="Z49" s="72"/>
    </row>
    <row r="50" spans="1:26" ht="73.5" customHeight="1">
      <c r="A50" s="346" t="s">
        <v>1268</v>
      </c>
      <c r="B50" s="347" t="s">
        <v>16</v>
      </c>
      <c r="C50" s="346" t="s">
        <v>1269</v>
      </c>
      <c r="D50" s="347" t="s">
        <v>1270</v>
      </c>
      <c r="E50" s="348" t="s">
        <v>1271</v>
      </c>
      <c r="F50" s="349">
        <v>40843</v>
      </c>
      <c r="G50" s="346" t="s">
        <v>1272</v>
      </c>
      <c r="H50" s="346" t="s">
        <v>38</v>
      </c>
      <c r="I50" s="346" t="s">
        <v>1176</v>
      </c>
      <c r="J50" s="72"/>
      <c r="K50" s="72"/>
      <c r="L50" s="72"/>
      <c r="M50" s="72"/>
      <c r="N50" s="72"/>
      <c r="O50" s="72"/>
      <c r="P50" s="72"/>
      <c r="Q50" s="72"/>
      <c r="R50" s="72"/>
      <c r="S50" s="72"/>
      <c r="T50" s="72"/>
      <c r="U50" s="72"/>
      <c r="V50" s="72"/>
      <c r="W50" s="72"/>
      <c r="X50" s="72"/>
      <c r="Y50" s="72"/>
      <c r="Z50" s="72"/>
    </row>
    <row r="51" spans="1:26" ht="73.5" customHeight="1">
      <c r="A51" s="343" t="s">
        <v>1273</v>
      </c>
      <c r="B51" s="343" t="s">
        <v>54</v>
      </c>
      <c r="C51" s="343" t="s">
        <v>306</v>
      </c>
      <c r="D51" s="343" t="s">
        <v>56</v>
      </c>
      <c r="E51" s="344">
        <v>1474</v>
      </c>
      <c r="F51" s="343">
        <v>40736</v>
      </c>
      <c r="G51" s="343" t="s">
        <v>320</v>
      </c>
      <c r="H51" s="345" t="s">
        <v>1274</v>
      </c>
      <c r="I51" s="345" t="s">
        <v>1176</v>
      </c>
      <c r="J51" s="72"/>
      <c r="K51" s="72"/>
      <c r="L51" s="72"/>
      <c r="M51" s="72"/>
      <c r="N51" s="72"/>
      <c r="O51" s="72"/>
      <c r="P51" s="72"/>
      <c r="Q51" s="72"/>
      <c r="R51" s="72"/>
      <c r="S51" s="72"/>
      <c r="T51" s="72"/>
      <c r="U51" s="72"/>
      <c r="V51" s="72"/>
      <c r="W51" s="72"/>
      <c r="X51" s="72"/>
      <c r="Y51" s="72"/>
      <c r="Z51" s="72"/>
    </row>
    <row r="52" spans="1:26" ht="73.5" customHeight="1">
      <c r="A52" s="346" t="s">
        <v>1275</v>
      </c>
      <c r="B52" s="347" t="s">
        <v>16</v>
      </c>
      <c r="C52" s="346" t="s">
        <v>50</v>
      </c>
      <c r="D52" s="347" t="s">
        <v>18</v>
      </c>
      <c r="E52" s="348">
        <v>192</v>
      </c>
      <c r="F52" s="349">
        <v>40666</v>
      </c>
      <c r="G52" s="346" t="s">
        <v>1276</v>
      </c>
      <c r="H52" s="346" t="s">
        <v>1277</v>
      </c>
      <c r="I52" s="346" t="s">
        <v>1176</v>
      </c>
      <c r="J52" s="72"/>
      <c r="K52" s="72"/>
      <c r="L52" s="72"/>
      <c r="M52" s="72"/>
      <c r="N52" s="72"/>
      <c r="O52" s="72"/>
      <c r="P52" s="72"/>
      <c r="Q52" s="72"/>
      <c r="R52" s="72"/>
      <c r="S52" s="72"/>
      <c r="T52" s="72"/>
      <c r="U52" s="72"/>
      <c r="V52" s="72"/>
      <c r="W52" s="72"/>
      <c r="X52" s="72"/>
      <c r="Y52" s="72"/>
      <c r="Z52" s="72"/>
    </row>
    <row r="53" spans="1:26" ht="73.5" customHeight="1">
      <c r="A53" s="343" t="s">
        <v>1205</v>
      </c>
      <c r="B53" s="343" t="s">
        <v>29</v>
      </c>
      <c r="C53" s="343" t="s">
        <v>391</v>
      </c>
      <c r="D53" s="343" t="s">
        <v>362</v>
      </c>
      <c r="E53" s="344">
        <v>1403</v>
      </c>
      <c r="F53" s="343">
        <v>40348</v>
      </c>
      <c r="G53" s="343" t="s">
        <v>1278</v>
      </c>
      <c r="H53" s="345" t="s">
        <v>38</v>
      </c>
      <c r="I53" s="345" t="s">
        <v>1208</v>
      </c>
      <c r="J53" s="72"/>
      <c r="K53" s="72"/>
      <c r="L53" s="72"/>
      <c r="M53" s="72"/>
      <c r="N53" s="72"/>
      <c r="O53" s="72"/>
      <c r="P53" s="72"/>
      <c r="Q53" s="72"/>
      <c r="R53" s="72"/>
      <c r="S53" s="72"/>
      <c r="T53" s="72"/>
      <c r="U53" s="72"/>
      <c r="V53" s="72"/>
      <c r="W53" s="72"/>
      <c r="X53" s="72"/>
      <c r="Y53" s="72"/>
      <c r="Z53" s="72"/>
    </row>
    <row r="54" spans="1:26" ht="73.5" customHeight="1">
      <c r="A54" s="346" t="s">
        <v>1235</v>
      </c>
      <c r="B54" s="347" t="s">
        <v>1178</v>
      </c>
      <c r="C54" s="346" t="s">
        <v>1173</v>
      </c>
      <c r="D54" s="347" t="s">
        <v>56</v>
      </c>
      <c r="E54" s="348">
        <v>1379</v>
      </c>
      <c r="F54" s="349">
        <v>40193</v>
      </c>
      <c r="G54" s="346" t="s">
        <v>1279</v>
      </c>
      <c r="H54" s="346" t="s">
        <v>38</v>
      </c>
      <c r="I54" s="346" t="s">
        <v>1176</v>
      </c>
      <c r="J54" s="72"/>
      <c r="K54" s="72"/>
      <c r="L54" s="72"/>
      <c r="M54" s="72"/>
      <c r="N54" s="72"/>
      <c r="O54" s="72"/>
      <c r="P54" s="72"/>
      <c r="Q54" s="72"/>
      <c r="R54" s="72"/>
      <c r="S54" s="72"/>
      <c r="T54" s="72"/>
      <c r="U54" s="72"/>
      <c r="V54" s="72"/>
      <c r="W54" s="72"/>
      <c r="X54" s="72"/>
      <c r="Y54" s="72"/>
      <c r="Z54" s="72"/>
    </row>
    <row r="55" spans="1:26" ht="73.5" customHeight="1">
      <c r="A55" s="343" t="s">
        <v>1280</v>
      </c>
      <c r="B55" s="343" t="s">
        <v>16</v>
      </c>
      <c r="C55" s="343" t="s">
        <v>50</v>
      </c>
      <c r="D55" s="343" t="s">
        <v>18</v>
      </c>
      <c r="E55" s="344">
        <v>84</v>
      </c>
      <c r="F55" s="343">
        <v>39534</v>
      </c>
      <c r="G55" s="343" t="s">
        <v>1281</v>
      </c>
      <c r="H55" s="345" t="s">
        <v>38</v>
      </c>
      <c r="I55" s="345" t="s">
        <v>1176</v>
      </c>
      <c r="J55" s="72"/>
      <c r="K55" s="72"/>
      <c r="L55" s="72"/>
      <c r="M55" s="72"/>
      <c r="N55" s="72"/>
      <c r="O55" s="72"/>
      <c r="P55" s="72"/>
      <c r="Q55" s="72"/>
      <c r="R55" s="72"/>
      <c r="S55" s="72"/>
      <c r="T55" s="72"/>
      <c r="U55" s="72"/>
      <c r="V55" s="72"/>
      <c r="W55" s="72"/>
      <c r="X55" s="72"/>
      <c r="Y55" s="72"/>
      <c r="Z55" s="72"/>
    </row>
    <row r="56" spans="1:26" ht="73.5" customHeight="1">
      <c r="A56" s="346" t="s">
        <v>1282</v>
      </c>
      <c r="B56" s="347" t="s">
        <v>54</v>
      </c>
      <c r="C56" s="346" t="s">
        <v>391</v>
      </c>
      <c r="D56" s="347" t="s">
        <v>56</v>
      </c>
      <c r="E56" s="348">
        <v>1185</v>
      </c>
      <c r="F56" s="349">
        <v>39519</v>
      </c>
      <c r="G56" s="346" t="s">
        <v>1283</v>
      </c>
      <c r="H56" s="346" t="s">
        <v>38</v>
      </c>
      <c r="I56" s="346" t="s">
        <v>1176</v>
      </c>
      <c r="J56" s="72"/>
      <c r="K56" s="72"/>
      <c r="L56" s="72"/>
      <c r="M56" s="72"/>
      <c r="N56" s="72"/>
      <c r="O56" s="72"/>
      <c r="P56" s="72"/>
      <c r="Q56" s="72"/>
      <c r="R56" s="72"/>
      <c r="S56" s="72"/>
      <c r="T56" s="72"/>
      <c r="U56" s="72"/>
      <c r="V56" s="72"/>
      <c r="W56" s="72"/>
      <c r="X56" s="72"/>
      <c r="Y56" s="72"/>
      <c r="Z56" s="72"/>
    </row>
    <row r="57" spans="1:26" ht="73.5" customHeight="1">
      <c r="A57" s="343" t="s">
        <v>1280</v>
      </c>
      <c r="B57" s="343" t="s">
        <v>16</v>
      </c>
      <c r="C57" s="343" t="s">
        <v>50</v>
      </c>
      <c r="D57" s="343" t="s">
        <v>18</v>
      </c>
      <c r="E57" s="344">
        <v>54</v>
      </c>
      <c r="F57" s="343">
        <v>39514</v>
      </c>
      <c r="G57" s="343" t="s">
        <v>1284</v>
      </c>
      <c r="H57" s="345" t="s">
        <v>38</v>
      </c>
      <c r="I57" s="345" t="s">
        <v>1176</v>
      </c>
      <c r="J57" s="72"/>
      <c r="K57" s="72"/>
      <c r="L57" s="72"/>
      <c r="M57" s="72"/>
      <c r="N57" s="72"/>
      <c r="O57" s="72"/>
      <c r="P57" s="72"/>
      <c r="Q57" s="72"/>
      <c r="R57" s="72"/>
      <c r="S57" s="72"/>
      <c r="T57" s="72"/>
      <c r="U57" s="72"/>
      <c r="V57" s="72"/>
      <c r="W57" s="72"/>
      <c r="X57" s="72"/>
      <c r="Y57" s="72"/>
      <c r="Z57" s="72"/>
    </row>
    <row r="58" spans="1:26" ht="73.5" customHeight="1">
      <c r="A58" s="346" t="s">
        <v>1285</v>
      </c>
      <c r="B58" s="347" t="s">
        <v>16</v>
      </c>
      <c r="C58" s="346" t="s">
        <v>50</v>
      </c>
      <c r="D58" s="347" t="s">
        <v>18</v>
      </c>
      <c r="E58" s="348">
        <v>627</v>
      </c>
      <c r="F58" s="349">
        <v>39444</v>
      </c>
      <c r="G58" s="346" t="s">
        <v>1286</v>
      </c>
      <c r="H58" s="346" t="s">
        <v>38</v>
      </c>
      <c r="I58" s="346" t="s">
        <v>1176</v>
      </c>
      <c r="J58" s="72"/>
      <c r="K58" s="72"/>
      <c r="L58" s="72"/>
      <c r="M58" s="72"/>
      <c r="N58" s="72"/>
      <c r="O58" s="72"/>
      <c r="P58" s="72"/>
      <c r="Q58" s="72"/>
      <c r="R58" s="72"/>
      <c r="S58" s="72"/>
      <c r="T58" s="72"/>
      <c r="U58" s="72"/>
      <c r="V58" s="72"/>
      <c r="W58" s="72"/>
      <c r="X58" s="72"/>
      <c r="Y58" s="72"/>
      <c r="Z58" s="72"/>
    </row>
    <row r="59" spans="1:26" ht="73.5" customHeight="1">
      <c r="A59" s="343" t="s">
        <v>1287</v>
      </c>
      <c r="B59" s="343" t="s">
        <v>54</v>
      </c>
      <c r="C59" s="343" t="s">
        <v>391</v>
      </c>
      <c r="D59" s="343" t="s">
        <v>56</v>
      </c>
      <c r="E59" s="344">
        <v>1098</v>
      </c>
      <c r="F59" s="343">
        <v>39029</v>
      </c>
      <c r="G59" s="343" t="s">
        <v>1288</v>
      </c>
      <c r="H59" s="345" t="s">
        <v>1289</v>
      </c>
      <c r="I59" s="345" t="s">
        <v>1176</v>
      </c>
      <c r="J59" s="72"/>
      <c r="K59" s="72"/>
      <c r="L59" s="72"/>
      <c r="M59" s="72"/>
      <c r="N59" s="72"/>
      <c r="O59" s="72"/>
      <c r="P59" s="72"/>
      <c r="Q59" s="72"/>
      <c r="R59" s="72"/>
      <c r="S59" s="72"/>
      <c r="T59" s="72"/>
      <c r="U59" s="72"/>
      <c r="V59" s="72"/>
      <c r="W59" s="72"/>
      <c r="X59" s="72"/>
      <c r="Y59" s="72"/>
      <c r="Z59" s="72"/>
    </row>
    <row r="60" spans="1:26" ht="73.5" customHeight="1">
      <c r="A60" s="346" t="s">
        <v>1205</v>
      </c>
      <c r="B60" s="347" t="s">
        <v>29</v>
      </c>
      <c r="C60" s="346" t="s">
        <v>391</v>
      </c>
      <c r="D60" s="347" t="s">
        <v>362</v>
      </c>
      <c r="E60" s="348">
        <v>599</v>
      </c>
      <c r="F60" s="349">
        <v>36731</v>
      </c>
      <c r="G60" s="346" t="s">
        <v>905</v>
      </c>
      <c r="H60" s="346" t="s">
        <v>1290</v>
      </c>
      <c r="I60" s="346"/>
      <c r="J60" s="72"/>
      <c r="K60" s="72"/>
      <c r="L60" s="72"/>
      <c r="M60" s="72"/>
      <c r="N60" s="72"/>
      <c r="O60" s="72"/>
      <c r="P60" s="72"/>
      <c r="Q60" s="72"/>
      <c r="R60" s="72"/>
      <c r="S60" s="72"/>
      <c r="T60" s="72"/>
      <c r="U60" s="72"/>
      <c r="V60" s="72"/>
      <c r="W60" s="72"/>
      <c r="X60" s="72"/>
      <c r="Y60" s="72"/>
      <c r="Z60" s="72"/>
    </row>
    <row r="61" spans="1:26" ht="73.5" customHeight="1">
      <c r="A61" s="343" t="s">
        <v>1291</v>
      </c>
      <c r="B61" s="343" t="s">
        <v>54</v>
      </c>
      <c r="C61" s="343" t="s">
        <v>391</v>
      </c>
      <c r="D61" s="343" t="s">
        <v>56</v>
      </c>
      <c r="E61" s="344">
        <v>397</v>
      </c>
      <c r="F61" s="343">
        <v>35649</v>
      </c>
      <c r="G61" s="343" t="s">
        <v>1292</v>
      </c>
      <c r="H61" s="345" t="s">
        <v>1293</v>
      </c>
      <c r="I61" s="345" t="s">
        <v>1167</v>
      </c>
      <c r="J61" s="72"/>
      <c r="K61" s="72"/>
      <c r="L61" s="72"/>
      <c r="M61" s="72"/>
      <c r="N61" s="72"/>
      <c r="O61" s="72"/>
      <c r="P61" s="72"/>
      <c r="Q61" s="72"/>
      <c r="R61" s="72"/>
      <c r="S61" s="72"/>
      <c r="T61" s="72"/>
      <c r="U61" s="72"/>
      <c r="V61" s="72"/>
      <c r="W61" s="72"/>
      <c r="X61" s="72"/>
      <c r="Y61" s="72"/>
      <c r="Z61" s="72"/>
    </row>
    <row r="62" spans="1:26" ht="73.5" customHeight="1">
      <c r="A62" s="346" t="s">
        <v>1294</v>
      </c>
      <c r="B62" s="347" t="s">
        <v>54</v>
      </c>
      <c r="C62" s="346" t="s">
        <v>391</v>
      </c>
      <c r="D62" s="347" t="s">
        <v>56</v>
      </c>
      <c r="E62" s="348">
        <v>115</v>
      </c>
      <c r="F62" s="349">
        <v>34373</v>
      </c>
      <c r="G62" s="346" t="s">
        <v>1295</v>
      </c>
      <c r="H62" s="346" t="s">
        <v>1296</v>
      </c>
      <c r="I62" s="346" t="s">
        <v>1176</v>
      </c>
      <c r="J62" s="72"/>
      <c r="K62" s="72"/>
      <c r="L62" s="72"/>
      <c r="M62" s="72"/>
      <c r="N62" s="72"/>
      <c r="O62" s="72"/>
      <c r="P62" s="72"/>
      <c r="Q62" s="72"/>
      <c r="R62" s="72"/>
      <c r="S62" s="72"/>
      <c r="T62" s="72"/>
      <c r="U62" s="72"/>
      <c r="V62" s="72"/>
      <c r="W62" s="72"/>
      <c r="X62" s="72"/>
      <c r="Y62" s="72"/>
      <c r="Z62" s="72"/>
    </row>
    <row r="63" spans="1:26" ht="73.5" customHeight="1">
      <c r="A63" s="343" t="s">
        <v>1205</v>
      </c>
      <c r="B63" s="343" t="s">
        <v>1297</v>
      </c>
      <c r="C63" s="343" t="s">
        <v>1298</v>
      </c>
      <c r="D63" s="343" t="s">
        <v>421</v>
      </c>
      <c r="E63" s="344">
        <v>351</v>
      </c>
      <c r="F63" s="343">
        <v>34320</v>
      </c>
      <c r="G63" s="343" t="s">
        <v>1299</v>
      </c>
      <c r="H63" s="345" t="s">
        <v>38</v>
      </c>
      <c r="I63" s="345" t="s">
        <v>1208</v>
      </c>
      <c r="J63" s="72"/>
      <c r="K63" s="72"/>
      <c r="L63" s="72"/>
      <c r="M63" s="72"/>
      <c r="N63" s="72"/>
      <c r="O63" s="72"/>
      <c r="P63" s="72"/>
      <c r="Q63" s="72"/>
      <c r="R63" s="72"/>
      <c r="S63" s="72"/>
      <c r="T63" s="72"/>
      <c r="U63" s="72"/>
      <c r="V63" s="72"/>
      <c r="W63" s="72"/>
      <c r="X63" s="72"/>
      <c r="Y63" s="72"/>
      <c r="Z63" s="72"/>
    </row>
    <row r="64" spans="1:26" ht="73.5" customHeight="1">
      <c r="A64" s="346" t="s">
        <v>1300</v>
      </c>
      <c r="B64" s="347" t="s">
        <v>54</v>
      </c>
      <c r="C64" s="346" t="s">
        <v>391</v>
      </c>
      <c r="D64" s="347" t="s">
        <v>56</v>
      </c>
      <c r="E64" s="348">
        <v>80</v>
      </c>
      <c r="F64" s="349">
        <v>34209</v>
      </c>
      <c r="G64" s="346" t="s">
        <v>1301</v>
      </c>
      <c r="H64" s="346" t="s">
        <v>1302</v>
      </c>
      <c r="I64" s="346" t="s">
        <v>1167</v>
      </c>
      <c r="J64" s="72"/>
      <c r="K64" s="72"/>
      <c r="L64" s="72"/>
      <c r="M64" s="72"/>
      <c r="N64" s="72"/>
      <c r="O64" s="72"/>
      <c r="P64" s="72"/>
      <c r="Q64" s="72"/>
      <c r="R64" s="72"/>
      <c r="S64" s="72"/>
      <c r="T64" s="72"/>
      <c r="U64" s="72"/>
      <c r="V64" s="72"/>
      <c r="W64" s="72"/>
      <c r="X64" s="72"/>
      <c r="Y64" s="72"/>
      <c r="Z64" s="72"/>
    </row>
    <row r="65" spans="1:26" ht="73.5" customHeight="1">
      <c r="A65" s="343" t="s">
        <v>1205</v>
      </c>
      <c r="B65" s="343" t="s">
        <v>29</v>
      </c>
      <c r="C65" s="343" t="s">
        <v>391</v>
      </c>
      <c r="D65" s="343" t="s">
        <v>362</v>
      </c>
      <c r="E65" s="344">
        <v>44</v>
      </c>
      <c r="F65" s="343">
        <v>34005</v>
      </c>
      <c r="G65" s="343" t="s">
        <v>1303</v>
      </c>
      <c r="H65" s="345" t="s">
        <v>38</v>
      </c>
      <c r="I65" s="345" t="s">
        <v>1208</v>
      </c>
      <c r="J65" s="72"/>
      <c r="K65" s="72"/>
      <c r="L65" s="72"/>
      <c r="M65" s="72"/>
      <c r="N65" s="72"/>
      <c r="O65" s="72"/>
      <c r="P65" s="72"/>
      <c r="Q65" s="72"/>
      <c r="R65" s="72"/>
      <c r="S65" s="72"/>
      <c r="T65" s="72"/>
      <c r="U65" s="72"/>
      <c r="V65" s="72"/>
      <c r="W65" s="72"/>
      <c r="X65" s="72"/>
      <c r="Y65" s="72"/>
      <c r="Z65" s="72"/>
    </row>
    <row r="66" spans="1:26" ht="73.5" customHeight="1">
      <c r="A66" s="346" t="s">
        <v>1304</v>
      </c>
      <c r="B66" s="347" t="s">
        <v>54</v>
      </c>
      <c r="C66" s="346" t="s">
        <v>391</v>
      </c>
      <c r="D66" s="347" t="s">
        <v>174</v>
      </c>
      <c r="E66" s="348" t="s">
        <v>174</v>
      </c>
      <c r="F66" s="349">
        <v>33439</v>
      </c>
      <c r="G66" s="346" t="s">
        <v>174</v>
      </c>
      <c r="H66" s="346" t="s">
        <v>38</v>
      </c>
      <c r="I66" s="346" t="s">
        <v>1176</v>
      </c>
      <c r="J66" s="72"/>
      <c r="K66" s="72"/>
      <c r="L66" s="72"/>
      <c r="M66" s="72"/>
      <c r="N66" s="72"/>
      <c r="O66" s="72"/>
      <c r="P66" s="72"/>
      <c r="Q66" s="72"/>
      <c r="R66" s="72"/>
      <c r="S66" s="72"/>
      <c r="T66" s="72"/>
      <c r="U66" s="72"/>
      <c r="V66" s="72"/>
      <c r="W66" s="72"/>
      <c r="X66" s="72"/>
      <c r="Y66" s="72"/>
      <c r="Z66" s="72"/>
    </row>
    <row r="67" spans="1:26" ht="73.5" customHeight="1">
      <c r="A67" s="343" t="s">
        <v>1220</v>
      </c>
      <c r="B67" s="343" t="s">
        <v>54</v>
      </c>
      <c r="C67" s="343" t="s">
        <v>391</v>
      </c>
      <c r="D67" s="343" t="s">
        <v>56</v>
      </c>
      <c r="E67" s="344">
        <v>23</v>
      </c>
      <c r="F67" s="343">
        <v>29979</v>
      </c>
      <c r="G67" s="343" t="s">
        <v>1305</v>
      </c>
      <c r="H67" s="345" t="s">
        <v>38</v>
      </c>
      <c r="I67" s="345" t="s">
        <v>1176</v>
      </c>
      <c r="J67" s="72"/>
      <c r="K67" s="72"/>
      <c r="L67" s="72"/>
      <c r="M67" s="72"/>
      <c r="N67" s="72"/>
      <c r="O67" s="72"/>
      <c r="P67" s="72"/>
      <c r="Q67" s="72"/>
      <c r="R67" s="72"/>
      <c r="S67" s="72"/>
      <c r="T67" s="72"/>
      <c r="U67" s="72"/>
      <c r="V67" s="72"/>
      <c r="W67" s="72"/>
      <c r="X67" s="72"/>
      <c r="Y67" s="72"/>
      <c r="Z67" s="72"/>
    </row>
    <row r="68" spans="1:26" ht="14.25" customHeight="1">
      <c r="A68" s="339"/>
      <c r="B68" s="340"/>
      <c r="C68" s="340"/>
      <c r="D68" s="340"/>
      <c r="E68" s="341"/>
      <c r="F68" s="340"/>
      <c r="G68" s="340"/>
      <c r="H68" s="342"/>
      <c r="I68" s="342"/>
      <c r="J68" s="72"/>
      <c r="K68" s="72"/>
      <c r="L68" s="72"/>
      <c r="M68" s="72"/>
      <c r="N68" s="72"/>
      <c r="O68" s="72"/>
      <c r="P68" s="72"/>
      <c r="Q68" s="72"/>
      <c r="R68" s="72"/>
      <c r="S68" s="72"/>
      <c r="T68" s="72"/>
      <c r="U68" s="72"/>
      <c r="V68" s="72"/>
      <c r="W68" s="72"/>
      <c r="X68" s="72"/>
      <c r="Y68" s="72"/>
      <c r="Z68" s="72"/>
    </row>
    <row r="69" spans="1:26" ht="14.25" customHeight="1">
      <c r="A69" s="583" t="s">
        <v>365</v>
      </c>
      <c r="B69" s="584" t="s">
        <v>2116</v>
      </c>
      <c r="C69" s="405"/>
      <c r="D69" s="406"/>
      <c r="E69" s="583" t="s">
        <v>178</v>
      </c>
      <c r="F69" s="585" t="s">
        <v>2125</v>
      </c>
      <c r="G69" s="406"/>
      <c r="H69" s="443" t="s">
        <v>179</v>
      </c>
      <c r="I69" s="406"/>
      <c r="J69" s="72"/>
      <c r="K69" s="72"/>
      <c r="L69" s="72"/>
      <c r="M69" s="72"/>
      <c r="N69" s="72"/>
      <c r="O69" s="72"/>
      <c r="P69" s="72"/>
      <c r="Q69" s="72"/>
      <c r="R69" s="72"/>
      <c r="S69" s="72"/>
      <c r="T69" s="72"/>
      <c r="U69" s="72"/>
      <c r="V69" s="72"/>
      <c r="W69" s="72"/>
      <c r="X69" s="72"/>
      <c r="Y69" s="72"/>
      <c r="Z69" s="72"/>
    </row>
    <row r="70" spans="1:26" ht="14.25" customHeight="1">
      <c r="A70" s="417"/>
      <c r="B70" s="419"/>
      <c r="C70" s="420"/>
      <c r="D70" s="421"/>
      <c r="E70" s="417"/>
      <c r="F70" s="419"/>
      <c r="G70" s="421"/>
      <c r="H70" s="407"/>
      <c r="I70" s="409"/>
      <c r="J70" s="72"/>
      <c r="K70" s="72"/>
      <c r="L70" s="72"/>
      <c r="M70" s="72"/>
      <c r="N70" s="72"/>
      <c r="O70" s="72"/>
      <c r="P70" s="72"/>
      <c r="Q70" s="72"/>
      <c r="R70" s="72"/>
      <c r="S70" s="72"/>
      <c r="T70" s="72"/>
      <c r="U70" s="72"/>
      <c r="V70" s="72"/>
      <c r="W70" s="72"/>
      <c r="X70" s="72"/>
      <c r="Y70" s="72"/>
      <c r="Z70" s="72"/>
    </row>
    <row r="71" spans="1:26" ht="14.25" customHeight="1">
      <c r="A71" s="403"/>
      <c r="B71" s="407"/>
      <c r="C71" s="408"/>
      <c r="D71" s="409"/>
      <c r="E71" s="403"/>
      <c r="F71" s="407"/>
      <c r="G71" s="409"/>
      <c r="H71" s="444" t="s">
        <v>426</v>
      </c>
      <c r="I71" s="416"/>
      <c r="J71" s="72"/>
      <c r="K71" s="72"/>
      <c r="L71" s="72"/>
      <c r="M71" s="72"/>
      <c r="N71" s="72"/>
      <c r="O71" s="72"/>
      <c r="P71" s="72"/>
      <c r="Q71" s="72"/>
      <c r="R71" s="72"/>
      <c r="S71" s="72"/>
      <c r="T71" s="72"/>
      <c r="U71" s="72"/>
      <c r="V71" s="72"/>
      <c r="W71" s="72"/>
      <c r="X71" s="72"/>
      <c r="Y71" s="72"/>
      <c r="Z71" s="72"/>
    </row>
    <row r="72" spans="1:26" ht="30" customHeight="1">
      <c r="A72" s="55" t="s">
        <v>180</v>
      </c>
      <c r="B72" s="581" t="s">
        <v>2117</v>
      </c>
      <c r="C72" s="415"/>
      <c r="D72" s="416"/>
      <c r="E72" s="55" t="s">
        <v>180</v>
      </c>
      <c r="F72" s="587" t="s">
        <v>2055</v>
      </c>
      <c r="G72" s="416"/>
      <c r="H72" s="463" t="s">
        <v>428</v>
      </c>
      <c r="I72" s="416"/>
      <c r="J72" s="72"/>
      <c r="K72" s="72"/>
      <c r="L72" s="72"/>
      <c r="M72" s="72"/>
      <c r="N72" s="72"/>
      <c r="O72" s="72"/>
      <c r="P72" s="72"/>
      <c r="Q72" s="72"/>
      <c r="R72" s="72"/>
      <c r="S72" s="72"/>
      <c r="T72" s="72"/>
      <c r="U72" s="72"/>
      <c r="V72" s="72"/>
      <c r="W72" s="72"/>
      <c r="X72" s="72"/>
      <c r="Y72" s="72"/>
      <c r="Z72" s="72"/>
    </row>
    <row r="73" spans="1:26" ht="70.5" customHeight="1">
      <c r="A73" s="402" t="s">
        <v>181</v>
      </c>
      <c r="B73" s="580">
        <v>46164</v>
      </c>
      <c r="C73" s="473"/>
      <c r="D73" s="474"/>
      <c r="E73" s="55" t="s">
        <v>182</v>
      </c>
      <c r="F73" s="581" t="s">
        <v>2134</v>
      </c>
      <c r="G73" s="415"/>
      <c r="H73" s="586" t="s">
        <v>2118</v>
      </c>
      <c r="I73" s="416"/>
      <c r="J73" s="72"/>
      <c r="K73" s="72"/>
      <c r="L73" s="72"/>
      <c r="M73" s="72"/>
      <c r="N73" s="72"/>
      <c r="O73" s="72"/>
      <c r="P73" s="72"/>
      <c r="Q73" s="72"/>
      <c r="R73" s="72"/>
      <c r="S73" s="72"/>
      <c r="T73" s="72"/>
      <c r="U73" s="72"/>
      <c r="V73" s="72"/>
      <c r="W73" s="72"/>
      <c r="X73" s="72"/>
      <c r="Y73" s="72"/>
      <c r="Z73" s="72"/>
    </row>
    <row r="74" spans="1:26" ht="14.25" customHeight="1">
      <c r="A74" s="403"/>
      <c r="B74" s="475"/>
      <c r="C74" s="476"/>
      <c r="D74" s="477"/>
      <c r="E74" s="55" t="s">
        <v>183</v>
      </c>
      <c r="F74" s="588">
        <v>46184</v>
      </c>
      <c r="G74" s="416"/>
      <c r="H74" s="444"/>
      <c r="I74" s="416"/>
      <c r="J74" s="72"/>
      <c r="K74" s="72"/>
      <c r="L74" s="72"/>
      <c r="M74" s="72"/>
      <c r="N74" s="72"/>
      <c r="O74" s="72"/>
      <c r="P74" s="72"/>
      <c r="Q74" s="72"/>
      <c r="R74" s="72"/>
      <c r="S74" s="72"/>
      <c r="T74" s="72"/>
      <c r="U74" s="72"/>
      <c r="V74" s="72"/>
      <c r="W74" s="72"/>
      <c r="X74" s="72"/>
      <c r="Y74" s="72"/>
      <c r="Z74" s="72"/>
    </row>
    <row r="75" spans="1:26" ht="14.25" customHeight="1">
      <c r="A75" s="102"/>
      <c r="B75" s="102"/>
      <c r="C75" s="72"/>
      <c r="D75" s="72"/>
      <c r="E75" s="107"/>
      <c r="F75" s="72"/>
      <c r="G75" s="72"/>
      <c r="H75" s="72"/>
      <c r="I75" s="72"/>
      <c r="J75" s="72"/>
      <c r="K75" s="72"/>
      <c r="L75" s="72"/>
      <c r="M75" s="72"/>
      <c r="N75" s="72"/>
      <c r="O75" s="72"/>
      <c r="P75" s="72"/>
      <c r="Q75" s="72"/>
      <c r="R75" s="72"/>
      <c r="S75" s="72"/>
      <c r="T75" s="72"/>
      <c r="U75" s="72"/>
      <c r="V75" s="72"/>
      <c r="W75" s="72"/>
      <c r="X75" s="72"/>
      <c r="Y75" s="72"/>
      <c r="Z75" s="72"/>
    </row>
    <row r="76" spans="1:26" ht="14.25" customHeight="1">
      <c r="A76" s="102"/>
      <c r="B76" s="102"/>
      <c r="C76" s="72"/>
      <c r="D76" s="72"/>
      <c r="E76" s="107"/>
      <c r="F76" s="72"/>
      <c r="G76" s="72"/>
      <c r="H76" s="72"/>
      <c r="I76" s="72"/>
      <c r="J76" s="72"/>
      <c r="K76" s="72"/>
      <c r="L76" s="72"/>
      <c r="M76" s="72"/>
      <c r="N76" s="72"/>
      <c r="O76" s="72"/>
      <c r="P76" s="72"/>
      <c r="Q76" s="72"/>
      <c r="R76" s="72"/>
      <c r="S76" s="72"/>
      <c r="T76" s="72"/>
      <c r="U76" s="72"/>
      <c r="V76" s="72"/>
      <c r="W76" s="72"/>
      <c r="X76" s="72"/>
      <c r="Y76" s="72"/>
      <c r="Z76" s="72"/>
    </row>
    <row r="77" spans="1:26" ht="14.25" customHeight="1">
      <c r="A77" s="102"/>
      <c r="B77" s="102"/>
      <c r="C77" s="72"/>
      <c r="D77" s="72"/>
      <c r="E77" s="107"/>
      <c r="F77" s="72"/>
      <c r="G77" s="72"/>
      <c r="H77" s="72"/>
      <c r="I77" s="72"/>
      <c r="J77" s="72"/>
      <c r="K77" s="72"/>
      <c r="L77" s="72"/>
      <c r="M77" s="72"/>
      <c r="N77" s="72"/>
      <c r="O77" s="72"/>
      <c r="P77" s="72"/>
      <c r="Q77" s="72"/>
      <c r="R77" s="72"/>
      <c r="S77" s="72"/>
      <c r="T77" s="72"/>
      <c r="U77" s="72"/>
      <c r="V77" s="72"/>
      <c r="W77" s="72"/>
      <c r="X77" s="72"/>
      <c r="Y77" s="72"/>
      <c r="Z77" s="72"/>
    </row>
    <row r="78" spans="1:26" ht="14.25" customHeight="1">
      <c r="A78" s="102"/>
      <c r="B78" s="102"/>
      <c r="C78" s="72"/>
      <c r="D78" s="72"/>
      <c r="E78" s="107"/>
      <c r="F78" s="72"/>
      <c r="G78" s="72"/>
      <c r="H78" s="72"/>
      <c r="I78" s="72"/>
      <c r="J78" s="72"/>
      <c r="K78" s="72"/>
      <c r="L78" s="72"/>
      <c r="M78" s="72"/>
      <c r="N78" s="72"/>
      <c r="O78" s="72"/>
      <c r="P78" s="72"/>
      <c r="Q78" s="72"/>
      <c r="R78" s="72"/>
      <c r="S78" s="72"/>
      <c r="T78" s="72"/>
      <c r="U78" s="72"/>
      <c r="V78" s="72"/>
      <c r="W78" s="72"/>
      <c r="X78" s="72"/>
      <c r="Y78" s="72"/>
      <c r="Z78" s="72"/>
    </row>
    <row r="79" spans="1:26" ht="14.25" customHeight="1">
      <c r="A79" s="102"/>
      <c r="B79" s="102"/>
      <c r="C79" s="72"/>
      <c r="D79" s="72"/>
      <c r="E79" s="107"/>
      <c r="F79" s="72"/>
      <c r="G79" s="72"/>
      <c r="H79" s="72"/>
      <c r="I79" s="72"/>
      <c r="J79" s="72"/>
      <c r="K79" s="72"/>
      <c r="L79" s="72"/>
      <c r="M79" s="72"/>
      <c r="N79" s="72"/>
      <c r="O79" s="72"/>
      <c r="P79" s="72"/>
      <c r="Q79" s="72"/>
      <c r="R79" s="72"/>
      <c r="S79" s="72"/>
      <c r="T79" s="72"/>
      <c r="U79" s="72"/>
      <c r="V79" s="72"/>
      <c r="W79" s="72"/>
      <c r="X79" s="72"/>
      <c r="Y79" s="72"/>
      <c r="Z79" s="72"/>
    </row>
    <row r="80" spans="1:26" ht="14.25" customHeight="1">
      <c r="A80" s="102"/>
      <c r="B80" s="102"/>
      <c r="C80" s="72"/>
      <c r="D80" s="72"/>
      <c r="E80" s="107"/>
      <c r="F80" s="72"/>
      <c r="G80" s="72"/>
      <c r="H80" s="72"/>
      <c r="I80" s="72"/>
      <c r="J80" s="72"/>
      <c r="K80" s="72"/>
      <c r="L80" s="72"/>
      <c r="M80" s="72"/>
      <c r="N80" s="72"/>
      <c r="O80" s="72"/>
      <c r="P80" s="72"/>
      <c r="Q80" s="72"/>
      <c r="R80" s="72"/>
      <c r="S80" s="72"/>
      <c r="T80" s="72"/>
      <c r="U80" s="72"/>
      <c r="V80" s="72"/>
      <c r="W80" s="72"/>
      <c r="X80" s="72"/>
      <c r="Y80" s="72"/>
      <c r="Z80" s="72"/>
    </row>
    <row r="81" spans="1:26" ht="14.25" customHeight="1">
      <c r="A81" s="102"/>
      <c r="B81" s="102"/>
      <c r="C81" s="72"/>
      <c r="D81" s="72"/>
      <c r="E81" s="107"/>
      <c r="F81" s="72"/>
      <c r="G81" s="72"/>
      <c r="H81" s="72"/>
      <c r="I81" s="72"/>
      <c r="J81" s="72"/>
      <c r="K81" s="72"/>
      <c r="L81" s="72"/>
      <c r="M81" s="72"/>
      <c r="N81" s="72"/>
      <c r="O81" s="72"/>
      <c r="P81" s="72"/>
      <c r="Q81" s="72"/>
      <c r="R81" s="72"/>
      <c r="S81" s="72"/>
      <c r="T81" s="72"/>
      <c r="U81" s="72"/>
      <c r="V81" s="72"/>
      <c r="W81" s="72"/>
      <c r="X81" s="72"/>
      <c r="Y81" s="72"/>
      <c r="Z81" s="72"/>
    </row>
    <row r="82" spans="1:26" ht="14.25" customHeight="1">
      <c r="A82" s="102"/>
      <c r="B82" s="102"/>
      <c r="C82" s="72"/>
      <c r="D82" s="72"/>
      <c r="E82" s="107"/>
      <c r="F82" s="72"/>
      <c r="G82" s="72"/>
      <c r="H82" s="72"/>
      <c r="I82" s="72"/>
      <c r="J82" s="72"/>
      <c r="K82" s="72"/>
      <c r="L82" s="72"/>
      <c r="M82" s="72"/>
      <c r="N82" s="72"/>
      <c r="O82" s="72"/>
      <c r="P82" s="72"/>
      <c r="Q82" s="72"/>
      <c r="R82" s="72"/>
      <c r="S82" s="72"/>
      <c r="T82" s="72"/>
      <c r="U82" s="72"/>
      <c r="V82" s="72"/>
      <c r="W82" s="72"/>
      <c r="X82" s="72"/>
      <c r="Y82" s="72"/>
      <c r="Z82" s="72"/>
    </row>
    <row r="83" spans="1:26" ht="14.25" customHeight="1">
      <c r="A83" s="102"/>
      <c r="B83" s="102"/>
      <c r="C83" s="72"/>
      <c r="D83" s="72"/>
      <c r="E83" s="107"/>
      <c r="F83" s="72"/>
      <c r="G83" s="72"/>
      <c r="H83" s="72"/>
      <c r="I83" s="72"/>
      <c r="J83" s="72"/>
      <c r="K83" s="72"/>
      <c r="L83" s="72"/>
      <c r="M83" s="72"/>
      <c r="N83" s="72"/>
      <c r="O83" s="72"/>
      <c r="P83" s="72"/>
      <c r="Q83" s="72"/>
      <c r="R83" s="72"/>
      <c r="S83" s="72"/>
      <c r="T83" s="72"/>
      <c r="U83" s="72"/>
      <c r="V83" s="72"/>
      <c r="W83" s="72"/>
      <c r="X83" s="72"/>
      <c r="Y83" s="72"/>
      <c r="Z83" s="72"/>
    </row>
    <row r="84" spans="1:26" ht="14.25" customHeight="1">
      <c r="A84" s="102"/>
      <c r="B84" s="102"/>
      <c r="C84" s="72"/>
      <c r="D84" s="72"/>
      <c r="E84" s="107"/>
      <c r="F84" s="72"/>
      <c r="G84" s="72"/>
      <c r="H84" s="72"/>
      <c r="I84" s="72"/>
      <c r="J84" s="72"/>
      <c r="K84" s="72"/>
      <c r="L84" s="72"/>
      <c r="M84" s="72"/>
      <c r="N84" s="72"/>
      <c r="O84" s="72"/>
      <c r="P84" s="72"/>
      <c r="Q84" s="72"/>
      <c r="R84" s="72"/>
      <c r="S84" s="72"/>
      <c r="T84" s="72"/>
      <c r="U84" s="72"/>
      <c r="V84" s="72"/>
      <c r="W84" s="72"/>
      <c r="X84" s="72"/>
      <c r="Y84" s="72"/>
      <c r="Z84" s="72"/>
    </row>
    <row r="85" spans="1:26" ht="14.25" customHeight="1">
      <c r="A85" s="102"/>
      <c r="B85" s="102"/>
      <c r="C85" s="72"/>
      <c r="D85" s="72"/>
      <c r="E85" s="107"/>
      <c r="F85" s="72"/>
      <c r="G85" s="72"/>
      <c r="H85" s="72"/>
      <c r="I85" s="72"/>
      <c r="J85" s="72"/>
      <c r="K85" s="72"/>
      <c r="L85" s="72"/>
      <c r="M85" s="72"/>
      <c r="N85" s="72"/>
      <c r="O85" s="72"/>
      <c r="P85" s="72"/>
      <c r="Q85" s="72"/>
      <c r="R85" s="72"/>
      <c r="S85" s="72"/>
      <c r="T85" s="72"/>
      <c r="U85" s="72"/>
      <c r="V85" s="72"/>
      <c r="W85" s="72"/>
      <c r="X85" s="72"/>
      <c r="Y85" s="72"/>
      <c r="Z85" s="72"/>
    </row>
    <row r="86" spans="1:26" ht="14.25" customHeight="1">
      <c r="A86" s="102"/>
      <c r="B86" s="102"/>
      <c r="C86" s="72"/>
      <c r="D86" s="72"/>
      <c r="E86" s="107"/>
      <c r="F86" s="72"/>
      <c r="G86" s="72"/>
      <c r="H86" s="72"/>
      <c r="I86" s="72"/>
      <c r="J86" s="72"/>
      <c r="K86" s="72"/>
      <c r="L86" s="72"/>
      <c r="M86" s="72"/>
      <c r="N86" s="72"/>
      <c r="O86" s="72"/>
      <c r="P86" s="72"/>
      <c r="Q86" s="72"/>
      <c r="R86" s="72"/>
      <c r="S86" s="72"/>
      <c r="T86" s="72"/>
      <c r="U86" s="72"/>
      <c r="V86" s="72"/>
      <c r="W86" s="72"/>
      <c r="X86" s="72"/>
      <c r="Y86" s="72"/>
      <c r="Z86" s="72"/>
    </row>
    <row r="87" spans="1:26" ht="14.25" customHeight="1">
      <c r="A87" s="102"/>
      <c r="B87" s="102"/>
      <c r="C87" s="72"/>
      <c r="D87" s="72"/>
      <c r="E87" s="107"/>
      <c r="F87" s="72"/>
      <c r="G87" s="72"/>
      <c r="H87" s="72"/>
      <c r="I87" s="72"/>
      <c r="J87" s="72"/>
      <c r="K87" s="72"/>
      <c r="L87" s="72"/>
      <c r="M87" s="72"/>
      <c r="N87" s="72"/>
      <c r="O87" s="72"/>
      <c r="P87" s="72"/>
      <c r="Q87" s="72"/>
      <c r="R87" s="72"/>
      <c r="S87" s="72"/>
      <c r="T87" s="72"/>
      <c r="U87" s="72"/>
      <c r="V87" s="72"/>
      <c r="W87" s="72"/>
      <c r="X87" s="72"/>
      <c r="Y87" s="72"/>
      <c r="Z87" s="72"/>
    </row>
    <row r="88" spans="1:26" ht="14.25" customHeight="1">
      <c r="A88" s="102"/>
      <c r="B88" s="102"/>
      <c r="C88" s="72"/>
      <c r="D88" s="72"/>
      <c r="E88" s="107"/>
      <c r="F88" s="72"/>
      <c r="G88" s="72"/>
      <c r="H88" s="72"/>
      <c r="I88" s="72"/>
      <c r="J88" s="72"/>
      <c r="K88" s="72"/>
      <c r="L88" s="72"/>
      <c r="M88" s="72"/>
      <c r="N88" s="72"/>
      <c r="O88" s="72"/>
      <c r="P88" s="72"/>
      <c r="Q88" s="72"/>
      <c r="R88" s="72"/>
      <c r="S88" s="72"/>
      <c r="T88" s="72"/>
      <c r="U88" s="72"/>
      <c r="V88" s="72"/>
      <c r="W88" s="72"/>
      <c r="X88" s="72"/>
      <c r="Y88" s="72"/>
      <c r="Z88" s="72"/>
    </row>
    <row r="89" spans="1:26" ht="14.25" customHeight="1">
      <c r="A89" s="102"/>
      <c r="B89" s="102"/>
      <c r="C89" s="72"/>
      <c r="D89" s="72"/>
      <c r="E89" s="107"/>
      <c r="F89" s="72"/>
      <c r="G89" s="72"/>
      <c r="H89" s="72"/>
      <c r="I89" s="72"/>
      <c r="J89" s="72"/>
      <c r="K89" s="72"/>
      <c r="L89" s="72"/>
      <c r="M89" s="72"/>
      <c r="N89" s="72"/>
      <c r="O89" s="72"/>
      <c r="P89" s="72"/>
      <c r="Q89" s="72"/>
      <c r="R89" s="72"/>
      <c r="S89" s="72"/>
      <c r="T89" s="72"/>
      <c r="U89" s="72"/>
      <c r="V89" s="72"/>
      <c r="W89" s="72"/>
      <c r="X89" s="72"/>
      <c r="Y89" s="72"/>
      <c r="Z89" s="72"/>
    </row>
    <row r="90" spans="1:26" ht="14.25" customHeight="1">
      <c r="A90" s="102"/>
      <c r="B90" s="102"/>
      <c r="C90" s="72"/>
      <c r="D90" s="72"/>
      <c r="E90" s="107"/>
      <c r="F90" s="72"/>
      <c r="G90" s="72"/>
      <c r="H90" s="72"/>
      <c r="I90" s="72"/>
      <c r="J90" s="72"/>
      <c r="K90" s="72"/>
      <c r="L90" s="72"/>
      <c r="M90" s="72"/>
      <c r="N90" s="72"/>
      <c r="O90" s="72"/>
      <c r="P90" s="72"/>
      <c r="Q90" s="72"/>
      <c r="R90" s="72"/>
      <c r="S90" s="72"/>
      <c r="T90" s="72"/>
      <c r="U90" s="72"/>
      <c r="V90" s="72"/>
      <c r="W90" s="72"/>
      <c r="X90" s="72"/>
      <c r="Y90" s="72"/>
      <c r="Z90" s="72"/>
    </row>
    <row r="91" spans="1:26" ht="14.25" customHeight="1">
      <c r="A91" s="102"/>
      <c r="B91" s="102"/>
      <c r="C91" s="72"/>
      <c r="D91" s="72"/>
      <c r="E91" s="107"/>
      <c r="F91" s="72"/>
      <c r="G91" s="72"/>
      <c r="H91" s="72"/>
      <c r="I91" s="72"/>
      <c r="J91" s="72"/>
      <c r="K91" s="72"/>
      <c r="L91" s="72"/>
      <c r="M91" s="72"/>
      <c r="N91" s="72"/>
      <c r="O91" s="72"/>
      <c r="P91" s="72"/>
      <c r="Q91" s="72"/>
      <c r="R91" s="72"/>
      <c r="S91" s="72"/>
      <c r="T91" s="72"/>
      <c r="U91" s="72"/>
      <c r="V91" s="72"/>
      <c r="W91" s="72"/>
      <c r="X91" s="72"/>
      <c r="Y91" s="72"/>
      <c r="Z91" s="72"/>
    </row>
    <row r="92" spans="1:26" ht="14.25" customHeight="1">
      <c r="A92" s="102"/>
      <c r="B92" s="102"/>
      <c r="C92" s="72"/>
      <c r="D92" s="72"/>
      <c r="E92" s="107"/>
      <c r="F92" s="72"/>
      <c r="G92" s="72"/>
      <c r="H92" s="72"/>
      <c r="I92" s="72"/>
      <c r="J92" s="72"/>
      <c r="K92" s="72"/>
      <c r="L92" s="72"/>
      <c r="M92" s="72"/>
      <c r="N92" s="72"/>
      <c r="O92" s="72"/>
      <c r="P92" s="72"/>
      <c r="Q92" s="72"/>
      <c r="R92" s="72"/>
      <c r="S92" s="72"/>
      <c r="T92" s="72"/>
      <c r="U92" s="72"/>
      <c r="V92" s="72"/>
      <c r="W92" s="72"/>
      <c r="X92" s="72"/>
      <c r="Y92" s="72"/>
      <c r="Z92" s="72"/>
    </row>
    <row r="93" spans="1:26" ht="14.25" customHeight="1">
      <c r="A93" s="102"/>
      <c r="B93" s="102"/>
      <c r="C93" s="72"/>
      <c r="D93" s="72"/>
      <c r="E93" s="107"/>
      <c r="F93" s="72"/>
      <c r="G93" s="72"/>
      <c r="H93" s="72"/>
      <c r="I93" s="72"/>
      <c r="J93" s="72"/>
      <c r="K93" s="72"/>
      <c r="L93" s="72"/>
      <c r="M93" s="72"/>
      <c r="N93" s="72"/>
      <c r="O93" s="72"/>
      <c r="P93" s="72"/>
      <c r="Q93" s="72"/>
      <c r="R93" s="72"/>
      <c r="S93" s="72"/>
      <c r="T93" s="72"/>
      <c r="U93" s="72"/>
      <c r="V93" s="72"/>
      <c r="W93" s="72"/>
      <c r="X93" s="72"/>
      <c r="Y93" s="72"/>
      <c r="Z93" s="72"/>
    </row>
    <row r="94" spans="1:26" ht="14.25" customHeight="1">
      <c r="A94" s="102"/>
      <c r="B94" s="102"/>
      <c r="C94" s="72"/>
      <c r="D94" s="72"/>
      <c r="E94" s="107"/>
      <c r="F94" s="72"/>
      <c r="G94" s="72"/>
      <c r="H94" s="72"/>
      <c r="I94" s="72"/>
      <c r="J94" s="72"/>
      <c r="K94" s="72"/>
      <c r="L94" s="72"/>
      <c r="M94" s="72"/>
      <c r="N94" s="72"/>
      <c r="O94" s="72"/>
      <c r="P94" s="72"/>
      <c r="Q94" s="72"/>
      <c r="R94" s="72"/>
      <c r="S94" s="72"/>
      <c r="T94" s="72"/>
      <c r="U94" s="72"/>
      <c r="V94" s="72"/>
      <c r="W94" s="72"/>
      <c r="X94" s="72"/>
      <c r="Y94" s="72"/>
      <c r="Z94" s="72"/>
    </row>
    <row r="95" spans="1:26" ht="14.25" customHeight="1">
      <c r="A95" s="102"/>
      <c r="B95" s="102"/>
      <c r="C95" s="72"/>
      <c r="D95" s="72"/>
      <c r="E95" s="107"/>
      <c r="F95" s="72"/>
      <c r="G95" s="72"/>
      <c r="H95" s="72"/>
      <c r="I95" s="72"/>
      <c r="J95" s="72"/>
      <c r="K95" s="72"/>
      <c r="L95" s="72"/>
      <c r="M95" s="72"/>
      <c r="N95" s="72"/>
      <c r="O95" s="72"/>
      <c r="P95" s="72"/>
      <c r="Q95" s="72"/>
      <c r="R95" s="72"/>
      <c r="S95" s="72"/>
      <c r="T95" s="72"/>
      <c r="U95" s="72"/>
      <c r="V95" s="72"/>
      <c r="W95" s="72"/>
      <c r="X95" s="72"/>
      <c r="Y95" s="72"/>
      <c r="Z95" s="72"/>
    </row>
    <row r="96" spans="1:26" ht="14.25" customHeight="1">
      <c r="A96" s="102"/>
      <c r="B96" s="102"/>
      <c r="C96" s="72"/>
      <c r="D96" s="72"/>
      <c r="E96" s="107"/>
      <c r="F96" s="72"/>
      <c r="G96" s="72"/>
      <c r="H96" s="72"/>
      <c r="I96" s="72"/>
      <c r="J96" s="72"/>
      <c r="K96" s="72"/>
      <c r="L96" s="72"/>
      <c r="M96" s="72"/>
      <c r="N96" s="72"/>
      <c r="O96" s="72"/>
      <c r="P96" s="72"/>
      <c r="Q96" s="72"/>
      <c r="R96" s="72"/>
      <c r="S96" s="72"/>
      <c r="T96" s="72"/>
      <c r="U96" s="72"/>
      <c r="V96" s="72"/>
      <c r="W96" s="72"/>
      <c r="X96" s="72"/>
      <c r="Y96" s="72"/>
      <c r="Z96" s="72"/>
    </row>
    <row r="97" spans="1:26" ht="14.25" customHeight="1">
      <c r="A97" s="102"/>
      <c r="B97" s="102"/>
      <c r="C97" s="72"/>
      <c r="D97" s="72"/>
      <c r="E97" s="107"/>
      <c r="F97" s="72"/>
      <c r="G97" s="72"/>
      <c r="H97" s="72"/>
      <c r="I97" s="72"/>
      <c r="J97" s="72"/>
      <c r="K97" s="72"/>
      <c r="L97" s="72"/>
      <c r="M97" s="72"/>
      <c r="N97" s="72"/>
      <c r="O97" s="72"/>
      <c r="P97" s="72"/>
      <c r="Q97" s="72"/>
      <c r="R97" s="72"/>
      <c r="S97" s="72"/>
      <c r="T97" s="72"/>
      <c r="U97" s="72"/>
      <c r="V97" s="72"/>
      <c r="W97" s="72"/>
      <c r="X97" s="72"/>
      <c r="Y97" s="72"/>
      <c r="Z97" s="72"/>
    </row>
    <row r="98" spans="1:26" ht="14.25" customHeight="1">
      <c r="A98" s="102"/>
      <c r="B98" s="102"/>
      <c r="C98" s="72"/>
      <c r="D98" s="72"/>
      <c r="E98" s="107"/>
      <c r="F98" s="72"/>
      <c r="G98" s="72"/>
      <c r="H98" s="72"/>
      <c r="I98" s="72"/>
      <c r="J98" s="72"/>
      <c r="K98" s="72"/>
      <c r="L98" s="72"/>
      <c r="M98" s="72"/>
      <c r="N98" s="72"/>
      <c r="O98" s="72"/>
      <c r="P98" s="72"/>
      <c r="Q98" s="72"/>
      <c r="R98" s="72"/>
      <c r="S98" s="72"/>
      <c r="T98" s="72"/>
      <c r="U98" s="72"/>
      <c r="V98" s="72"/>
      <c r="W98" s="72"/>
      <c r="X98" s="72"/>
      <c r="Y98" s="72"/>
      <c r="Z98" s="72"/>
    </row>
    <row r="99" spans="1:26" ht="14.25" customHeight="1">
      <c r="A99" s="102"/>
      <c r="B99" s="102"/>
      <c r="C99" s="72"/>
      <c r="D99" s="72"/>
      <c r="E99" s="107"/>
      <c r="F99" s="72"/>
      <c r="G99" s="72"/>
      <c r="H99" s="72"/>
      <c r="I99" s="72"/>
      <c r="J99" s="72"/>
      <c r="K99" s="72"/>
      <c r="L99" s="72"/>
      <c r="M99" s="72"/>
      <c r="N99" s="72"/>
      <c r="O99" s="72"/>
      <c r="P99" s="72"/>
      <c r="Q99" s="72"/>
      <c r="R99" s="72"/>
      <c r="S99" s="72"/>
      <c r="T99" s="72"/>
      <c r="U99" s="72"/>
      <c r="V99" s="72"/>
      <c r="W99" s="72"/>
      <c r="X99" s="72"/>
      <c r="Y99" s="72"/>
      <c r="Z99" s="72"/>
    </row>
    <row r="100" spans="1:26" ht="14.25" customHeight="1">
      <c r="A100" s="102"/>
      <c r="B100" s="102"/>
      <c r="C100" s="72"/>
      <c r="D100" s="72"/>
      <c r="E100" s="107"/>
      <c r="F100" s="72"/>
      <c r="G100" s="72"/>
      <c r="H100" s="72"/>
      <c r="I100" s="72"/>
      <c r="J100" s="72"/>
      <c r="K100" s="72"/>
      <c r="L100" s="72"/>
      <c r="M100" s="72"/>
      <c r="N100" s="72"/>
      <c r="O100" s="72"/>
      <c r="P100" s="72"/>
      <c r="Q100" s="72"/>
      <c r="R100" s="72"/>
      <c r="S100" s="72"/>
      <c r="T100" s="72"/>
      <c r="U100" s="72"/>
      <c r="V100" s="72"/>
      <c r="W100" s="72"/>
      <c r="X100" s="72"/>
      <c r="Y100" s="72"/>
      <c r="Z100" s="72"/>
    </row>
    <row r="101" spans="1:26" ht="14.25" customHeight="1">
      <c r="A101" s="102"/>
      <c r="B101" s="102"/>
      <c r="C101" s="72"/>
      <c r="D101" s="72"/>
      <c r="E101" s="107"/>
      <c r="F101" s="72"/>
      <c r="G101" s="72"/>
      <c r="H101" s="72"/>
      <c r="I101" s="72"/>
      <c r="J101" s="72"/>
      <c r="K101" s="72"/>
      <c r="L101" s="72"/>
      <c r="M101" s="72"/>
      <c r="N101" s="72"/>
      <c r="O101" s="72"/>
      <c r="P101" s="72"/>
      <c r="Q101" s="72"/>
      <c r="R101" s="72"/>
      <c r="S101" s="72"/>
      <c r="T101" s="72"/>
      <c r="U101" s="72"/>
      <c r="V101" s="72"/>
      <c r="W101" s="72"/>
      <c r="X101" s="72"/>
      <c r="Y101" s="72"/>
      <c r="Z101" s="72"/>
    </row>
    <row r="102" spans="1:26" ht="14.25" customHeight="1">
      <c r="A102" s="102"/>
      <c r="B102" s="102"/>
      <c r="C102" s="72"/>
      <c r="D102" s="72"/>
      <c r="E102" s="107"/>
      <c r="F102" s="72"/>
      <c r="G102" s="72"/>
      <c r="H102" s="72"/>
      <c r="I102" s="72"/>
      <c r="J102" s="72"/>
      <c r="K102" s="72"/>
      <c r="L102" s="72"/>
      <c r="M102" s="72"/>
      <c r="N102" s="72"/>
      <c r="O102" s="72"/>
      <c r="P102" s="72"/>
      <c r="Q102" s="72"/>
      <c r="R102" s="72"/>
      <c r="S102" s="72"/>
      <c r="T102" s="72"/>
      <c r="U102" s="72"/>
      <c r="V102" s="72"/>
      <c r="W102" s="72"/>
      <c r="X102" s="72"/>
      <c r="Y102" s="72"/>
      <c r="Z102" s="72"/>
    </row>
    <row r="103" spans="1:26" ht="14.25" customHeight="1">
      <c r="A103" s="102"/>
      <c r="B103" s="102"/>
      <c r="C103" s="72"/>
      <c r="D103" s="72"/>
      <c r="E103" s="107"/>
      <c r="F103" s="72"/>
      <c r="G103" s="72"/>
      <c r="H103" s="72"/>
      <c r="I103" s="72"/>
      <c r="J103" s="72"/>
      <c r="K103" s="72"/>
      <c r="L103" s="72"/>
      <c r="M103" s="72"/>
      <c r="N103" s="72"/>
      <c r="O103" s="72"/>
      <c r="P103" s="72"/>
      <c r="Q103" s="72"/>
      <c r="R103" s="72"/>
      <c r="S103" s="72"/>
      <c r="T103" s="72"/>
      <c r="U103" s="72"/>
      <c r="V103" s="72"/>
      <c r="W103" s="72"/>
      <c r="X103" s="72"/>
      <c r="Y103" s="72"/>
      <c r="Z103" s="72"/>
    </row>
    <row r="104" spans="1:26" ht="14.25" customHeight="1">
      <c r="A104" s="102"/>
      <c r="B104" s="102"/>
      <c r="C104" s="72"/>
      <c r="D104" s="72"/>
      <c r="E104" s="107"/>
      <c r="F104" s="72"/>
      <c r="G104" s="72"/>
      <c r="H104" s="72"/>
      <c r="I104" s="72"/>
      <c r="J104" s="72"/>
      <c r="K104" s="72"/>
      <c r="L104" s="72"/>
      <c r="M104" s="72"/>
      <c r="N104" s="72"/>
      <c r="O104" s="72"/>
      <c r="P104" s="72"/>
      <c r="Q104" s="72"/>
      <c r="R104" s="72"/>
      <c r="S104" s="72"/>
      <c r="T104" s="72"/>
      <c r="U104" s="72"/>
      <c r="V104" s="72"/>
      <c r="W104" s="72"/>
      <c r="X104" s="72"/>
      <c r="Y104" s="72"/>
      <c r="Z104" s="72"/>
    </row>
    <row r="105" spans="1:26" ht="14.25" customHeight="1">
      <c r="A105" s="102"/>
      <c r="B105" s="102"/>
      <c r="C105" s="72"/>
      <c r="D105" s="72"/>
      <c r="E105" s="107"/>
      <c r="F105" s="72"/>
      <c r="G105" s="72"/>
      <c r="H105" s="72"/>
      <c r="I105" s="72"/>
      <c r="J105" s="72"/>
      <c r="K105" s="72"/>
      <c r="L105" s="72"/>
      <c r="M105" s="72"/>
      <c r="N105" s="72"/>
      <c r="O105" s="72"/>
      <c r="P105" s="72"/>
      <c r="Q105" s="72"/>
      <c r="R105" s="72"/>
      <c r="S105" s="72"/>
      <c r="T105" s="72"/>
      <c r="U105" s="72"/>
      <c r="V105" s="72"/>
      <c r="W105" s="72"/>
      <c r="X105" s="72"/>
      <c r="Y105" s="72"/>
      <c r="Z105" s="72"/>
    </row>
    <row r="106" spans="1:26" ht="14.25" customHeight="1">
      <c r="A106" s="102"/>
      <c r="B106" s="102"/>
      <c r="C106" s="72"/>
      <c r="D106" s="72"/>
      <c r="E106" s="107"/>
      <c r="F106" s="72"/>
      <c r="G106" s="72"/>
      <c r="H106" s="72"/>
      <c r="I106" s="72"/>
      <c r="J106" s="72"/>
      <c r="K106" s="72"/>
      <c r="L106" s="72"/>
      <c r="M106" s="72"/>
      <c r="N106" s="72"/>
      <c r="O106" s="72"/>
      <c r="P106" s="72"/>
      <c r="Q106" s="72"/>
      <c r="R106" s="72"/>
      <c r="S106" s="72"/>
      <c r="T106" s="72"/>
      <c r="U106" s="72"/>
      <c r="V106" s="72"/>
      <c r="W106" s="72"/>
      <c r="X106" s="72"/>
      <c r="Y106" s="72"/>
      <c r="Z106" s="72"/>
    </row>
    <row r="107" spans="1:26" ht="14.25" customHeight="1">
      <c r="A107" s="102"/>
      <c r="B107" s="102"/>
      <c r="C107" s="72"/>
      <c r="D107" s="72"/>
      <c r="E107" s="107"/>
      <c r="F107" s="72"/>
      <c r="G107" s="72"/>
      <c r="H107" s="72"/>
      <c r="I107" s="72"/>
      <c r="J107" s="72"/>
      <c r="K107" s="72"/>
      <c r="L107" s="72"/>
      <c r="M107" s="72"/>
      <c r="N107" s="72"/>
      <c r="O107" s="72"/>
      <c r="P107" s="72"/>
      <c r="Q107" s="72"/>
      <c r="R107" s="72"/>
      <c r="S107" s="72"/>
      <c r="T107" s="72"/>
      <c r="U107" s="72"/>
      <c r="V107" s="72"/>
      <c r="W107" s="72"/>
      <c r="X107" s="72"/>
      <c r="Y107" s="72"/>
      <c r="Z107" s="72"/>
    </row>
    <row r="108" spans="1:26" ht="14.25" customHeight="1">
      <c r="A108" s="102"/>
      <c r="B108" s="102"/>
      <c r="C108" s="72"/>
      <c r="D108" s="72"/>
      <c r="E108" s="107"/>
      <c r="F108" s="72"/>
      <c r="G108" s="72"/>
      <c r="H108" s="72"/>
      <c r="I108" s="72"/>
      <c r="J108" s="72"/>
      <c r="K108" s="72"/>
      <c r="L108" s="72"/>
      <c r="M108" s="72"/>
      <c r="N108" s="72"/>
      <c r="O108" s="72"/>
      <c r="P108" s="72"/>
      <c r="Q108" s="72"/>
      <c r="R108" s="72"/>
      <c r="S108" s="72"/>
      <c r="T108" s="72"/>
      <c r="U108" s="72"/>
      <c r="V108" s="72"/>
      <c r="W108" s="72"/>
      <c r="X108" s="72"/>
      <c r="Y108" s="72"/>
      <c r="Z108" s="72"/>
    </row>
    <row r="109" spans="1:26" ht="14.25" customHeight="1">
      <c r="A109" s="102"/>
      <c r="B109" s="102"/>
      <c r="C109" s="72"/>
      <c r="D109" s="72"/>
      <c r="E109" s="107"/>
      <c r="F109" s="72"/>
      <c r="G109" s="72"/>
      <c r="H109" s="72"/>
      <c r="I109" s="72"/>
      <c r="J109" s="72"/>
      <c r="K109" s="72"/>
      <c r="L109" s="72"/>
      <c r="M109" s="72"/>
      <c r="N109" s="72"/>
      <c r="O109" s="72"/>
      <c r="P109" s="72"/>
      <c r="Q109" s="72"/>
      <c r="R109" s="72"/>
      <c r="S109" s="72"/>
      <c r="T109" s="72"/>
      <c r="U109" s="72"/>
      <c r="V109" s="72"/>
      <c r="W109" s="72"/>
      <c r="X109" s="72"/>
      <c r="Y109" s="72"/>
      <c r="Z109" s="72"/>
    </row>
    <row r="110" spans="1:26" ht="14.25" customHeight="1">
      <c r="A110" s="102"/>
      <c r="B110" s="102"/>
      <c r="C110" s="72"/>
      <c r="D110" s="72"/>
      <c r="E110" s="107"/>
      <c r="F110" s="72"/>
      <c r="G110" s="72"/>
      <c r="H110" s="72"/>
      <c r="I110" s="72"/>
      <c r="J110" s="72"/>
      <c r="K110" s="72"/>
      <c r="L110" s="72"/>
      <c r="M110" s="72"/>
      <c r="N110" s="72"/>
      <c r="O110" s="72"/>
      <c r="P110" s="72"/>
      <c r="Q110" s="72"/>
      <c r="R110" s="72"/>
      <c r="S110" s="72"/>
      <c r="T110" s="72"/>
      <c r="U110" s="72"/>
      <c r="V110" s="72"/>
      <c r="W110" s="72"/>
      <c r="X110" s="72"/>
      <c r="Y110" s="72"/>
      <c r="Z110" s="72"/>
    </row>
    <row r="111" spans="1:26" ht="14.25" customHeight="1">
      <c r="A111" s="102"/>
      <c r="B111" s="102"/>
      <c r="C111" s="72"/>
      <c r="D111" s="72"/>
      <c r="E111" s="107"/>
      <c r="F111" s="72"/>
      <c r="G111" s="72"/>
      <c r="H111" s="72"/>
      <c r="I111" s="72"/>
      <c r="J111" s="72"/>
      <c r="K111" s="72"/>
      <c r="L111" s="72"/>
      <c r="M111" s="72"/>
      <c r="N111" s="72"/>
      <c r="O111" s="72"/>
      <c r="P111" s="72"/>
      <c r="Q111" s="72"/>
      <c r="R111" s="72"/>
      <c r="S111" s="72"/>
      <c r="T111" s="72"/>
      <c r="U111" s="72"/>
      <c r="V111" s="72"/>
      <c r="W111" s="72"/>
      <c r="X111" s="72"/>
      <c r="Y111" s="72"/>
      <c r="Z111" s="72"/>
    </row>
    <row r="112" spans="1:26" ht="14.25" customHeight="1">
      <c r="A112" s="102"/>
      <c r="B112" s="102"/>
      <c r="C112" s="72"/>
      <c r="D112" s="72"/>
      <c r="E112" s="107"/>
      <c r="F112" s="72"/>
      <c r="G112" s="72"/>
      <c r="H112" s="72"/>
      <c r="I112" s="72"/>
      <c r="J112" s="72"/>
      <c r="K112" s="72"/>
      <c r="L112" s="72"/>
      <c r="M112" s="72"/>
      <c r="N112" s="72"/>
      <c r="O112" s="72"/>
      <c r="P112" s="72"/>
      <c r="Q112" s="72"/>
      <c r="R112" s="72"/>
      <c r="S112" s="72"/>
      <c r="T112" s="72"/>
      <c r="U112" s="72"/>
      <c r="V112" s="72"/>
      <c r="W112" s="72"/>
      <c r="X112" s="72"/>
      <c r="Y112" s="72"/>
      <c r="Z112" s="72"/>
    </row>
    <row r="113" spans="1:26" ht="14.25" customHeight="1">
      <c r="A113" s="102"/>
      <c r="B113" s="102"/>
      <c r="C113" s="72"/>
      <c r="D113" s="72"/>
      <c r="E113" s="107"/>
      <c r="F113" s="72"/>
      <c r="G113" s="72"/>
      <c r="H113" s="72"/>
      <c r="I113" s="72"/>
      <c r="J113" s="72"/>
      <c r="K113" s="72"/>
      <c r="L113" s="72"/>
      <c r="M113" s="72"/>
      <c r="N113" s="72"/>
      <c r="O113" s="72"/>
      <c r="P113" s="72"/>
      <c r="Q113" s="72"/>
      <c r="R113" s="72"/>
      <c r="S113" s="72"/>
      <c r="T113" s="72"/>
      <c r="U113" s="72"/>
      <c r="V113" s="72"/>
      <c r="W113" s="72"/>
      <c r="X113" s="72"/>
      <c r="Y113" s="72"/>
      <c r="Z113" s="72"/>
    </row>
    <row r="114" spans="1:26" ht="14.25" customHeight="1">
      <c r="A114" s="102"/>
      <c r="B114" s="102"/>
      <c r="C114" s="72"/>
      <c r="D114" s="72"/>
      <c r="E114" s="107"/>
      <c r="F114" s="72"/>
      <c r="G114" s="72"/>
      <c r="H114" s="72"/>
      <c r="I114" s="72"/>
      <c r="J114" s="72"/>
      <c r="K114" s="72"/>
      <c r="L114" s="72"/>
      <c r="M114" s="72"/>
      <c r="N114" s="72"/>
      <c r="O114" s="72"/>
      <c r="P114" s="72"/>
      <c r="Q114" s="72"/>
      <c r="R114" s="72"/>
      <c r="S114" s="72"/>
      <c r="T114" s="72"/>
      <c r="U114" s="72"/>
      <c r="V114" s="72"/>
      <c r="W114" s="72"/>
      <c r="X114" s="72"/>
      <c r="Y114" s="72"/>
      <c r="Z114" s="72"/>
    </row>
    <row r="115" spans="1:26" ht="14.25" customHeight="1">
      <c r="A115" s="102"/>
      <c r="B115" s="102"/>
      <c r="C115" s="72"/>
      <c r="D115" s="72"/>
      <c r="E115" s="107"/>
      <c r="F115" s="72"/>
      <c r="G115" s="72"/>
      <c r="H115" s="72"/>
      <c r="I115" s="72"/>
      <c r="J115" s="72"/>
      <c r="K115" s="72"/>
      <c r="L115" s="72"/>
      <c r="M115" s="72"/>
      <c r="N115" s="72"/>
      <c r="O115" s="72"/>
      <c r="P115" s="72"/>
      <c r="Q115" s="72"/>
      <c r="R115" s="72"/>
      <c r="S115" s="72"/>
      <c r="T115" s="72"/>
      <c r="U115" s="72"/>
      <c r="V115" s="72"/>
      <c r="W115" s="72"/>
      <c r="X115" s="72"/>
      <c r="Y115" s="72"/>
      <c r="Z115" s="72"/>
    </row>
    <row r="116" spans="1:26" ht="14.25" customHeight="1">
      <c r="A116" s="102"/>
      <c r="B116" s="102"/>
      <c r="C116" s="72"/>
      <c r="D116" s="72"/>
      <c r="E116" s="107"/>
      <c r="F116" s="72"/>
      <c r="G116" s="72"/>
      <c r="H116" s="72"/>
      <c r="I116" s="72"/>
      <c r="J116" s="72"/>
      <c r="K116" s="72"/>
      <c r="L116" s="72"/>
      <c r="M116" s="72"/>
      <c r="N116" s="72"/>
      <c r="O116" s="72"/>
      <c r="P116" s="72"/>
      <c r="Q116" s="72"/>
      <c r="R116" s="72"/>
      <c r="S116" s="72"/>
      <c r="T116" s="72"/>
      <c r="U116" s="72"/>
      <c r="V116" s="72"/>
      <c r="W116" s="72"/>
      <c r="X116" s="72"/>
      <c r="Y116" s="72"/>
      <c r="Z116" s="72"/>
    </row>
    <row r="117" spans="1:26" ht="14.25" customHeight="1">
      <c r="A117" s="102"/>
      <c r="B117" s="102"/>
      <c r="C117" s="72"/>
      <c r="D117" s="72"/>
      <c r="E117" s="107"/>
      <c r="F117" s="72"/>
      <c r="G117" s="72"/>
      <c r="H117" s="72"/>
      <c r="I117" s="72"/>
      <c r="J117" s="72"/>
      <c r="K117" s="72"/>
      <c r="L117" s="72"/>
      <c r="M117" s="72"/>
      <c r="N117" s="72"/>
      <c r="O117" s="72"/>
      <c r="P117" s="72"/>
      <c r="Q117" s="72"/>
      <c r="R117" s="72"/>
      <c r="S117" s="72"/>
      <c r="T117" s="72"/>
      <c r="U117" s="72"/>
      <c r="V117" s="72"/>
      <c r="W117" s="72"/>
      <c r="X117" s="72"/>
      <c r="Y117" s="72"/>
      <c r="Z117" s="72"/>
    </row>
    <row r="118" spans="1:26" ht="14.25" customHeight="1">
      <c r="A118" s="102"/>
      <c r="B118" s="102"/>
      <c r="C118" s="72"/>
      <c r="D118" s="72"/>
      <c r="E118" s="107"/>
      <c r="F118" s="72"/>
      <c r="G118" s="72"/>
      <c r="H118" s="72"/>
      <c r="I118" s="72"/>
      <c r="J118" s="72"/>
      <c r="K118" s="72"/>
      <c r="L118" s="72"/>
      <c r="M118" s="72"/>
      <c r="N118" s="72"/>
      <c r="O118" s="72"/>
      <c r="P118" s="72"/>
      <c r="Q118" s="72"/>
      <c r="R118" s="72"/>
      <c r="S118" s="72"/>
      <c r="T118" s="72"/>
      <c r="U118" s="72"/>
      <c r="V118" s="72"/>
      <c r="W118" s="72"/>
      <c r="X118" s="72"/>
      <c r="Y118" s="72"/>
      <c r="Z118" s="72"/>
    </row>
    <row r="119" spans="1:26" ht="14.25" customHeight="1">
      <c r="A119" s="102"/>
      <c r="B119" s="102"/>
      <c r="C119" s="72"/>
      <c r="D119" s="72"/>
      <c r="E119" s="107"/>
      <c r="F119" s="72"/>
      <c r="G119" s="72"/>
      <c r="H119" s="72"/>
      <c r="I119" s="72"/>
      <c r="J119" s="72"/>
      <c r="K119" s="72"/>
      <c r="L119" s="72"/>
      <c r="M119" s="72"/>
      <c r="N119" s="72"/>
      <c r="O119" s="72"/>
      <c r="P119" s="72"/>
      <c r="Q119" s="72"/>
      <c r="R119" s="72"/>
      <c r="S119" s="72"/>
      <c r="T119" s="72"/>
      <c r="U119" s="72"/>
      <c r="V119" s="72"/>
      <c r="W119" s="72"/>
      <c r="X119" s="72"/>
      <c r="Y119" s="72"/>
      <c r="Z119" s="72"/>
    </row>
    <row r="120" spans="1:26" ht="14.25" customHeight="1">
      <c r="A120" s="102"/>
      <c r="B120" s="102"/>
      <c r="C120" s="72"/>
      <c r="D120" s="72"/>
      <c r="E120" s="107"/>
      <c r="F120" s="72"/>
      <c r="G120" s="72"/>
      <c r="H120" s="72"/>
      <c r="I120" s="72"/>
      <c r="J120" s="72"/>
      <c r="K120" s="72"/>
      <c r="L120" s="72"/>
      <c r="M120" s="72"/>
      <c r="N120" s="72"/>
      <c r="O120" s="72"/>
      <c r="P120" s="72"/>
      <c r="Q120" s="72"/>
      <c r="R120" s="72"/>
      <c r="S120" s="72"/>
      <c r="T120" s="72"/>
      <c r="U120" s="72"/>
      <c r="V120" s="72"/>
      <c r="W120" s="72"/>
      <c r="X120" s="72"/>
      <c r="Y120" s="72"/>
      <c r="Z120" s="72"/>
    </row>
    <row r="121" spans="1:26" ht="14.25" customHeight="1">
      <c r="A121" s="102"/>
      <c r="B121" s="102"/>
      <c r="C121" s="72"/>
      <c r="D121" s="72"/>
      <c r="E121" s="107"/>
      <c r="F121" s="72"/>
      <c r="G121" s="72"/>
      <c r="H121" s="72"/>
      <c r="I121" s="72"/>
      <c r="J121" s="72"/>
      <c r="K121" s="72"/>
      <c r="L121" s="72"/>
      <c r="M121" s="72"/>
      <c r="N121" s="72"/>
      <c r="O121" s="72"/>
      <c r="P121" s="72"/>
      <c r="Q121" s="72"/>
      <c r="R121" s="72"/>
      <c r="S121" s="72"/>
      <c r="T121" s="72"/>
      <c r="U121" s="72"/>
      <c r="V121" s="72"/>
      <c r="W121" s="72"/>
      <c r="X121" s="72"/>
      <c r="Y121" s="72"/>
      <c r="Z121" s="72"/>
    </row>
    <row r="122" spans="1:26" ht="14.25" customHeight="1">
      <c r="A122" s="102"/>
      <c r="B122" s="102"/>
      <c r="C122" s="72"/>
      <c r="D122" s="72"/>
      <c r="E122" s="107"/>
      <c r="F122" s="72"/>
      <c r="G122" s="72"/>
      <c r="H122" s="72"/>
      <c r="I122" s="72"/>
      <c r="J122" s="72"/>
      <c r="K122" s="72"/>
      <c r="L122" s="72"/>
      <c r="M122" s="72"/>
      <c r="N122" s="72"/>
      <c r="O122" s="72"/>
      <c r="P122" s="72"/>
      <c r="Q122" s="72"/>
      <c r="R122" s="72"/>
      <c r="S122" s="72"/>
      <c r="T122" s="72"/>
      <c r="U122" s="72"/>
      <c r="V122" s="72"/>
      <c r="W122" s="72"/>
      <c r="X122" s="72"/>
      <c r="Y122" s="72"/>
      <c r="Z122" s="72"/>
    </row>
    <row r="123" spans="1:26" ht="14.25" customHeight="1">
      <c r="A123" s="102"/>
      <c r="B123" s="102"/>
      <c r="C123" s="72"/>
      <c r="D123" s="72"/>
      <c r="E123" s="107"/>
      <c r="F123" s="72"/>
      <c r="G123" s="72"/>
      <c r="H123" s="72"/>
      <c r="I123" s="72"/>
      <c r="J123" s="72"/>
      <c r="K123" s="72"/>
      <c r="L123" s="72"/>
      <c r="M123" s="72"/>
      <c r="N123" s="72"/>
      <c r="O123" s="72"/>
      <c r="P123" s="72"/>
      <c r="Q123" s="72"/>
      <c r="R123" s="72"/>
      <c r="S123" s="72"/>
      <c r="T123" s="72"/>
      <c r="U123" s="72"/>
      <c r="V123" s="72"/>
      <c r="W123" s="72"/>
      <c r="X123" s="72"/>
      <c r="Y123" s="72"/>
      <c r="Z123" s="72"/>
    </row>
    <row r="124" spans="1:26" ht="14.25" customHeight="1">
      <c r="A124" s="102"/>
      <c r="B124" s="102"/>
      <c r="C124" s="72"/>
      <c r="D124" s="72"/>
      <c r="E124" s="107"/>
      <c r="F124" s="72"/>
      <c r="G124" s="72"/>
      <c r="H124" s="72"/>
      <c r="I124" s="72"/>
      <c r="J124" s="72"/>
      <c r="K124" s="72"/>
      <c r="L124" s="72"/>
      <c r="M124" s="72"/>
      <c r="N124" s="72"/>
      <c r="O124" s="72"/>
      <c r="P124" s="72"/>
      <c r="Q124" s="72"/>
      <c r="R124" s="72"/>
      <c r="S124" s="72"/>
      <c r="T124" s="72"/>
      <c r="U124" s="72"/>
      <c r="V124" s="72"/>
      <c r="W124" s="72"/>
      <c r="X124" s="72"/>
      <c r="Y124" s="72"/>
      <c r="Z124" s="72"/>
    </row>
    <row r="125" spans="1:26" ht="14.25" customHeight="1">
      <c r="A125" s="102"/>
      <c r="B125" s="102"/>
      <c r="C125" s="72"/>
      <c r="D125" s="72"/>
      <c r="E125" s="107"/>
      <c r="F125" s="72"/>
      <c r="G125" s="72"/>
      <c r="H125" s="72"/>
      <c r="I125" s="72"/>
      <c r="J125" s="72"/>
      <c r="K125" s="72"/>
      <c r="L125" s="72"/>
      <c r="M125" s="72"/>
      <c r="N125" s="72"/>
      <c r="O125" s="72"/>
      <c r="P125" s="72"/>
      <c r="Q125" s="72"/>
      <c r="R125" s="72"/>
      <c r="S125" s="72"/>
      <c r="T125" s="72"/>
      <c r="U125" s="72"/>
      <c r="V125" s="72"/>
      <c r="W125" s="72"/>
      <c r="X125" s="72"/>
      <c r="Y125" s="72"/>
      <c r="Z125" s="72"/>
    </row>
    <row r="126" spans="1:26" ht="14.25" customHeight="1">
      <c r="A126" s="102"/>
      <c r="B126" s="102"/>
      <c r="C126" s="72"/>
      <c r="D126" s="72"/>
      <c r="E126" s="107"/>
      <c r="F126" s="72"/>
      <c r="G126" s="72"/>
      <c r="H126" s="72"/>
      <c r="I126" s="72"/>
      <c r="J126" s="72"/>
      <c r="K126" s="72"/>
      <c r="L126" s="72"/>
      <c r="M126" s="72"/>
      <c r="N126" s="72"/>
      <c r="O126" s="72"/>
      <c r="P126" s="72"/>
      <c r="Q126" s="72"/>
      <c r="R126" s="72"/>
      <c r="S126" s="72"/>
      <c r="T126" s="72"/>
      <c r="U126" s="72"/>
      <c r="V126" s="72"/>
      <c r="W126" s="72"/>
      <c r="X126" s="72"/>
      <c r="Y126" s="72"/>
      <c r="Z126" s="72"/>
    </row>
    <row r="127" spans="1:26" ht="14.25" customHeight="1">
      <c r="A127" s="102"/>
      <c r="B127" s="102"/>
      <c r="C127" s="72"/>
      <c r="D127" s="72"/>
      <c r="E127" s="107"/>
      <c r="F127" s="72"/>
      <c r="G127" s="72"/>
      <c r="H127" s="72"/>
      <c r="I127" s="72"/>
      <c r="J127" s="72"/>
      <c r="K127" s="72"/>
      <c r="L127" s="72"/>
      <c r="M127" s="72"/>
      <c r="N127" s="72"/>
      <c r="O127" s="72"/>
      <c r="P127" s="72"/>
      <c r="Q127" s="72"/>
      <c r="R127" s="72"/>
      <c r="S127" s="72"/>
      <c r="T127" s="72"/>
      <c r="U127" s="72"/>
      <c r="V127" s="72"/>
      <c r="W127" s="72"/>
      <c r="X127" s="72"/>
      <c r="Y127" s="72"/>
      <c r="Z127" s="72"/>
    </row>
    <row r="128" spans="1:26" ht="14.25" customHeight="1">
      <c r="A128" s="102"/>
      <c r="B128" s="102"/>
      <c r="C128" s="72"/>
      <c r="D128" s="72"/>
      <c r="E128" s="107"/>
      <c r="F128" s="72"/>
      <c r="G128" s="72"/>
      <c r="H128" s="72"/>
      <c r="I128" s="72"/>
      <c r="J128" s="72"/>
      <c r="K128" s="72"/>
      <c r="L128" s="72"/>
      <c r="M128" s="72"/>
      <c r="N128" s="72"/>
      <c r="O128" s="72"/>
      <c r="P128" s="72"/>
      <c r="Q128" s="72"/>
      <c r="R128" s="72"/>
      <c r="S128" s="72"/>
      <c r="T128" s="72"/>
      <c r="U128" s="72"/>
      <c r="V128" s="72"/>
      <c r="W128" s="72"/>
      <c r="X128" s="72"/>
      <c r="Y128" s="72"/>
      <c r="Z128" s="72"/>
    </row>
    <row r="129" spans="1:26" ht="14.25" customHeight="1">
      <c r="A129" s="102"/>
      <c r="B129" s="102"/>
      <c r="C129" s="72"/>
      <c r="D129" s="72"/>
      <c r="E129" s="107"/>
      <c r="F129" s="72"/>
      <c r="G129" s="72"/>
      <c r="H129" s="72"/>
      <c r="I129" s="72"/>
      <c r="J129" s="72"/>
      <c r="K129" s="72"/>
      <c r="L129" s="72"/>
      <c r="M129" s="72"/>
      <c r="N129" s="72"/>
      <c r="O129" s="72"/>
      <c r="P129" s="72"/>
      <c r="Q129" s="72"/>
      <c r="R129" s="72"/>
      <c r="S129" s="72"/>
      <c r="T129" s="72"/>
      <c r="U129" s="72"/>
      <c r="V129" s="72"/>
      <c r="W129" s="72"/>
      <c r="X129" s="72"/>
      <c r="Y129" s="72"/>
      <c r="Z129" s="72"/>
    </row>
    <row r="130" spans="1:26" ht="14.25" customHeight="1">
      <c r="A130" s="102"/>
      <c r="B130" s="102"/>
      <c r="C130" s="72"/>
      <c r="D130" s="72"/>
      <c r="E130" s="107"/>
      <c r="F130" s="72"/>
      <c r="G130" s="72"/>
      <c r="H130" s="72"/>
      <c r="I130" s="72"/>
      <c r="J130" s="72"/>
      <c r="K130" s="72"/>
      <c r="L130" s="72"/>
      <c r="M130" s="72"/>
      <c r="N130" s="72"/>
      <c r="O130" s="72"/>
      <c r="P130" s="72"/>
      <c r="Q130" s="72"/>
      <c r="R130" s="72"/>
      <c r="S130" s="72"/>
      <c r="T130" s="72"/>
      <c r="U130" s="72"/>
      <c r="V130" s="72"/>
      <c r="W130" s="72"/>
      <c r="X130" s="72"/>
      <c r="Y130" s="72"/>
      <c r="Z130" s="72"/>
    </row>
    <row r="131" spans="1:26" ht="14.25" customHeight="1">
      <c r="A131" s="102"/>
      <c r="B131" s="102"/>
      <c r="C131" s="72"/>
      <c r="D131" s="72"/>
      <c r="E131" s="107"/>
      <c r="F131" s="72"/>
      <c r="G131" s="72"/>
      <c r="H131" s="72"/>
      <c r="I131" s="72"/>
      <c r="J131" s="72"/>
      <c r="K131" s="72"/>
      <c r="L131" s="72"/>
      <c r="M131" s="72"/>
      <c r="N131" s="72"/>
      <c r="O131" s="72"/>
      <c r="P131" s="72"/>
      <c r="Q131" s="72"/>
      <c r="R131" s="72"/>
      <c r="S131" s="72"/>
      <c r="T131" s="72"/>
      <c r="U131" s="72"/>
      <c r="V131" s="72"/>
      <c r="W131" s="72"/>
      <c r="X131" s="72"/>
      <c r="Y131" s="72"/>
      <c r="Z131" s="72"/>
    </row>
    <row r="132" spans="1:26" ht="14.25" customHeight="1">
      <c r="A132" s="102"/>
      <c r="B132" s="102"/>
      <c r="C132" s="72"/>
      <c r="D132" s="72"/>
      <c r="E132" s="107"/>
      <c r="F132" s="72"/>
      <c r="G132" s="72"/>
      <c r="H132" s="72"/>
      <c r="I132" s="72"/>
      <c r="J132" s="72"/>
      <c r="K132" s="72"/>
      <c r="L132" s="72"/>
      <c r="M132" s="72"/>
      <c r="N132" s="72"/>
      <c r="O132" s="72"/>
      <c r="P132" s="72"/>
      <c r="Q132" s="72"/>
      <c r="R132" s="72"/>
      <c r="S132" s="72"/>
      <c r="T132" s="72"/>
      <c r="U132" s="72"/>
      <c r="V132" s="72"/>
      <c r="W132" s="72"/>
      <c r="X132" s="72"/>
      <c r="Y132" s="72"/>
      <c r="Z132" s="72"/>
    </row>
    <row r="133" spans="1:26" ht="14.25" customHeight="1">
      <c r="A133" s="102"/>
      <c r="B133" s="102"/>
      <c r="C133" s="72"/>
      <c r="D133" s="72"/>
      <c r="E133" s="107"/>
      <c r="F133" s="72"/>
      <c r="G133" s="72"/>
      <c r="H133" s="72"/>
      <c r="I133" s="72"/>
      <c r="J133" s="72"/>
      <c r="K133" s="72"/>
      <c r="L133" s="72"/>
      <c r="M133" s="72"/>
      <c r="N133" s="72"/>
      <c r="O133" s="72"/>
      <c r="P133" s="72"/>
      <c r="Q133" s="72"/>
      <c r="R133" s="72"/>
      <c r="S133" s="72"/>
      <c r="T133" s="72"/>
      <c r="U133" s="72"/>
      <c r="V133" s="72"/>
      <c r="W133" s="72"/>
      <c r="X133" s="72"/>
      <c r="Y133" s="72"/>
      <c r="Z133" s="72"/>
    </row>
    <row r="134" spans="1:26" ht="14.25" customHeight="1">
      <c r="A134" s="102"/>
      <c r="B134" s="102"/>
      <c r="C134" s="72"/>
      <c r="D134" s="72"/>
      <c r="E134" s="107"/>
      <c r="F134" s="72"/>
      <c r="G134" s="72"/>
      <c r="H134" s="72"/>
      <c r="I134" s="72"/>
      <c r="J134" s="72"/>
      <c r="K134" s="72"/>
      <c r="L134" s="72"/>
      <c r="M134" s="72"/>
      <c r="N134" s="72"/>
      <c r="O134" s="72"/>
      <c r="P134" s="72"/>
      <c r="Q134" s="72"/>
      <c r="R134" s="72"/>
      <c r="S134" s="72"/>
      <c r="T134" s="72"/>
      <c r="U134" s="72"/>
      <c r="V134" s="72"/>
      <c r="W134" s="72"/>
      <c r="X134" s="72"/>
      <c r="Y134" s="72"/>
      <c r="Z134" s="72"/>
    </row>
    <row r="135" spans="1:26" ht="14.25" customHeight="1">
      <c r="A135" s="102"/>
      <c r="B135" s="102"/>
      <c r="C135" s="72"/>
      <c r="D135" s="72"/>
      <c r="E135" s="107"/>
      <c r="F135" s="72"/>
      <c r="G135" s="72"/>
      <c r="H135" s="72"/>
      <c r="I135" s="72"/>
      <c r="J135" s="72"/>
      <c r="K135" s="72"/>
      <c r="L135" s="72"/>
      <c r="M135" s="72"/>
      <c r="N135" s="72"/>
      <c r="O135" s="72"/>
      <c r="P135" s="72"/>
      <c r="Q135" s="72"/>
      <c r="R135" s="72"/>
      <c r="S135" s="72"/>
      <c r="T135" s="72"/>
      <c r="U135" s="72"/>
      <c r="V135" s="72"/>
      <c r="W135" s="72"/>
      <c r="X135" s="72"/>
      <c r="Y135" s="72"/>
      <c r="Z135" s="72"/>
    </row>
    <row r="136" spans="1:26" ht="14.25" customHeight="1">
      <c r="A136" s="102"/>
      <c r="B136" s="102"/>
      <c r="C136" s="72"/>
      <c r="D136" s="72"/>
      <c r="E136" s="107"/>
      <c r="F136" s="72"/>
      <c r="G136" s="72"/>
      <c r="H136" s="72"/>
      <c r="I136" s="72"/>
      <c r="J136" s="72"/>
      <c r="K136" s="72"/>
      <c r="L136" s="72"/>
      <c r="M136" s="72"/>
      <c r="N136" s="72"/>
      <c r="O136" s="72"/>
      <c r="P136" s="72"/>
      <c r="Q136" s="72"/>
      <c r="R136" s="72"/>
      <c r="S136" s="72"/>
      <c r="T136" s="72"/>
      <c r="U136" s="72"/>
      <c r="V136" s="72"/>
      <c r="W136" s="72"/>
      <c r="X136" s="72"/>
      <c r="Y136" s="72"/>
      <c r="Z136" s="72"/>
    </row>
    <row r="137" spans="1:26" ht="14.25" customHeight="1">
      <c r="A137" s="102"/>
      <c r="B137" s="102"/>
      <c r="C137" s="72"/>
      <c r="D137" s="72"/>
      <c r="E137" s="107"/>
      <c r="F137" s="72"/>
      <c r="G137" s="72"/>
      <c r="H137" s="72"/>
      <c r="I137" s="72"/>
      <c r="J137" s="72"/>
      <c r="K137" s="72"/>
      <c r="L137" s="72"/>
      <c r="M137" s="72"/>
      <c r="N137" s="72"/>
      <c r="O137" s="72"/>
      <c r="P137" s="72"/>
      <c r="Q137" s="72"/>
      <c r="R137" s="72"/>
      <c r="S137" s="72"/>
      <c r="T137" s="72"/>
      <c r="U137" s="72"/>
      <c r="V137" s="72"/>
      <c r="W137" s="72"/>
      <c r="X137" s="72"/>
      <c r="Y137" s="72"/>
      <c r="Z137" s="72"/>
    </row>
    <row r="138" spans="1:26" ht="14.25" customHeight="1">
      <c r="A138" s="102"/>
      <c r="B138" s="102"/>
      <c r="C138" s="72"/>
      <c r="D138" s="72"/>
      <c r="E138" s="107"/>
      <c r="F138" s="72"/>
      <c r="G138" s="72"/>
      <c r="H138" s="72"/>
      <c r="I138" s="72"/>
      <c r="J138" s="72"/>
      <c r="K138" s="72"/>
      <c r="L138" s="72"/>
      <c r="M138" s="72"/>
      <c r="N138" s="72"/>
      <c r="O138" s="72"/>
      <c r="P138" s="72"/>
      <c r="Q138" s="72"/>
      <c r="R138" s="72"/>
      <c r="S138" s="72"/>
      <c r="T138" s="72"/>
      <c r="U138" s="72"/>
      <c r="V138" s="72"/>
      <c r="W138" s="72"/>
      <c r="X138" s="72"/>
      <c r="Y138" s="72"/>
      <c r="Z138" s="72"/>
    </row>
    <row r="139" spans="1:26" ht="14.25" customHeight="1">
      <c r="A139" s="102"/>
      <c r="B139" s="102"/>
      <c r="C139" s="72"/>
      <c r="D139" s="72"/>
      <c r="E139" s="107"/>
      <c r="F139" s="72"/>
      <c r="G139" s="72"/>
      <c r="H139" s="72"/>
      <c r="I139" s="72"/>
      <c r="J139" s="72"/>
      <c r="K139" s="72"/>
      <c r="L139" s="72"/>
      <c r="M139" s="72"/>
      <c r="N139" s="72"/>
      <c r="O139" s="72"/>
      <c r="P139" s="72"/>
      <c r="Q139" s="72"/>
      <c r="R139" s="72"/>
      <c r="S139" s="72"/>
      <c r="T139" s="72"/>
      <c r="U139" s="72"/>
      <c r="V139" s="72"/>
      <c r="W139" s="72"/>
      <c r="X139" s="72"/>
      <c r="Y139" s="72"/>
      <c r="Z139" s="72"/>
    </row>
    <row r="140" spans="1:26" ht="14.25" customHeight="1">
      <c r="A140" s="102"/>
      <c r="B140" s="102"/>
      <c r="C140" s="72"/>
      <c r="D140" s="72"/>
      <c r="E140" s="107"/>
      <c r="F140" s="72"/>
      <c r="G140" s="72"/>
      <c r="H140" s="72"/>
      <c r="I140" s="72"/>
      <c r="J140" s="72"/>
      <c r="K140" s="72"/>
      <c r="L140" s="72"/>
      <c r="M140" s="72"/>
      <c r="N140" s="72"/>
      <c r="O140" s="72"/>
      <c r="P140" s="72"/>
      <c r="Q140" s="72"/>
      <c r="R140" s="72"/>
      <c r="S140" s="72"/>
      <c r="T140" s="72"/>
      <c r="U140" s="72"/>
      <c r="V140" s="72"/>
      <c r="W140" s="72"/>
      <c r="X140" s="72"/>
      <c r="Y140" s="72"/>
      <c r="Z140" s="72"/>
    </row>
    <row r="141" spans="1:26" ht="14.25" customHeight="1">
      <c r="A141" s="102"/>
      <c r="B141" s="102"/>
      <c r="C141" s="72"/>
      <c r="D141" s="72"/>
      <c r="E141" s="107"/>
      <c r="F141" s="72"/>
      <c r="G141" s="72"/>
      <c r="H141" s="72"/>
      <c r="I141" s="72"/>
      <c r="J141" s="72"/>
      <c r="K141" s="72"/>
      <c r="L141" s="72"/>
      <c r="M141" s="72"/>
      <c r="N141" s="72"/>
      <c r="O141" s="72"/>
      <c r="P141" s="72"/>
      <c r="Q141" s="72"/>
      <c r="R141" s="72"/>
      <c r="S141" s="72"/>
      <c r="T141" s="72"/>
      <c r="U141" s="72"/>
      <c r="V141" s="72"/>
      <c r="W141" s="72"/>
      <c r="X141" s="72"/>
      <c r="Y141" s="72"/>
      <c r="Z141" s="72"/>
    </row>
    <row r="142" spans="1:26" ht="14.25" customHeight="1">
      <c r="A142" s="102"/>
      <c r="B142" s="102"/>
      <c r="C142" s="72"/>
      <c r="D142" s="72"/>
      <c r="E142" s="107"/>
      <c r="F142" s="72"/>
      <c r="G142" s="72"/>
      <c r="H142" s="72"/>
      <c r="I142" s="72"/>
      <c r="J142" s="72"/>
      <c r="K142" s="72"/>
      <c r="L142" s="72"/>
      <c r="M142" s="72"/>
      <c r="N142" s="72"/>
      <c r="O142" s="72"/>
      <c r="P142" s="72"/>
      <c r="Q142" s="72"/>
      <c r="R142" s="72"/>
      <c r="S142" s="72"/>
      <c r="T142" s="72"/>
      <c r="U142" s="72"/>
      <c r="V142" s="72"/>
      <c r="W142" s="72"/>
      <c r="X142" s="72"/>
      <c r="Y142" s="72"/>
      <c r="Z142" s="72"/>
    </row>
    <row r="143" spans="1:26" ht="14.25" customHeight="1">
      <c r="A143" s="102"/>
      <c r="B143" s="102"/>
      <c r="C143" s="72"/>
      <c r="D143" s="72"/>
      <c r="E143" s="107"/>
      <c r="F143" s="72"/>
      <c r="G143" s="72"/>
      <c r="H143" s="72"/>
      <c r="I143" s="72"/>
      <c r="J143" s="72"/>
      <c r="K143" s="72"/>
      <c r="L143" s="72"/>
      <c r="M143" s="72"/>
      <c r="N143" s="72"/>
      <c r="O143" s="72"/>
      <c r="P143" s="72"/>
      <c r="Q143" s="72"/>
      <c r="R143" s="72"/>
      <c r="S143" s="72"/>
      <c r="T143" s="72"/>
      <c r="U143" s="72"/>
      <c r="V143" s="72"/>
      <c r="W143" s="72"/>
      <c r="X143" s="72"/>
      <c r="Y143" s="72"/>
      <c r="Z143" s="72"/>
    </row>
    <row r="144" spans="1:26" ht="14.25" customHeight="1">
      <c r="A144" s="102"/>
      <c r="B144" s="102"/>
      <c r="C144" s="72"/>
      <c r="D144" s="72"/>
      <c r="E144" s="107"/>
      <c r="F144" s="72"/>
      <c r="G144" s="72"/>
      <c r="H144" s="72"/>
      <c r="I144" s="72"/>
      <c r="J144" s="72"/>
      <c r="K144" s="72"/>
      <c r="L144" s="72"/>
      <c r="M144" s="72"/>
      <c r="N144" s="72"/>
      <c r="O144" s="72"/>
      <c r="P144" s="72"/>
      <c r="Q144" s="72"/>
      <c r="R144" s="72"/>
      <c r="S144" s="72"/>
      <c r="T144" s="72"/>
      <c r="U144" s="72"/>
      <c r="V144" s="72"/>
      <c r="W144" s="72"/>
      <c r="X144" s="72"/>
      <c r="Y144" s="72"/>
      <c r="Z144" s="72"/>
    </row>
    <row r="145" spans="1:26" ht="14.25" customHeight="1">
      <c r="A145" s="102"/>
      <c r="B145" s="102"/>
      <c r="C145" s="72"/>
      <c r="D145" s="72"/>
      <c r="E145" s="107"/>
      <c r="F145" s="72"/>
      <c r="G145" s="72"/>
      <c r="H145" s="72"/>
      <c r="I145" s="72"/>
      <c r="J145" s="72"/>
      <c r="K145" s="72"/>
      <c r="L145" s="72"/>
      <c r="M145" s="72"/>
      <c r="N145" s="72"/>
      <c r="O145" s="72"/>
      <c r="P145" s="72"/>
      <c r="Q145" s="72"/>
      <c r="R145" s="72"/>
      <c r="S145" s="72"/>
      <c r="T145" s="72"/>
      <c r="U145" s="72"/>
      <c r="V145" s="72"/>
      <c r="W145" s="72"/>
      <c r="X145" s="72"/>
      <c r="Y145" s="72"/>
      <c r="Z145" s="72"/>
    </row>
    <row r="146" spans="1:26" ht="14.25" customHeight="1">
      <c r="A146" s="102"/>
      <c r="B146" s="102"/>
      <c r="C146" s="72"/>
      <c r="D146" s="72"/>
      <c r="E146" s="107"/>
      <c r="F146" s="72"/>
      <c r="G146" s="72"/>
      <c r="H146" s="72"/>
      <c r="I146" s="72"/>
      <c r="J146" s="72"/>
      <c r="K146" s="72"/>
      <c r="L146" s="72"/>
      <c r="M146" s="72"/>
      <c r="N146" s="72"/>
      <c r="O146" s="72"/>
      <c r="P146" s="72"/>
      <c r="Q146" s="72"/>
      <c r="R146" s="72"/>
      <c r="S146" s="72"/>
      <c r="T146" s="72"/>
      <c r="U146" s="72"/>
      <c r="V146" s="72"/>
      <c r="W146" s="72"/>
      <c r="X146" s="72"/>
      <c r="Y146" s="72"/>
      <c r="Z146" s="72"/>
    </row>
    <row r="147" spans="1:26" ht="14.25" customHeight="1">
      <c r="A147" s="102"/>
      <c r="B147" s="102"/>
      <c r="C147" s="72"/>
      <c r="D147" s="72"/>
      <c r="E147" s="107"/>
      <c r="F147" s="72"/>
      <c r="G147" s="72"/>
      <c r="H147" s="72"/>
      <c r="I147" s="72"/>
      <c r="J147" s="72"/>
      <c r="K147" s="72"/>
      <c r="L147" s="72"/>
      <c r="M147" s="72"/>
      <c r="N147" s="72"/>
      <c r="O147" s="72"/>
      <c r="P147" s="72"/>
      <c r="Q147" s="72"/>
      <c r="R147" s="72"/>
      <c r="S147" s="72"/>
      <c r="T147" s="72"/>
      <c r="U147" s="72"/>
      <c r="V147" s="72"/>
      <c r="W147" s="72"/>
      <c r="X147" s="72"/>
      <c r="Y147" s="72"/>
      <c r="Z147" s="72"/>
    </row>
    <row r="148" spans="1:26" ht="14.25" customHeight="1">
      <c r="A148" s="102"/>
      <c r="B148" s="102"/>
      <c r="C148" s="72"/>
      <c r="D148" s="72"/>
      <c r="E148" s="107"/>
      <c r="F148" s="72"/>
      <c r="G148" s="72"/>
      <c r="H148" s="72"/>
      <c r="I148" s="72"/>
      <c r="J148" s="72"/>
      <c r="K148" s="72"/>
      <c r="L148" s="72"/>
      <c r="M148" s="72"/>
      <c r="N148" s="72"/>
      <c r="O148" s="72"/>
      <c r="P148" s="72"/>
      <c r="Q148" s="72"/>
      <c r="R148" s="72"/>
      <c r="S148" s="72"/>
      <c r="T148" s="72"/>
      <c r="U148" s="72"/>
      <c r="V148" s="72"/>
      <c r="W148" s="72"/>
      <c r="X148" s="72"/>
      <c r="Y148" s="72"/>
      <c r="Z148" s="72"/>
    </row>
    <row r="149" spans="1:26" ht="14.25" customHeight="1">
      <c r="A149" s="102"/>
      <c r="B149" s="102"/>
      <c r="C149" s="72"/>
      <c r="D149" s="72"/>
      <c r="E149" s="107"/>
      <c r="F149" s="72"/>
      <c r="G149" s="72"/>
      <c r="H149" s="72"/>
      <c r="I149" s="72"/>
      <c r="J149" s="72"/>
      <c r="K149" s="72"/>
      <c r="L149" s="72"/>
      <c r="M149" s="72"/>
      <c r="N149" s="72"/>
      <c r="O149" s="72"/>
      <c r="P149" s="72"/>
      <c r="Q149" s="72"/>
      <c r="R149" s="72"/>
      <c r="S149" s="72"/>
      <c r="T149" s="72"/>
      <c r="U149" s="72"/>
      <c r="V149" s="72"/>
      <c r="W149" s="72"/>
      <c r="X149" s="72"/>
      <c r="Y149" s="72"/>
      <c r="Z149" s="72"/>
    </row>
    <row r="150" spans="1:26" ht="14.25" customHeight="1">
      <c r="A150" s="102"/>
      <c r="B150" s="102"/>
      <c r="C150" s="72"/>
      <c r="D150" s="72"/>
      <c r="E150" s="107"/>
      <c r="F150" s="72"/>
      <c r="G150" s="72"/>
      <c r="H150" s="72"/>
      <c r="I150" s="72"/>
      <c r="J150" s="72"/>
      <c r="K150" s="72"/>
      <c r="L150" s="72"/>
      <c r="M150" s="72"/>
      <c r="N150" s="72"/>
      <c r="O150" s="72"/>
      <c r="P150" s="72"/>
      <c r="Q150" s="72"/>
      <c r="R150" s="72"/>
      <c r="S150" s="72"/>
      <c r="T150" s="72"/>
      <c r="U150" s="72"/>
      <c r="V150" s="72"/>
      <c r="W150" s="72"/>
      <c r="X150" s="72"/>
      <c r="Y150" s="72"/>
      <c r="Z150" s="72"/>
    </row>
    <row r="151" spans="1:26" ht="14.25" customHeight="1">
      <c r="A151" s="102"/>
      <c r="B151" s="102"/>
      <c r="C151" s="72"/>
      <c r="D151" s="72"/>
      <c r="E151" s="107"/>
      <c r="F151" s="72"/>
      <c r="G151" s="72"/>
      <c r="H151" s="72"/>
      <c r="I151" s="72"/>
      <c r="J151" s="72"/>
      <c r="K151" s="72"/>
      <c r="L151" s="72"/>
      <c r="M151" s="72"/>
      <c r="N151" s="72"/>
      <c r="O151" s="72"/>
      <c r="P151" s="72"/>
      <c r="Q151" s="72"/>
      <c r="R151" s="72"/>
      <c r="S151" s="72"/>
      <c r="T151" s="72"/>
      <c r="U151" s="72"/>
      <c r="V151" s="72"/>
      <c r="W151" s="72"/>
      <c r="X151" s="72"/>
      <c r="Y151" s="72"/>
      <c r="Z151" s="72"/>
    </row>
    <row r="152" spans="1:26" ht="14.25" customHeight="1">
      <c r="A152" s="102"/>
      <c r="B152" s="102"/>
      <c r="C152" s="72"/>
      <c r="D152" s="72"/>
      <c r="E152" s="107"/>
      <c r="F152" s="72"/>
      <c r="G152" s="72"/>
      <c r="H152" s="72"/>
      <c r="I152" s="72"/>
      <c r="J152" s="72"/>
      <c r="K152" s="72"/>
      <c r="L152" s="72"/>
      <c r="M152" s="72"/>
      <c r="N152" s="72"/>
      <c r="O152" s="72"/>
      <c r="P152" s="72"/>
      <c r="Q152" s="72"/>
      <c r="R152" s="72"/>
      <c r="S152" s="72"/>
      <c r="T152" s="72"/>
      <c r="U152" s="72"/>
      <c r="V152" s="72"/>
      <c r="W152" s="72"/>
      <c r="X152" s="72"/>
      <c r="Y152" s="72"/>
      <c r="Z152" s="72"/>
    </row>
    <row r="153" spans="1:26" ht="14.25" customHeight="1">
      <c r="A153" s="102"/>
      <c r="B153" s="102"/>
      <c r="C153" s="72"/>
      <c r="D153" s="72"/>
      <c r="E153" s="107"/>
      <c r="F153" s="72"/>
      <c r="G153" s="72"/>
      <c r="H153" s="72"/>
      <c r="I153" s="72"/>
      <c r="J153" s="72"/>
      <c r="K153" s="72"/>
      <c r="L153" s="72"/>
      <c r="M153" s="72"/>
      <c r="N153" s="72"/>
      <c r="O153" s="72"/>
      <c r="P153" s="72"/>
      <c r="Q153" s="72"/>
      <c r="R153" s="72"/>
      <c r="S153" s="72"/>
      <c r="T153" s="72"/>
      <c r="U153" s="72"/>
      <c r="V153" s="72"/>
      <c r="W153" s="72"/>
      <c r="X153" s="72"/>
      <c r="Y153" s="72"/>
      <c r="Z153" s="72"/>
    </row>
    <row r="154" spans="1:26" ht="14.25" customHeight="1">
      <c r="A154" s="102"/>
      <c r="B154" s="102"/>
      <c r="C154" s="72"/>
      <c r="D154" s="72"/>
      <c r="E154" s="107"/>
      <c r="F154" s="72"/>
      <c r="G154" s="72"/>
      <c r="H154" s="72"/>
      <c r="I154" s="72"/>
      <c r="J154" s="72"/>
      <c r="K154" s="72"/>
      <c r="L154" s="72"/>
      <c r="M154" s="72"/>
      <c r="N154" s="72"/>
      <c r="O154" s="72"/>
      <c r="P154" s="72"/>
      <c r="Q154" s="72"/>
      <c r="R154" s="72"/>
      <c r="S154" s="72"/>
      <c r="T154" s="72"/>
      <c r="U154" s="72"/>
      <c r="V154" s="72"/>
      <c r="W154" s="72"/>
      <c r="X154" s="72"/>
      <c r="Y154" s="72"/>
      <c r="Z154" s="72"/>
    </row>
    <row r="155" spans="1:26" ht="14.25" customHeight="1">
      <c r="A155" s="102"/>
      <c r="B155" s="102"/>
      <c r="C155" s="72"/>
      <c r="D155" s="72"/>
      <c r="E155" s="107"/>
      <c r="F155" s="72"/>
      <c r="G155" s="72"/>
      <c r="H155" s="72"/>
      <c r="I155" s="72"/>
      <c r="J155" s="72"/>
      <c r="K155" s="72"/>
      <c r="L155" s="72"/>
      <c r="M155" s="72"/>
      <c r="N155" s="72"/>
      <c r="O155" s="72"/>
      <c r="P155" s="72"/>
      <c r="Q155" s="72"/>
      <c r="R155" s="72"/>
      <c r="S155" s="72"/>
      <c r="T155" s="72"/>
      <c r="U155" s="72"/>
      <c r="V155" s="72"/>
      <c r="W155" s="72"/>
      <c r="X155" s="72"/>
      <c r="Y155" s="72"/>
      <c r="Z155" s="72"/>
    </row>
    <row r="156" spans="1:26" ht="14.25" customHeight="1">
      <c r="A156" s="102"/>
      <c r="B156" s="102"/>
      <c r="C156" s="72"/>
      <c r="D156" s="72"/>
      <c r="E156" s="107"/>
      <c r="F156" s="72"/>
      <c r="G156" s="72"/>
      <c r="H156" s="72"/>
      <c r="I156" s="72"/>
      <c r="J156" s="72"/>
      <c r="K156" s="72"/>
      <c r="L156" s="72"/>
      <c r="M156" s="72"/>
      <c r="N156" s="72"/>
      <c r="O156" s="72"/>
      <c r="P156" s="72"/>
      <c r="Q156" s="72"/>
      <c r="R156" s="72"/>
      <c r="S156" s="72"/>
      <c r="T156" s="72"/>
      <c r="U156" s="72"/>
      <c r="V156" s="72"/>
      <c r="W156" s="72"/>
      <c r="X156" s="72"/>
      <c r="Y156" s="72"/>
      <c r="Z156" s="72"/>
    </row>
    <row r="157" spans="1:26" ht="14.25" customHeight="1">
      <c r="A157" s="102"/>
      <c r="B157" s="102"/>
      <c r="C157" s="72"/>
      <c r="D157" s="72"/>
      <c r="E157" s="107"/>
      <c r="F157" s="72"/>
      <c r="G157" s="72"/>
      <c r="H157" s="72"/>
      <c r="I157" s="72"/>
      <c r="J157" s="72"/>
      <c r="K157" s="72"/>
      <c r="L157" s="72"/>
      <c r="M157" s="72"/>
      <c r="N157" s="72"/>
      <c r="O157" s="72"/>
      <c r="P157" s="72"/>
      <c r="Q157" s="72"/>
      <c r="R157" s="72"/>
      <c r="S157" s="72"/>
      <c r="T157" s="72"/>
      <c r="U157" s="72"/>
      <c r="V157" s="72"/>
      <c r="W157" s="72"/>
      <c r="X157" s="72"/>
      <c r="Y157" s="72"/>
      <c r="Z157" s="72"/>
    </row>
    <row r="158" spans="1:26" ht="14.25" customHeight="1">
      <c r="A158" s="102"/>
      <c r="B158" s="102"/>
      <c r="C158" s="72"/>
      <c r="D158" s="72"/>
      <c r="E158" s="107"/>
      <c r="F158" s="72"/>
      <c r="G158" s="72"/>
      <c r="H158" s="72"/>
      <c r="I158" s="72"/>
      <c r="J158" s="72"/>
      <c r="K158" s="72"/>
      <c r="L158" s="72"/>
      <c r="M158" s="72"/>
      <c r="N158" s="72"/>
      <c r="O158" s="72"/>
      <c r="P158" s="72"/>
      <c r="Q158" s="72"/>
      <c r="R158" s="72"/>
      <c r="S158" s="72"/>
      <c r="T158" s="72"/>
      <c r="U158" s="72"/>
      <c r="V158" s="72"/>
      <c r="W158" s="72"/>
      <c r="X158" s="72"/>
      <c r="Y158" s="72"/>
      <c r="Z158" s="72"/>
    </row>
    <row r="159" spans="1:26" ht="14.25" customHeight="1">
      <c r="A159" s="102"/>
      <c r="B159" s="102"/>
      <c r="C159" s="72"/>
      <c r="D159" s="72"/>
      <c r="E159" s="107"/>
      <c r="F159" s="72"/>
      <c r="G159" s="72"/>
      <c r="H159" s="72"/>
      <c r="I159" s="72"/>
      <c r="J159" s="72"/>
      <c r="K159" s="72"/>
      <c r="L159" s="72"/>
      <c r="M159" s="72"/>
      <c r="N159" s="72"/>
      <c r="O159" s="72"/>
      <c r="P159" s="72"/>
      <c r="Q159" s="72"/>
      <c r="R159" s="72"/>
      <c r="S159" s="72"/>
      <c r="T159" s="72"/>
      <c r="U159" s="72"/>
      <c r="V159" s="72"/>
      <c r="W159" s="72"/>
      <c r="X159" s="72"/>
      <c r="Y159" s="72"/>
      <c r="Z159" s="72"/>
    </row>
    <row r="160" spans="1:26" ht="14.25" customHeight="1">
      <c r="A160" s="102"/>
      <c r="B160" s="102"/>
      <c r="C160" s="72"/>
      <c r="D160" s="72"/>
      <c r="E160" s="107"/>
      <c r="F160" s="72"/>
      <c r="G160" s="72"/>
      <c r="H160" s="72"/>
      <c r="I160" s="72"/>
      <c r="J160" s="72"/>
      <c r="K160" s="72"/>
      <c r="L160" s="72"/>
      <c r="M160" s="72"/>
      <c r="N160" s="72"/>
      <c r="O160" s="72"/>
      <c r="P160" s="72"/>
      <c r="Q160" s="72"/>
      <c r="R160" s="72"/>
      <c r="S160" s="72"/>
      <c r="T160" s="72"/>
      <c r="U160" s="72"/>
      <c r="V160" s="72"/>
      <c r="W160" s="72"/>
      <c r="X160" s="72"/>
      <c r="Y160" s="72"/>
      <c r="Z160" s="72"/>
    </row>
    <row r="161" spans="1:26" ht="14.25" customHeight="1">
      <c r="A161" s="102"/>
      <c r="B161" s="102"/>
      <c r="C161" s="72"/>
      <c r="D161" s="72"/>
      <c r="E161" s="107"/>
      <c r="F161" s="72"/>
      <c r="G161" s="72"/>
      <c r="H161" s="72"/>
      <c r="I161" s="72"/>
      <c r="J161" s="72"/>
      <c r="K161" s="72"/>
      <c r="L161" s="72"/>
      <c r="M161" s="72"/>
      <c r="N161" s="72"/>
      <c r="O161" s="72"/>
      <c r="P161" s="72"/>
      <c r="Q161" s="72"/>
      <c r="R161" s="72"/>
      <c r="S161" s="72"/>
      <c r="T161" s="72"/>
      <c r="U161" s="72"/>
      <c r="V161" s="72"/>
      <c r="W161" s="72"/>
      <c r="X161" s="72"/>
      <c r="Y161" s="72"/>
      <c r="Z161" s="72"/>
    </row>
    <row r="162" spans="1:26" ht="14.25" customHeight="1">
      <c r="A162" s="102"/>
      <c r="B162" s="102"/>
      <c r="C162" s="72"/>
      <c r="D162" s="72"/>
      <c r="E162" s="107"/>
      <c r="F162" s="72"/>
      <c r="G162" s="72"/>
      <c r="H162" s="72"/>
      <c r="I162" s="72"/>
      <c r="J162" s="72"/>
      <c r="K162" s="72"/>
      <c r="L162" s="72"/>
      <c r="M162" s="72"/>
      <c r="N162" s="72"/>
      <c r="O162" s="72"/>
      <c r="P162" s="72"/>
      <c r="Q162" s="72"/>
      <c r="R162" s="72"/>
      <c r="S162" s="72"/>
      <c r="T162" s="72"/>
      <c r="U162" s="72"/>
      <c r="V162" s="72"/>
      <c r="W162" s="72"/>
      <c r="X162" s="72"/>
      <c r="Y162" s="72"/>
      <c r="Z162" s="72"/>
    </row>
    <row r="163" spans="1:26" ht="14.25" customHeight="1">
      <c r="A163" s="102"/>
      <c r="B163" s="102"/>
      <c r="C163" s="72"/>
      <c r="D163" s="72"/>
      <c r="E163" s="107"/>
      <c r="F163" s="72"/>
      <c r="G163" s="72"/>
      <c r="H163" s="72"/>
      <c r="I163" s="72"/>
      <c r="J163" s="72"/>
      <c r="K163" s="72"/>
      <c r="L163" s="72"/>
      <c r="M163" s="72"/>
      <c r="N163" s="72"/>
      <c r="O163" s="72"/>
      <c r="P163" s="72"/>
      <c r="Q163" s="72"/>
      <c r="R163" s="72"/>
      <c r="S163" s="72"/>
      <c r="T163" s="72"/>
      <c r="U163" s="72"/>
      <c r="V163" s="72"/>
      <c r="W163" s="72"/>
      <c r="X163" s="72"/>
      <c r="Y163" s="72"/>
      <c r="Z163" s="72"/>
    </row>
    <row r="164" spans="1:26" ht="14.25" customHeight="1">
      <c r="A164" s="102"/>
      <c r="B164" s="102"/>
      <c r="C164" s="72"/>
      <c r="D164" s="72"/>
      <c r="E164" s="107"/>
      <c r="F164" s="72"/>
      <c r="G164" s="72"/>
      <c r="H164" s="72"/>
      <c r="I164" s="72"/>
      <c r="J164" s="72"/>
      <c r="K164" s="72"/>
      <c r="L164" s="72"/>
      <c r="M164" s="72"/>
      <c r="N164" s="72"/>
      <c r="O164" s="72"/>
      <c r="P164" s="72"/>
      <c r="Q164" s="72"/>
      <c r="R164" s="72"/>
      <c r="S164" s="72"/>
      <c r="T164" s="72"/>
      <c r="U164" s="72"/>
      <c r="V164" s="72"/>
      <c r="W164" s="72"/>
      <c r="X164" s="72"/>
      <c r="Y164" s="72"/>
      <c r="Z164" s="72"/>
    </row>
    <row r="165" spans="1:26" ht="14.25" customHeight="1">
      <c r="A165" s="102"/>
      <c r="B165" s="102"/>
      <c r="C165" s="72"/>
      <c r="D165" s="72"/>
      <c r="E165" s="107"/>
      <c r="F165" s="72"/>
      <c r="G165" s="72"/>
      <c r="H165" s="72"/>
      <c r="I165" s="72"/>
      <c r="J165" s="72"/>
      <c r="K165" s="72"/>
      <c r="L165" s="72"/>
      <c r="M165" s="72"/>
      <c r="N165" s="72"/>
      <c r="O165" s="72"/>
      <c r="P165" s="72"/>
      <c r="Q165" s="72"/>
      <c r="R165" s="72"/>
      <c r="S165" s="72"/>
      <c r="T165" s="72"/>
      <c r="U165" s="72"/>
      <c r="V165" s="72"/>
      <c r="W165" s="72"/>
      <c r="X165" s="72"/>
      <c r="Y165" s="72"/>
      <c r="Z165" s="72"/>
    </row>
    <row r="166" spans="1:26" ht="14.25" customHeight="1">
      <c r="A166" s="102"/>
      <c r="B166" s="102"/>
      <c r="C166" s="72"/>
      <c r="D166" s="72"/>
      <c r="E166" s="107"/>
      <c r="F166" s="72"/>
      <c r="G166" s="72"/>
      <c r="H166" s="72"/>
      <c r="I166" s="72"/>
      <c r="J166" s="72"/>
      <c r="K166" s="72"/>
      <c r="L166" s="72"/>
      <c r="M166" s="72"/>
      <c r="N166" s="72"/>
      <c r="O166" s="72"/>
      <c r="P166" s="72"/>
      <c r="Q166" s="72"/>
      <c r="R166" s="72"/>
      <c r="S166" s="72"/>
      <c r="T166" s="72"/>
      <c r="U166" s="72"/>
      <c r="V166" s="72"/>
      <c r="W166" s="72"/>
      <c r="X166" s="72"/>
      <c r="Y166" s="72"/>
      <c r="Z166" s="72"/>
    </row>
    <row r="167" spans="1:26" ht="14.25" customHeight="1">
      <c r="A167" s="102"/>
      <c r="B167" s="102"/>
      <c r="C167" s="72"/>
      <c r="D167" s="72"/>
      <c r="E167" s="107"/>
      <c r="F167" s="72"/>
      <c r="G167" s="72"/>
      <c r="H167" s="72"/>
      <c r="I167" s="72"/>
      <c r="J167" s="72"/>
      <c r="K167" s="72"/>
      <c r="L167" s="72"/>
      <c r="M167" s="72"/>
      <c r="N167" s="72"/>
      <c r="O167" s="72"/>
      <c r="P167" s="72"/>
      <c r="Q167" s="72"/>
      <c r="R167" s="72"/>
      <c r="S167" s="72"/>
      <c r="T167" s="72"/>
      <c r="U167" s="72"/>
      <c r="V167" s="72"/>
      <c r="W167" s="72"/>
      <c r="X167" s="72"/>
      <c r="Y167" s="72"/>
      <c r="Z167" s="72"/>
    </row>
    <row r="168" spans="1:26" ht="14.25" customHeight="1">
      <c r="A168" s="102"/>
      <c r="B168" s="102"/>
      <c r="C168" s="72"/>
      <c r="D168" s="72"/>
      <c r="E168" s="107"/>
      <c r="F168" s="72"/>
      <c r="G168" s="72"/>
      <c r="H168" s="72"/>
      <c r="I168" s="72"/>
      <c r="J168" s="72"/>
      <c r="K168" s="72"/>
      <c r="L168" s="72"/>
      <c r="M168" s="72"/>
      <c r="N168" s="72"/>
      <c r="O168" s="72"/>
      <c r="P168" s="72"/>
      <c r="Q168" s="72"/>
      <c r="R168" s="72"/>
      <c r="S168" s="72"/>
      <c r="T168" s="72"/>
      <c r="U168" s="72"/>
      <c r="V168" s="72"/>
      <c r="W168" s="72"/>
      <c r="X168" s="72"/>
      <c r="Y168" s="72"/>
      <c r="Z168" s="72"/>
    </row>
    <row r="169" spans="1:26" ht="14.25" customHeight="1">
      <c r="A169" s="102"/>
      <c r="B169" s="102"/>
      <c r="C169" s="72"/>
      <c r="D169" s="72"/>
      <c r="E169" s="107"/>
      <c r="F169" s="72"/>
      <c r="G169" s="72"/>
      <c r="H169" s="72"/>
      <c r="I169" s="72"/>
      <c r="J169" s="72"/>
      <c r="K169" s="72"/>
      <c r="L169" s="72"/>
      <c r="M169" s="72"/>
      <c r="N169" s="72"/>
      <c r="O169" s="72"/>
      <c r="P169" s="72"/>
      <c r="Q169" s="72"/>
      <c r="R169" s="72"/>
      <c r="S169" s="72"/>
      <c r="T169" s="72"/>
      <c r="U169" s="72"/>
      <c r="V169" s="72"/>
      <c r="W169" s="72"/>
      <c r="X169" s="72"/>
      <c r="Y169" s="72"/>
      <c r="Z169" s="72"/>
    </row>
    <row r="170" spans="1:26" ht="14.25" customHeight="1">
      <c r="A170" s="102"/>
      <c r="B170" s="102"/>
      <c r="C170" s="72"/>
      <c r="D170" s="72"/>
      <c r="E170" s="107"/>
      <c r="F170" s="72"/>
      <c r="G170" s="72"/>
      <c r="H170" s="72"/>
      <c r="I170" s="72"/>
      <c r="J170" s="72"/>
      <c r="K170" s="72"/>
      <c r="L170" s="72"/>
      <c r="M170" s="72"/>
      <c r="N170" s="72"/>
      <c r="O170" s="72"/>
      <c r="P170" s="72"/>
      <c r="Q170" s="72"/>
      <c r="R170" s="72"/>
      <c r="S170" s="72"/>
      <c r="T170" s="72"/>
      <c r="U170" s="72"/>
      <c r="V170" s="72"/>
      <c r="W170" s="72"/>
      <c r="X170" s="72"/>
      <c r="Y170" s="72"/>
      <c r="Z170" s="72"/>
    </row>
    <row r="171" spans="1:26" ht="14.25" customHeight="1">
      <c r="A171" s="102"/>
      <c r="B171" s="102"/>
      <c r="C171" s="72"/>
      <c r="D171" s="72"/>
      <c r="E171" s="107"/>
      <c r="F171" s="72"/>
      <c r="G171" s="72"/>
      <c r="H171" s="72"/>
      <c r="I171" s="72"/>
      <c r="J171" s="72"/>
      <c r="K171" s="72"/>
      <c r="L171" s="72"/>
      <c r="M171" s="72"/>
      <c r="N171" s="72"/>
      <c r="O171" s="72"/>
      <c r="P171" s="72"/>
      <c r="Q171" s="72"/>
      <c r="R171" s="72"/>
      <c r="S171" s="72"/>
      <c r="T171" s="72"/>
      <c r="U171" s="72"/>
      <c r="V171" s="72"/>
      <c r="W171" s="72"/>
      <c r="X171" s="72"/>
      <c r="Y171" s="72"/>
      <c r="Z171" s="72"/>
    </row>
    <row r="172" spans="1:26" ht="14.25" customHeight="1">
      <c r="A172" s="102"/>
      <c r="B172" s="102"/>
      <c r="C172" s="72"/>
      <c r="D172" s="72"/>
      <c r="E172" s="107"/>
      <c r="F172" s="72"/>
      <c r="G172" s="72"/>
      <c r="H172" s="72"/>
      <c r="I172" s="72"/>
      <c r="J172" s="72"/>
      <c r="K172" s="72"/>
      <c r="L172" s="72"/>
      <c r="M172" s="72"/>
      <c r="N172" s="72"/>
      <c r="O172" s="72"/>
      <c r="P172" s="72"/>
      <c r="Q172" s="72"/>
      <c r="R172" s="72"/>
      <c r="S172" s="72"/>
      <c r="T172" s="72"/>
      <c r="U172" s="72"/>
      <c r="V172" s="72"/>
      <c r="W172" s="72"/>
      <c r="X172" s="72"/>
      <c r="Y172" s="72"/>
      <c r="Z172" s="72"/>
    </row>
    <row r="173" spans="1:26" ht="14.25" customHeight="1">
      <c r="A173" s="102"/>
      <c r="B173" s="102"/>
      <c r="C173" s="72"/>
      <c r="D173" s="72"/>
      <c r="E173" s="107"/>
      <c r="F173" s="72"/>
      <c r="G173" s="72"/>
      <c r="H173" s="72"/>
      <c r="I173" s="72"/>
      <c r="J173" s="72"/>
      <c r="K173" s="72"/>
      <c r="L173" s="72"/>
      <c r="M173" s="72"/>
      <c r="N173" s="72"/>
      <c r="O173" s="72"/>
      <c r="P173" s="72"/>
      <c r="Q173" s="72"/>
      <c r="R173" s="72"/>
      <c r="S173" s="72"/>
      <c r="T173" s="72"/>
      <c r="U173" s="72"/>
      <c r="V173" s="72"/>
      <c r="W173" s="72"/>
      <c r="X173" s="72"/>
      <c r="Y173" s="72"/>
      <c r="Z173" s="72"/>
    </row>
    <row r="174" spans="1:26" ht="14.25" customHeight="1">
      <c r="A174" s="102"/>
      <c r="B174" s="102"/>
      <c r="C174" s="72"/>
      <c r="D174" s="72"/>
      <c r="E174" s="107"/>
      <c r="F174" s="72"/>
      <c r="G174" s="72"/>
      <c r="H174" s="72"/>
      <c r="I174" s="72"/>
      <c r="J174" s="72"/>
      <c r="K174" s="72"/>
      <c r="L174" s="72"/>
      <c r="M174" s="72"/>
      <c r="N174" s="72"/>
      <c r="O174" s="72"/>
      <c r="P174" s="72"/>
      <c r="Q174" s="72"/>
      <c r="R174" s="72"/>
      <c r="S174" s="72"/>
      <c r="T174" s="72"/>
      <c r="U174" s="72"/>
      <c r="V174" s="72"/>
      <c r="W174" s="72"/>
      <c r="X174" s="72"/>
      <c r="Y174" s="72"/>
      <c r="Z174" s="72"/>
    </row>
    <row r="175" spans="1:26" ht="14.25" customHeight="1">
      <c r="A175" s="102"/>
      <c r="B175" s="102"/>
      <c r="C175" s="72"/>
      <c r="D175" s="72"/>
      <c r="E175" s="107"/>
      <c r="F175" s="72"/>
      <c r="G175" s="72"/>
      <c r="H175" s="72"/>
      <c r="I175" s="72"/>
      <c r="J175" s="72"/>
      <c r="K175" s="72"/>
      <c r="L175" s="72"/>
      <c r="M175" s="72"/>
      <c r="N175" s="72"/>
      <c r="O175" s="72"/>
      <c r="P175" s="72"/>
      <c r="Q175" s="72"/>
      <c r="R175" s="72"/>
      <c r="S175" s="72"/>
      <c r="T175" s="72"/>
      <c r="U175" s="72"/>
      <c r="V175" s="72"/>
      <c r="W175" s="72"/>
      <c r="X175" s="72"/>
      <c r="Y175" s="72"/>
      <c r="Z175" s="72"/>
    </row>
    <row r="176" spans="1:26" ht="14.25" customHeight="1">
      <c r="A176" s="102"/>
      <c r="B176" s="102"/>
      <c r="C176" s="72"/>
      <c r="D176" s="72"/>
      <c r="E176" s="107"/>
      <c r="F176" s="72"/>
      <c r="G176" s="72"/>
      <c r="H176" s="72"/>
      <c r="I176" s="72"/>
      <c r="J176" s="72"/>
      <c r="K176" s="72"/>
      <c r="L176" s="72"/>
      <c r="M176" s="72"/>
      <c r="N176" s="72"/>
      <c r="O176" s="72"/>
      <c r="P176" s="72"/>
      <c r="Q176" s="72"/>
      <c r="R176" s="72"/>
      <c r="S176" s="72"/>
      <c r="T176" s="72"/>
      <c r="U176" s="72"/>
      <c r="V176" s="72"/>
      <c r="W176" s="72"/>
      <c r="X176" s="72"/>
      <c r="Y176" s="72"/>
      <c r="Z176" s="72"/>
    </row>
    <row r="177" spans="1:26" ht="14.25" customHeight="1">
      <c r="A177" s="102"/>
      <c r="B177" s="102"/>
      <c r="C177" s="72"/>
      <c r="D177" s="72"/>
      <c r="E177" s="107"/>
      <c r="F177" s="72"/>
      <c r="G177" s="72"/>
      <c r="H177" s="72"/>
      <c r="I177" s="72"/>
      <c r="J177" s="72"/>
      <c r="K177" s="72"/>
      <c r="L177" s="72"/>
      <c r="M177" s="72"/>
      <c r="N177" s="72"/>
      <c r="O177" s="72"/>
      <c r="P177" s="72"/>
      <c r="Q177" s="72"/>
      <c r="R177" s="72"/>
      <c r="S177" s="72"/>
      <c r="T177" s="72"/>
      <c r="U177" s="72"/>
      <c r="V177" s="72"/>
      <c r="W177" s="72"/>
      <c r="X177" s="72"/>
      <c r="Y177" s="72"/>
      <c r="Z177" s="72"/>
    </row>
    <row r="178" spans="1:26" ht="14.25" customHeight="1">
      <c r="A178" s="102"/>
      <c r="B178" s="102"/>
      <c r="C178" s="72"/>
      <c r="D178" s="72"/>
      <c r="E178" s="107"/>
      <c r="F178" s="72"/>
      <c r="G178" s="72"/>
      <c r="H178" s="72"/>
      <c r="I178" s="72"/>
      <c r="J178" s="72"/>
      <c r="K178" s="72"/>
      <c r="L178" s="72"/>
      <c r="M178" s="72"/>
      <c r="N178" s="72"/>
      <c r="O178" s="72"/>
      <c r="P178" s="72"/>
      <c r="Q178" s="72"/>
      <c r="R178" s="72"/>
      <c r="S178" s="72"/>
      <c r="T178" s="72"/>
      <c r="U178" s="72"/>
      <c r="V178" s="72"/>
      <c r="W178" s="72"/>
      <c r="X178" s="72"/>
      <c r="Y178" s="72"/>
      <c r="Z178" s="72"/>
    </row>
    <row r="179" spans="1:26" ht="14.25" customHeight="1">
      <c r="A179" s="102"/>
      <c r="B179" s="102"/>
      <c r="C179" s="72"/>
      <c r="D179" s="72"/>
      <c r="E179" s="107"/>
      <c r="F179" s="72"/>
      <c r="G179" s="72"/>
      <c r="H179" s="72"/>
      <c r="I179" s="72"/>
      <c r="J179" s="72"/>
      <c r="K179" s="72"/>
      <c r="L179" s="72"/>
      <c r="M179" s="72"/>
      <c r="N179" s="72"/>
      <c r="O179" s="72"/>
      <c r="P179" s="72"/>
      <c r="Q179" s="72"/>
      <c r="R179" s="72"/>
      <c r="S179" s="72"/>
      <c r="T179" s="72"/>
      <c r="U179" s="72"/>
      <c r="V179" s="72"/>
      <c r="W179" s="72"/>
      <c r="X179" s="72"/>
      <c r="Y179" s="72"/>
      <c r="Z179" s="72"/>
    </row>
    <row r="180" spans="1:26" ht="14.25" customHeight="1">
      <c r="A180" s="102"/>
      <c r="B180" s="102"/>
      <c r="C180" s="72"/>
      <c r="D180" s="72"/>
      <c r="E180" s="107"/>
      <c r="F180" s="72"/>
      <c r="G180" s="72"/>
      <c r="H180" s="72"/>
      <c r="I180" s="72"/>
      <c r="J180" s="72"/>
      <c r="K180" s="72"/>
      <c r="L180" s="72"/>
      <c r="M180" s="72"/>
      <c r="N180" s="72"/>
      <c r="O180" s="72"/>
      <c r="P180" s="72"/>
      <c r="Q180" s="72"/>
      <c r="R180" s="72"/>
      <c r="S180" s="72"/>
      <c r="T180" s="72"/>
      <c r="U180" s="72"/>
      <c r="V180" s="72"/>
      <c r="W180" s="72"/>
      <c r="X180" s="72"/>
      <c r="Y180" s="72"/>
      <c r="Z180" s="72"/>
    </row>
    <row r="181" spans="1:26" ht="14.25" customHeight="1">
      <c r="A181" s="102"/>
      <c r="B181" s="102"/>
      <c r="C181" s="72"/>
      <c r="D181" s="72"/>
      <c r="E181" s="107"/>
      <c r="F181" s="72"/>
      <c r="G181" s="72"/>
      <c r="H181" s="72"/>
      <c r="I181" s="72"/>
      <c r="J181" s="72"/>
      <c r="K181" s="72"/>
      <c r="L181" s="72"/>
      <c r="M181" s="72"/>
      <c r="N181" s="72"/>
      <c r="O181" s="72"/>
      <c r="P181" s="72"/>
      <c r="Q181" s="72"/>
      <c r="R181" s="72"/>
      <c r="S181" s="72"/>
      <c r="T181" s="72"/>
      <c r="U181" s="72"/>
      <c r="V181" s="72"/>
      <c r="W181" s="72"/>
      <c r="X181" s="72"/>
      <c r="Y181" s="72"/>
      <c r="Z181" s="72"/>
    </row>
    <row r="182" spans="1:26" ht="14.25" customHeight="1">
      <c r="A182" s="102"/>
      <c r="B182" s="102"/>
      <c r="C182" s="72"/>
      <c r="D182" s="72"/>
      <c r="E182" s="107"/>
      <c r="F182" s="72"/>
      <c r="G182" s="72"/>
      <c r="H182" s="72"/>
      <c r="I182" s="72"/>
      <c r="J182" s="72"/>
      <c r="K182" s="72"/>
      <c r="L182" s="72"/>
      <c r="M182" s="72"/>
      <c r="N182" s="72"/>
      <c r="O182" s="72"/>
      <c r="P182" s="72"/>
      <c r="Q182" s="72"/>
      <c r="R182" s="72"/>
      <c r="S182" s="72"/>
      <c r="T182" s="72"/>
      <c r="U182" s="72"/>
      <c r="V182" s="72"/>
      <c r="W182" s="72"/>
      <c r="X182" s="72"/>
      <c r="Y182" s="72"/>
      <c r="Z182" s="72"/>
    </row>
    <row r="183" spans="1:26" ht="14.25" customHeight="1">
      <c r="A183" s="102"/>
      <c r="B183" s="102"/>
      <c r="C183" s="72"/>
      <c r="D183" s="72"/>
      <c r="E183" s="107"/>
      <c r="F183" s="72"/>
      <c r="G183" s="72"/>
      <c r="H183" s="72"/>
      <c r="I183" s="72"/>
      <c r="J183" s="72"/>
      <c r="K183" s="72"/>
      <c r="L183" s="72"/>
      <c r="M183" s="72"/>
      <c r="N183" s="72"/>
      <c r="O183" s="72"/>
      <c r="P183" s="72"/>
      <c r="Q183" s="72"/>
      <c r="R183" s="72"/>
      <c r="S183" s="72"/>
      <c r="T183" s="72"/>
      <c r="U183" s="72"/>
      <c r="V183" s="72"/>
      <c r="W183" s="72"/>
      <c r="X183" s="72"/>
      <c r="Y183" s="72"/>
      <c r="Z183" s="72"/>
    </row>
    <row r="184" spans="1:26" ht="14.25" customHeight="1">
      <c r="A184" s="102"/>
      <c r="B184" s="102"/>
      <c r="C184" s="72"/>
      <c r="D184" s="72"/>
      <c r="E184" s="107"/>
      <c r="F184" s="72"/>
      <c r="G184" s="72"/>
      <c r="H184" s="72"/>
      <c r="I184" s="72"/>
      <c r="J184" s="72"/>
      <c r="K184" s="72"/>
      <c r="L184" s="72"/>
      <c r="M184" s="72"/>
      <c r="N184" s="72"/>
      <c r="O184" s="72"/>
      <c r="P184" s="72"/>
      <c r="Q184" s="72"/>
      <c r="R184" s="72"/>
      <c r="S184" s="72"/>
      <c r="T184" s="72"/>
      <c r="U184" s="72"/>
      <c r="V184" s="72"/>
      <c r="W184" s="72"/>
      <c r="X184" s="72"/>
      <c r="Y184" s="72"/>
      <c r="Z184" s="72"/>
    </row>
    <row r="185" spans="1:26" ht="14.25" customHeight="1">
      <c r="A185" s="102"/>
      <c r="B185" s="102"/>
      <c r="C185" s="72"/>
      <c r="D185" s="72"/>
      <c r="E185" s="107"/>
      <c r="F185" s="72"/>
      <c r="G185" s="72"/>
      <c r="H185" s="72"/>
      <c r="I185" s="72"/>
      <c r="J185" s="72"/>
      <c r="K185" s="72"/>
      <c r="L185" s="72"/>
      <c r="M185" s="72"/>
      <c r="N185" s="72"/>
      <c r="O185" s="72"/>
      <c r="P185" s="72"/>
      <c r="Q185" s="72"/>
      <c r="R185" s="72"/>
      <c r="S185" s="72"/>
      <c r="T185" s="72"/>
      <c r="U185" s="72"/>
      <c r="V185" s="72"/>
      <c r="W185" s="72"/>
      <c r="X185" s="72"/>
      <c r="Y185" s="72"/>
      <c r="Z185" s="72"/>
    </row>
    <row r="186" spans="1:26" ht="14.25" customHeight="1">
      <c r="A186" s="102"/>
      <c r="B186" s="102"/>
      <c r="C186" s="72"/>
      <c r="D186" s="72"/>
      <c r="E186" s="107"/>
      <c r="F186" s="72"/>
      <c r="G186" s="72"/>
      <c r="H186" s="72"/>
      <c r="I186" s="72"/>
      <c r="J186" s="72"/>
      <c r="K186" s="72"/>
      <c r="L186" s="72"/>
      <c r="M186" s="72"/>
      <c r="N186" s="72"/>
      <c r="O186" s="72"/>
      <c r="P186" s="72"/>
      <c r="Q186" s="72"/>
      <c r="R186" s="72"/>
      <c r="S186" s="72"/>
      <c r="T186" s="72"/>
      <c r="U186" s="72"/>
      <c r="V186" s="72"/>
      <c r="W186" s="72"/>
      <c r="X186" s="72"/>
      <c r="Y186" s="72"/>
      <c r="Z186" s="72"/>
    </row>
    <row r="187" spans="1:26" ht="14.25" customHeight="1">
      <c r="A187" s="102"/>
      <c r="B187" s="102"/>
      <c r="C187" s="72"/>
      <c r="D187" s="72"/>
      <c r="E187" s="107"/>
      <c r="F187" s="72"/>
      <c r="G187" s="72"/>
      <c r="H187" s="72"/>
      <c r="I187" s="72"/>
      <c r="J187" s="72"/>
      <c r="K187" s="72"/>
      <c r="L187" s="72"/>
      <c r="M187" s="72"/>
      <c r="N187" s="72"/>
      <c r="O187" s="72"/>
      <c r="P187" s="72"/>
      <c r="Q187" s="72"/>
      <c r="R187" s="72"/>
      <c r="S187" s="72"/>
      <c r="T187" s="72"/>
      <c r="U187" s="72"/>
      <c r="V187" s="72"/>
      <c r="W187" s="72"/>
      <c r="X187" s="72"/>
      <c r="Y187" s="72"/>
      <c r="Z187" s="72"/>
    </row>
    <row r="188" spans="1:26" ht="14.25" customHeight="1">
      <c r="A188" s="102"/>
      <c r="B188" s="102"/>
      <c r="C188" s="72"/>
      <c r="D188" s="72"/>
      <c r="E188" s="107"/>
      <c r="F188" s="72"/>
      <c r="G188" s="72"/>
      <c r="H188" s="72"/>
      <c r="I188" s="72"/>
      <c r="J188" s="72"/>
      <c r="K188" s="72"/>
      <c r="L188" s="72"/>
      <c r="M188" s="72"/>
      <c r="N188" s="72"/>
      <c r="O188" s="72"/>
      <c r="P188" s="72"/>
      <c r="Q188" s="72"/>
      <c r="R188" s="72"/>
      <c r="S188" s="72"/>
      <c r="T188" s="72"/>
      <c r="U188" s="72"/>
      <c r="V188" s="72"/>
      <c r="W188" s="72"/>
      <c r="X188" s="72"/>
      <c r="Y188" s="72"/>
      <c r="Z188" s="72"/>
    </row>
    <row r="189" spans="1:26" ht="14.25" customHeight="1">
      <c r="A189" s="102"/>
      <c r="B189" s="102"/>
      <c r="C189" s="72"/>
      <c r="D189" s="72"/>
      <c r="E189" s="107"/>
      <c r="F189" s="72"/>
      <c r="G189" s="72"/>
      <c r="H189" s="72"/>
      <c r="I189" s="72"/>
      <c r="J189" s="72"/>
      <c r="K189" s="72"/>
      <c r="L189" s="72"/>
      <c r="M189" s="72"/>
      <c r="N189" s="72"/>
      <c r="O189" s="72"/>
      <c r="P189" s="72"/>
      <c r="Q189" s="72"/>
      <c r="R189" s="72"/>
      <c r="S189" s="72"/>
      <c r="T189" s="72"/>
      <c r="U189" s="72"/>
      <c r="V189" s="72"/>
      <c r="W189" s="72"/>
      <c r="X189" s="72"/>
      <c r="Y189" s="72"/>
      <c r="Z189" s="72"/>
    </row>
    <row r="190" spans="1:26" ht="14.25" customHeight="1">
      <c r="A190" s="102"/>
      <c r="B190" s="102"/>
      <c r="C190" s="72"/>
      <c r="D190" s="72"/>
      <c r="E190" s="107"/>
      <c r="F190" s="72"/>
      <c r="G190" s="72"/>
      <c r="H190" s="72"/>
      <c r="I190" s="72"/>
      <c r="J190" s="72"/>
      <c r="K190" s="72"/>
      <c r="L190" s="72"/>
      <c r="M190" s="72"/>
      <c r="N190" s="72"/>
      <c r="O190" s="72"/>
      <c r="P190" s="72"/>
      <c r="Q190" s="72"/>
      <c r="R190" s="72"/>
      <c r="S190" s="72"/>
      <c r="T190" s="72"/>
      <c r="U190" s="72"/>
      <c r="V190" s="72"/>
      <c r="W190" s="72"/>
      <c r="X190" s="72"/>
      <c r="Y190" s="72"/>
      <c r="Z190" s="72"/>
    </row>
    <row r="191" spans="1:26" ht="14.25" customHeight="1">
      <c r="A191" s="102"/>
      <c r="B191" s="102"/>
      <c r="C191" s="72"/>
      <c r="D191" s="72"/>
      <c r="E191" s="107"/>
      <c r="F191" s="72"/>
      <c r="G191" s="72"/>
      <c r="H191" s="72"/>
      <c r="I191" s="72"/>
      <c r="J191" s="72"/>
      <c r="K191" s="72"/>
      <c r="L191" s="72"/>
      <c r="M191" s="72"/>
      <c r="N191" s="72"/>
      <c r="O191" s="72"/>
      <c r="P191" s="72"/>
      <c r="Q191" s="72"/>
      <c r="R191" s="72"/>
      <c r="S191" s="72"/>
      <c r="T191" s="72"/>
      <c r="U191" s="72"/>
      <c r="V191" s="72"/>
      <c r="W191" s="72"/>
      <c r="X191" s="72"/>
      <c r="Y191" s="72"/>
      <c r="Z191" s="72"/>
    </row>
    <row r="192" spans="1:26" ht="14.25" customHeight="1">
      <c r="A192" s="102"/>
      <c r="B192" s="102"/>
      <c r="C192" s="72"/>
      <c r="D192" s="72"/>
      <c r="E192" s="107"/>
      <c r="F192" s="72"/>
      <c r="G192" s="72"/>
      <c r="H192" s="72"/>
      <c r="I192" s="72"/>
      <c r="J192" s="72"/>
      <c r="K192" s="72"/>
      <c r="L192" s="72"/>
      <c r="M192" s="72"/>
      <c r="N192" s="72"/>
      <c r="O192" s="72"/>
      <c r="P192" s="72"/>
      <c r="Q192" s="72"/>
      <c r="R192" s="72"/>
      <c r="S192" s="72"/>
      <c r="T192" s="72"/>
      <c r="U192" s="72"/>
      <c r="V192" s="72"/>
      <c r="W192" s="72"/>
      <c r="X192" s="72"/>
      <c r="Y192" s="72"/>
      <c r="Z192" s="72"/>
    </row>
    <row r="193" spans="1:26" ht="14.25" customHeight="1">
      <c r="A193" s="102"/>
      <c r="B193" s="102"/>
      <c r="C193" s="72"/>
      <c r="D193" s="72"/>
      <c r="E193" s="107"/>
      <c r="F193" s="72"/>
      <c r="G193" s="72"/>
      <c r="H193" s="72"/>
      <c r="I193" s="72"/>
      <c r="J193" s="72"/>
      <c r="K193" s="72"/>
      <c r="L193" s="72"/>
      <c r="M193" s="72"/>
      <c r="N193" s="72"/>
      <c r="O193" s="72"/>
      <c r="P193" s="72"/>
      <c r="Q193" s="72"/>
      <c r="R193" s="72"/>
      <c r="S193" s="72"/>
      <c r="T193" s="72"/>
      <c r="U193" s="72"/>
      <c r="V193" s="72"/>
      <c r="W193" s="72"/>
      <c r="X193" s="72"/>
      <c r="Y193" s="72"/>
      <c r="Z193" s="72"/>
    </row>
    <row r="194" spans="1:26" ht="14.25" customHeight="1">
      <c r="A194" s="102"/>
      <c r="B194" s="102"/>
      <c r="C194" s="72"/>
      <c r="D194" s="72"/>
      <c r="E194" s="107"/>
      <c r="F194" s="72"/>
      <c r="G194" s="72"/>
      <c r="H194" s="72"/>
      <c r="I194" s="72"/>
      <c r="J194" s="72"/>
      <c r="K194" s="72"/>
      <c r="L194" s="72"/>
      <c r="M194" s="72"/>
      <c r="N194" s="72"/>
      <c r="O194" s="72"/>
      <c r="P194" s="72"/>
      <c r="Q194" s="72"/>
      <c r="R194" s="72"/>
      <c r="S194" s="72"/>
      <c r="T194" s="72"/>
      <c r="U194" s="72"/>
      <c r="V194" s="72"/>
      <c r="W194" s="72"/>
      <c r="X194" s="72"/>
      <c r="Y194" s="72"/>
      <c r="Z194" s="72"/>
    </row>
    <row r="195" spans="1:26" ht="14.25" customHeight="1">
      <c r="A195" s="102"/>
      <c r="B195" s="102"/>
      <c r="C195" s="72"/>
      <c r="D195" s="72"/>
      <c r="E195" s="107"/>
      <c r="F195" s="72"/>
      <c r="G195" s="72"/>
      <c r="H195" s="72"/>
      <c r="I195" s="72"/>
      <c r="J195" s="72"/>
      <c r="K195" s="72"/>
      <c r="L195" s="72"/>
      <c r="M195" s="72"/>
      <c r="N195" s="72"/>
      <c r="O195" s="72"/>
      <c r="P195" s="72"/>
      <c r="Q195" s="72"/>
      <c r="R195" s="72"/>
      <c r="S195" s="72"/>
      <c r="T195" s="72"/>
      <c r="U195" s="72"/>
      <c r="V195" s="72"/>
      <c r="W195" s="72"/>
      <c r="X195" s="72"/>
      <c r="Y195" s="72"/>
      <c r="Z195" s="72"/>
    </row>
    <row r="196" spans="1:26" ht="14.25" customHeight="1">
      <c r="A196" s="102"/>
      <c r="B196" s="102"/>
      <c r="C196" s="72"/>
      <c r="D196" s="72"/>
      <c r="E196" s="107"/>
      <c r="F196" s="72"/>
      <c r="G196" s="72"/>
      <c r="H196" s="72"/>
      <c r="I196" s="72"/>
      <c r="J196" s="72"/>
      <c r="K196" s="72"/>
      <c r="L196" s="72"/>
      <c r="M196" s="72"/>
      <c r="N196" s="72"/>
      <c r="O196" s="72"/>
      <c r="P196" s="72"/>
      <c r="Q196" s="72"/>
      <c r="R196" s="72"/>
      <c r="S196" s="72"/>
      <c r="T196" s="72"/>
      <c r="U196" s="72"/>
      <c r="V196" s="72"/>
      <c r="W196" s="72"/>
      <c r="X196" s="72"/>
      <c r="Y196" s="72"/>
      <c r="Z196" s="72"/>
    </row>
    <row r="197" spans="1:26" ht="14.25" customHeight="1">
      <c r="A197" s="102"/>
      <c r="B197" s="102"/>
      <c r="C197" s="72"/>
      <c r="D197" s="72"/>
      <c r="E197" s="107"/>
      <c r="F197" s="72"/>
      <c r="G197" s="72"/>
      <c r="H197" s="72"/>
      <c r="I197" s="72"/>
      <c r="J197" s="72"/>
      <c r="K197" s="72"/>
      <c r="L197" s="72"/>
      <c r="M197" s="72"/>
      <c r="N197" s="72"/>
      <c r="O197" s="72"/>
      <c r="P197" s="72"/>
      <c r="Q197" s="72"/>
      <c r="R197" s="72"/>
      <c r="S197" s="72"/>
      <c r="T197" s="72"/>
      <c r="U197" s="72"/>
      <c r="V197" s="72"/>
      <c r="W197" s="72"/>
      <c r="X197" s="72"/>
      <c r="Y197" s="72"/>
      <c r="Z197" s="72"/>
    </row>
    <row r="198" spans="1:26" ht="14.25" customHeight="1">
      <c r="A198" s="102"/>
      <c r="B198" s="102"/>
      <c r="C198" s="72"/>
      <c r="D198" s="72"/>
      <c r="E198" s="107"/>
      <c r="F198" s="72"/>
      <c r="G198" s="72"/>
      <c r="H198" s="72"/>
      <c r="I198" s="72"/>
      <c r="J198" s="72"/>
      <c r="K198" s="72"/>
      <c r="L198" s="72"/>
      <c r="M198" s="72"/>
      <c r="N198" s="72"/>
      <c r="O198" s="72"/>
      <c r="P198" s="72"/>
      <c r="Q198" s="72"/>
      <c r="R198" s="72"/>
      <c r="S198" s="72"/>
      <c r="T198" s="72"/>
      <c r="U198" s="72"/>
      <c r="V198" s="72"/>
      <c r="W198" s="72"/>
      <c r="X198" s="72"/>
      <c r="Y198" s="72"/>
      <c r="Z198" s="72"/>
    </row>
    <row r="199" spans="1:26" ht="14.25" customHeight="1">
      <c r="A199" s="102"/>
      <c r="B199" s="102"/>
      <c r="C199" s="72"/>
      <c r="D199" s="72"/>
      <c r="E199" s="107"/>
      <c r="F199" s="72"/>
      <c r="G199" s="72"/>
      <c r="H199" s="72"/>
      <c r="I199" s="72"/>
      <c r="J199" s="72"/>
      <c r="K199" s="72"/>
      <c r="L199" s="72"/>
      <c r="M199" s="72"/>
      <c r="N199" s="72"/>
      <c r="O199" s="72"/>
      <c r="P199" s="72"/>
      <c r="Q199" s="72"/>
      <c r="R199" s="72"/>
      <c r="S199" s="72"/>
      <c r="T199" s="72"/>
      <c r="U199" s="72"/>
      <c r="V199" s="72"/>
      <c r="W199" s="72"/>
      <c r="X199" s="72"/>
      <c r="Y199" s="72"/>
      <c r="Z199" s="72"/>
    </row>
    <row r="200" spans="1:26" ht="14.25" customHeight="1">
      <c r="A200" s="102"/>
      <c r="B200" s="102"/>
      <c r="C200" s="72"/>
      <c r="D200" s="72"/>
      <c r="E200" s="107"/>
      <c r="F200" s="72"/>
      <c r="G200" s="72"/>
      <c r="H200" s="72"/>
      <c r="I200" s="72"/>
      <c r="J200" s="72"/>
      <c r="K200" s="72"/>
      <c r="L200" s="72"/>
      <c r="M200" s="72"/>
      <c r="N200" s="72"/>
      <c r="O200" s="72"/>
      <c r="P200" s="72"/>
      <c r="Q200" s="72"/>
      <c r="R200" s="72"/>
      <c r="S200" s="72"/>
      <c r="T200" s="72"/>
      <c r="U200" s="72"/>
      <c r="V200" s="72"/>
      <c r="W200" s="72"/>
      <c r="X200" s="72"/>
      <c r="Y200" s="72"/>
      <c r="Z200" s="72"/>
    </row>
    <row r="201" spans="1:26" ht="14.25" customHeight="1">
      <c r="A201" s="102"/>
      <c r="B201" s="102"/>
      <c r="C201" s="72"/>
      <c r="D201" s="72"/>
      <c r="E201" s="107"/>
      <c r="F201" s="72"/>
      <c r="G201" s="72"/>
      <c r="H201" s="72"/>
      <c r="I201" s="72"/>
      <c r="J201" s="72"/>
      <c r="K201" s="72"/>
      <c r="L201" s="72"/>
      <c r="M201" s="72"/>
      <c r="N201" s="72"/>
      <c r="O201" s="72"/>
      <c r="P201" s="72"/>
      <c r="Q201" s="72"/>
      <c r="R201" s="72"/>
      <c r="S201" s="72"/>
      <c r="T201" s="72"/>
      <c r="U201" s="72"/>
      <c r="V201" s="72"/>
      <c r="W201" s="72"/>
      <c r="X201" s="72"/>
      <c r="Y201" s="72"/>
      <c r="Z201" s="72"/>
    </row>
    <row r="202" spans="1:26" ht="14.25" customHeight="1">
      <c r="A202" s="102"/>
      <c r="B202" s="102"/>
      <c r="C202" s="72"/>
      <c r="D202" s="72"/>
      <c r="E202" s="107"/>
      <c r="F202" s="72"/>
      <c r="G202" s="72"/>
      <c r="H202" s="72"/>
      <c r="I202" s="72"/>
      <c r="J202" s="72"/>
      <c r="K202" s="72"/>
      <c r="L202" s="72"/>
      <c r="M202" s="72"/>
      <c r="N202" s="72"/>
      <c r="O202" s="72"/>
      <c r="P202" s="72"/>
      <c r="Q202" s="72"/>
      <c r="R202" s="72"/>
      <c r="S202" s="72"/>
      <c r="T202" s="72"/>
      <c r="U202" s="72"/>
      <c r="V202" s="72"/>
      <c r="W202" s="72"/>
      <c r="X202" s="72"/>
      <c r="Y202" s="72"/>
      <c r="Z202" s="72"/>
    </row>
    <row r="203" spans="1:26" ht="14.25" customHeight="1">
      <c r="A203" s="102"/>
      <c r="B203" s="102"/>
      <c r="C203" s="72"/>
      <c r="D203" s="72"/>
      <c r="E203" s="107"/>
      <c r="F203" s="72"/>
      <c r="G203" s="72"/>
      <c r="H203" s="72"/>
      <c r="I203" s="72"/>
      <c r="J203" s="72"/>
      <c r="K203" s="72"/>
      <c r="L203" s="72"/>
      <c r="M203" s="72"/>
      <c r="N203" s="72"/>
      <c r="O203" s="72"/>
      <c r="P203" s="72"/>
      <c r="Q203" s="72"/>
      <c r="R203" s="72"/>
      <c r="S203" s="72"/>
      <c r="T203" s="72"/>
      <c r="U203" s="72"/>
      <c r="V203" s="72"/>
      <c r="W203" s="72"/>
      <c r="X203" s="72"/>
      <c r="Y203" s="72"/>
      <c r="Z203" s="72"/>
    </row>
    <row r="204" spans="1:26" ht="14.25" customHeight="1">
      <c r="A204" s="102"/>
      <c r="B204" s="102"/>
      <c r="C204" s="72"/>
      <c r="D204" s="72"/>
      <c r="E204" s="107"/>
      <c r="F204" s="72"/>
      <c r="G204" s="72"/>
      <c r="H204" s="72"/>
      <c r="I204" s="72"/>
      <c r="J204" s="72"/>
      <c r="K204" s="72"/>
      <c r="L204" s="72"/>
      <c r="M204" s="72"/>
      <c r="N204" s="72"/>
      <c r="O204" s="72"/>
      <c r="P204" s="72"/>
      <c r="Q204" s="72"/>
      <c r="R204" s="72"/>
      <c r="S204" s="72"/>
      <c r="T204" s="72"/>
      <c r="U204" s="72"/>
      <c r="V204" s="72"/>
      <c r="W204" s="72"/>
      <c r="X204" s="72"/>
      <c r="Y204" s="72"/>
      <c r="Z204" s="72"/>
    </row>
    <row r="205" spans="1:26" ht="14.25" customHeight="1">
      <c r="A205" s="102"/>
      <c r="B205" s="102"/>
      <c r="C205" s="72"/>
      <c r="D205" s="72"/>
      <c r="E205" s="107"/>
      <c r="F205" s="72"/>
      <c r="G205" s="72"/>
      <c r="H205" s="72"/>
      <c r="I205" s="72"/>
      <c r="J205" s="72"/>
      <c r="K205" s="72"/>
      <c r="L205" s="72"/>
      <c r="M205" s="72"/>
      <c r="N205" s="72"/>
      <c r="O205" s="72"/>
      <c r="P205" s="72"/>
      <c r="Q205" s="72"/>
      <c r="R205" s="72"/>
      <c r="S205" s="72"/>
      <c r="T205" s="72"/>
      <c r="U205" s="72"/>
      <c r="V205" s="72"/>
      <c r="W205" s="72"/>
      <c r="X205" s="72"/>
      <c r="Y205" s="72"/>
      <c r="Z205" s="72"/>
    </row>
    <row r="206" spans="1:26" ht="14.25" customHeight="1">
      <c r="A206" s="102"/>
      <c r="B206" s="102"/>
      <c r="C206" s="72"/>
      <c r="D206" s="72"/>
      <c r="E206" s="107"/>
      <c r="F206" s="72"/>
      <c r="G206" s="72"/>
      <c r="H206" s="72"/>
      <c r="I206" s="72"/>
      <c r="J206" s="72"/>
      <c r="K206" s="72"/>
      <c r="L206" s="72"/>
      <c r="M206" s="72"/>
      <c r="N206" s="72"/>
      <c r="O206" s="72"/>
      <c r="P206" s="72"/>
      <c r="Q206" s="72"/>
      <c r="R206" s="72"/>
      <c r="S206" s="72"/>
      <c r="T206" s="72"/>
      <c r="U206" s="72"/>
      <c r="V206" s="72"/>
      <c r="W206" s="72"/>
      <c r="X206" s="72"/>
      <c r="Y206" s="72"/>
      <c r="Z206" s="72"/>
    </row>
    <row r="207" spans="1:26" ht="14.25" customHeight="1">
      <c r="A207" s="102"/>
      <c r="B207" s="102"/>
      <c r="C207" s="72"/>
      <c r="D207" s="72"/>
      <c r="E207" s="107"/>
      <c r="F207" s="72"/>
      <c r="G207" s="72"/>
      <c r="H207" s="72"/>
      <c r="I207" s="72"/>
      <c r="J207" s="72"/>
      <c r="K207" s="72"/>
      <c r="L207" s="72"/>
      <c r="M207" s="72"/>
      <c r="N207" s="72"/>
      <c r="O207" s="72"/>
      <c r="P207" s="72"/>
      <c r="Q207" s="72"/>
      <c r="R207" s="72"/>
      <c r="S207" s="72"/>
      <c r="T207" s="72"/>
      <c r="U207" s="72"/>
      <c r="V207" s="72"/>
      <c r="W207" s="72"/>
      <c r="X207" s="72"/>
      <c r="Y207" s="72"/>
      <c r="Z207" s="72"/>
    </row>
    <row r="208" spans="1:26" ht="14.25" customHeight="1">
      <c r="A208" s="102"/>
      <c r="B208" s="102"/>
      <c r="C208" s="72"/>
      <c r="D208" s="72"/>
      <c r="E208" s="107"/>
      <c r="F208" s="72"/>
      <c r="G208" s="72"/>
      <c r="H208" s="72"/>
      <c r="I208" s="72"/>
      <c r="J208" s="72"/>
      <c r="K208" s="72"/>
      <c r="L208" s="72"/>
      <c r="M208" s="72"/>
      <c r="N208" s="72"/>
      <c r="O208" s="72"/>
      <c r="P208" s="72"/>
      <c r="Q208" s="72"/>
      <c r="R208" s="72"/>
      <c r="S208" s="72"/>
      <c r="T208" s="72"/>
      <c r="U208" s="72"/>
      <c r="V208" s="72"/>
      <c r="W208" s="72"/>
      <c r="X208" s="72"/>
      <c r="Y208" s="72"/>
      <c r="Z208" s="72"/>
    </row>
    <row r="209" spans="1:26" ht="14.25" customHeight="1">
      <c r="A209" s="102"/>
      <c r="B209" s="102"/>
      <c r="C209" s="72"/>
      <c r="D209" s="72"/>
      <c r="E209" s="107"/>
      <c r="F209" s="72"/>
      <c r="G209" s="72"/>
      <c r="H209" s="72"/>
      <c r="I209" s="72"/>
      <c r="J209" s="72"/>
      <c r="K209" s="72"/>
      <c r="L209" s="72"/>
      <c r="M209" s="72"/>
      <c r="N209" s="72"/>
      <c r="O209" s="72"/>
      <c r="P209" s="72"/>
      <c r="Q209" s="72"/>
      <c r="R209" s="72"/>
      <c r="S209" s="72"/>
      <c r="T209" s="72"/>
      <c r="U209" s="72"/>
      <c r="V209" s="72"/>
      <c r="W209" s="72"/>
      <c r="X209" s="72"/>
      <c r="Y209" s="72"/>
      <c r="Z209" s="72"/>
    </row>
    <row r="210" spans="1:26" ht="14.25" customHeight="1">
      <c r="A210" s="102"/>
      <c r="B210" s="102"/>
      <c r="C210" s="72"/>
      <c r="D210" s="72"/>
      <c r="E210" s="107"/>
      <c r="F210" s="72"/>
      <c r="G210" s="72"/>
      <c r="H210" s="72"/>
      <c r="I210" s="72"/>
      <c r="J210" s="72"/>
      <c r="K210" s="72"/>
      <c r="L210" s="72"/>
      <c r="M210" s="72"/>
      <c r="N210" s="72"/>
      <c r="O210" s="72"/>
      <c r="P210" s="72"/>
      <c r="Q210" s="72"/>
      <c r="R210" s="72"/>
      <c r="S210" s="72"/>
      <c r="T210" s="72"/>
      <c r="U210" s="72"/>
      <c r="V210" s="72"/>
      <c r="W210" s="72"/>
      <c r="X210" s="72"/>
      <c r="Y210" s="72"/>
      <c r="Z210" s="72"/>
    </row>
    <row r="211" spans="1:26" ht="14.25" customHeight="1">
      <c r="A211" s="102"/>
      <c r="B211" s="102"/>
      <c r="C211" s="72"/>
      <c r="D211" s="72"/>
      <c r="E211" s="107"/>
      <c r="F211" s="72"/>
      <c r="G211" s="72"/>
      <c r="H211" s="72"/>
      <c r="I211" s="72"/>
      <c r="J211" s="72"/>
      <c r="K211" s="72"/>
      <c r="L211" s="72"/>
      <c r="M211" s="72"/>
      <c r="N211" s="72"/>
      <c r="O211" s="72"/>
      <c r="P211" s="72"/>
      <c r="Q211" s="72"/>
      <c r="R211" s="72"/>
      <c r="S211" s="72"/>
      <c r="T211" s="72"/>
      <c r="U211" s="72"/>
      <c r="V211" s="72"/>
      <c r="W211" s="72"/>
      <c r="X211" s="72"/>
      <c r="Y211" s="72"/>
      <c r="Z211" s="72"/>
    </row>
    <row r="212" spans="1:26" ht="14.25" customHeight="1">
      <c r="A212" s="102"/>
      <c r="B212" s="102"/>
      <c r="C212" s="72"/>
      <c r="D212" s="72"/>
      <c r="E212" s="107"/>
      <c r="F212" s="72"/>
      <c r="G212" s="72"/>
      <c r="H212" s="72"/>
      <c r="I212" s="72"/>
      <c r="J212" s="72"/>
      <c r="K212" s="72"/>
      <c r="L212" s="72"/>
      <c r="M212" s="72"/>
      <c r="N212" s="72"/>
      <c r="O212" s="72"/>
      <c r="P212" s="72"/>
      <c r="Q212" s="72"/>
      <c r="R212" s="72"/>
      <c r="S212" s="72"/>
      <c r="T212" s="72"/>
      <c r="U212" s="72"/>
      <c r="V212" s="72"/>
      <c r="W212" s="72"/>
      <c r="X212" s="72"/>
      <c r="Y212" s="72"/>
      <c r="Z212" s="72"/>
    </row>
    <row r="213" spans="1:26" ht="14.25" customHeight="1">
      <c r="A213" s="102"/>
      <c r="B213" s="102"/>
      <c r="C213" s="72"/>
      <c r="D213" s="72"/>
      <c r="E213" s="107"/>
      <c r="F213" s="72"/>
      <c r="G213" s="72"/>
      <c r="H213" s="72"/>
      <c r="I213" s="72"/>
      <c r="J213" s="72"/>
      <c r="K213" s="72"/>
      <c r="L213" s="72"/>
      <c r="M213" s="72"/>
      <c r="N213" s="72"/>
      <c r="O213" s="72"/>
      <c r="P213" s="72"/>
      <c r="Q213" s="72"/>
      <c r="R213" s="72"/>
      <c r="S213" s="72"/>
      <c r="T213" s="72"/>
      <c r="U213" s="72"/>
      <c r="V213" s="72"/>
      <c r="W213" s="72"/>
      <c r="X213" s="72"/>
      <c r="Y213" s="72"/>
      <c r="Z213" s="72"/>
    </row>
    <row r="214" spans="1:26" ht="14.25" customHeight="1">
      <c r="A214" s="102"/>
      <c r="B214" s="102"/>
      <c r="C214" s="72"/>
      <c r="D214" s="72"/>
      <c r="E214" s="107"/>
      <c r="F214" s="72"/>
      <c r="G214" s="72"/>
      <c r="H214" s="72"/>
      <c r="I214" s="72"/>
      <c r="J214" s="72"/>
      <c r="K214" s="72"/>
      <c r="L214" s="72"/>
      <c r="M214" s="72"/>
      <c r="N214" s="72"/>
      <c r="O214" s="72"/>
      <c r="P214" s="72"/>
      <c r="Q214" s="72"/>
      <c r="R214" s="72"/>
      <c r="S214" s="72"/>
      <c r="T214" s="72"/>
      <c r="U214" s="72"/>
      <c r="V214" s="72"/>
      <c r="W214" s="72"/>
      <c r="X214" s="72"/>
      <c r="Y214" s="72"/>
      <c r="Z214" s="72"/>
    </row>
    <row r="215" spans="1:26" ht="14.25" customHeight="1">
      <c r="A215" s="102"/>
      <c r="B215" s="102"/>
      <c r="C215" s="72"/>
      <c r="D215" s="72"/>
      <c r="E215" s="107"/>
      <c r="F215" s="72"/>
      <c r="G215" s="72"/>
      <c r="H215" s="72"/>
      <c r="I215" s="72"/>
      <c r="J215" s="72"/>
      <c r="K215" s="72"/>
      <c r="L215" s="72"/>
      <c r="M215" s="72"/>
      <c r="N215" s="72"/>
      <c r="O215" s="72"/>
      <c r="P215" s="72"/>
      <c r="Q215" s="72"/>
      <c r="R215" s="72"/>
      <c r="S215" s="72"/>
      <c r="T215" s="72"/>
      <c r="U215" s="72"/>
      <c r="V215" s="72"/>
      <c r="W215" s="72"/>
      <c r="X215" s="72"/>
      <c r="Y215" s="72"/>
      <c r="Z215" s="72"/>
    </row>
    <row r="216" spans="1:26" ht="14.25" customHeight="1">
      <c r="A216" s="102"/>
      <c r="B216" s="102"/>
      <c r="C216" s="72"/>
      <c r="D216" s="72"/>
      <c r="E216" s="107"/>
      <c r="F216" s="72"/>
      <c r="G216" s="72"/>
      <c r="H216" s="72"/>
      <c r="I216" s="72"/>
      <c r="J216" s="72"/>
      <c r="K216" s="72"/>
      <c r="L216" s="72"/>
      <c r="M216" s="72"/>
      <c r="N216" s="72"/>
      <c r="O216" s="72"/>
      <c r="P216" s="72"/>
      <c r="Q216" s="72"/>
      <c r="R216" s="72"/>
      <c r="S216" s="72"/>
      <c r="T216" s="72"/>
      <c r="U216" s="72"/>
      <c r="V216" s="72"/>
      <c r="W216" s="72"/>
      <c r="X216" s="72"/>
      <c r="Y216" s="72"/>
      <c r="Z216" s="72"/>
    </row>
    <row r="217" spans="1:26" ht="14.25" customHeight="1">
      <c r="A217" s="102"/>
      <c r="B217" s="102"/>
      <c r="C217" s="72"/>
      <c r="D217" s="72"/>
      <c r="E217" s="107"/>
      <c r="F217" s="72"/>
      <c r="G217" s="72"/>
      <c r="H217" s="72"/>
      <c r="I217" s="72"/>
      <c r="J217" s="72"/>
      <c r="K217" s="72"/>
      <c r="L217" s="72"/>
      <c r="M217" s="72"/>
      <c r="N217" s="72"/>
      <c r="O217" s="72"/>
      <c r="P217" s="72"/>
      <c r="Q217" s="72"/>
      <c r="R217" s="72"/>
      <c r="S217" s="72"/>
      <c r="T217" s="72"/>
      <c r="U217" s="72"/>
      <c r="V217" s="72"/>
      <c r="W217" s="72"/>
      <c r="X217" s="72"/>
      <c r="Y217" s="72"/>
      <c r="Z217" s="72"/>
    </row>
    <row r="218" spans="1:26" ht="14.25" customHeight="1">
      <c r="A218" s="102"/>
      <c r="B218" s="102"/>
      <c r="C218" s="72"/>
      <c r="D218" s="72"/>
      <c r="E218" s="107"/>
      <c r="F218" s="72"/>
      <c r="G218" s="72"/>
      <c r="H218" s="72"/>
      <c r="I218" s="72"/>
      <c r="J218" s="72"/>
      <c r="K218" s="72"/>
      <c r="L218" s="72"/>
      <c r="M218" s="72"/>
      <c r="N218" s="72"/>
      <c r="O218" s="72"/>
      <c r="P218" s="72"/>
      <c r="Q218" s="72"/>
      <c r="R218" s="72"/>
      <c r="S218" s="72"/>
      <c r="T218" s="72"/>
      <c r="U218" s="72"/>
      <c r="V218" s="72"/>
      <c r="W218" s="72"/>
      <c r="X218" s="72"/>
      <c r="Y218" s="72"/>
      <c r="Z218" s="72"/>
    </row>
    <row r="219" spans="1:26" ht="14.25" customHeight="1">
      <c r="A219" s="102"/>
      <c r="B219" s="102"/>
      <c r="C219" s="72"/>
      <c r="D219" s="72"/>
      <c r="E219" s="107"/>
      <c r="F219" s="72"/>
      <c r="G219" s="72"/>
      <c r="H219" s="72"/>
      <c r="I219" s="72"/>
      <c r="J219" s="72"/>
      <c r="K219" s="72"/>
      <c r="L219" s="72"/>
      <c r="M219" s="72"/>
      <c r="N219" s="72"/>
      <c r="O219" s="72"/>
      <c r="P219" s="72"/>
      <c r="Q219" s="72"/>
      <c r="R219" s="72"/>
      <c r="S219" s="72"/>
      <c r="T219" s="72"/>
      <c r="U219" s="72"/>
      <c r="V219" s="72"/>
      <c r="W219" s="72"/>
      <c r="X219" s="72"/>
      <c r="Y219" s="72"/>
      <c r="Z219" s="72"/>
    </row>
    <row r="220" spans="1:26" ht="14.25" customHeight="1">
      <c r="A220" s="102"/>
      <c r="B220" s="102"/>
      <c r="C220" s="72"/>
      <c r="D220" s="72"/>
      <c r="E220" s="107"/>
      <c r="F220" s="72"/>
      <c r="G220" s="72"/>
      <c r="H220" s="72"/>
      <c r="I220" s="72"/>
      <c r="J220" s="72"/>
      <c r="K220" s="72"/>
      <c r="L220" s="72"/>
      <c r="M220" s="72"/>
      <c r="N220" s="72"/>
      <c r="O220" s="72"/>
      <c r="P220" s="72"/>
      <c r="Q220" s="72"/>
      <c r="R220" s="72"/>
      <c r="S220" s="72"/>
      <c r="T220" s="72"/>
      <c r="U220" s="72"/>
      <c r="V220" s="72"/>
      <c r="W220" s="72"/>
      <c r="X220" s="72"/>
      <c r="Y220" s="72"/>
      <c r="Z220" s="72"/>
    </row>
    <row r="221" spans="1:26" ht="14.25" customHeight="1">
      <c r="A221" s="102"/>
      <c r="B221" s="102"/>
      <c r="C221" s="72"/>
      <c r="D221" s="72"/>
      <c r="E221" s="107"/>
      <c r="F221" s="72"/>
      <c r="G221" s="72"/>
      <c r="H221" s="72"/>
      <c r="I221" s="72"/>
      <c r="J221" s="72"/>
      <c r="K221" s="72"/>
      <c r="L221" s="72"/>
      <c r="M221" s="72"/>
      <c r="N221" s="72"/>
      <c r="O221" s="72"/>
      <c r="P221" s="72"/>
      <c r="Q221" s="72"/>
      <c r="R221" s="72"/>
      <c r="S221" s="72"/>
      <c r="T221" s="72"/>
      <c r="U221" s="72"/>
      <c r="V221" s="72"/>
      <c r="W221" s="72"/>
      <c r="X221" s="72"/>
      <c r="Y221" s="72"/>
      <c r="Z221" s="72"/>
    </row>
    <row r="222" spans="1:26" ht="14.25" customHeight="1">
      <c r="A222" s="102"/>
      <c r="B222" s="102"/>
      <c r="C222" s="72"/>
      <c r="D222" s="72"/>
      <c r="E222" s="107"/>
      <c r="F222" s="72"/>
      <c r="G222" s="72"/>
      <c r="H222" s="72"/>
      <c r="I222" s="72"/>
      <c r="J222" s="72"/>
      <c r="K222" s="72"/>
      <c r="L222" s="72"/>
      <c r="M222" s="72"/>
      <c r="N222" s="72"/>
      <c r="O222" s="72"/>
      <c r="P222" s="72"/>
      <c r="Q222" s="72"/>
      <c r="R222" s="72"/>
      <c r="S222" s="72"/>
      <c r="T222" s="72"/>
      <c r="U222" s="72"/>
      <c r="V222" s="72"/>
      <c r="W222" s="72"/>
      <c r="X222" s="72"/>
      <c r="Y222" s="72"/>
      <c r="Z222" s="72"/>
    </row>
    <row r="223" spans="1:26" ht="14.25" customHeight="1">
      <c r="A223" s="102"/>
      <c r="B223" s="102"/>
      <c r="C223" s="72"/>
      <c r="D223" s="72"/>
      <c r="E223" s="107"/>
      <c r="F223" s="72"/>
      <c r="G223" s="72"/>
      <c r="H223" s="72"/>
      <c r="I223" s="72"/>
      <c r="J223" s="72"/>
      <c r="K223" s="72"/>
      <c r="L223" s="72"/>
      <c r="M223" s="72"/>
      <c r="N223" s="72"/>
      <c r="O223" s="72"/>
      <c r="P223" s="72"/>
      <c r="Q223" s="72"/>
      <c r="R223" s="72"/>
      <c r="S223" s="72"/>
      <c r="T223" s="72"/>
      <c r="U223" s="72"/>
      <c r="V223" s="72"/>
      <c r="W223" s="72"/>
      <c r="X223" s="72"/>
      <c r="Y223" s="72"/>
      <c r="Z223" s="72"/>
    </row>
    <row r="224" spans="1:26" ht="14.25" customHeight="1">
      <c r="A224" s="102"/>
      <c r="B224" s="102"/>
      <c r="C224" s="72"/>
      <c r="D224" s="72"/>
      <c r="E224" s="107"/>
      <c r="F224" s="72"/>
      <c r="G224" s="72"/>
      <c r="H224" s="72"/>
      <c r="I224" s="72"/>
      <c r="J224" s="72"/>
      <c r="K224" s="72"/>
      <c r="L224" s="72"/>
      <c r="M224" s="72"/>
      <c r="N224" s="72"/>
      <c r="O224" s="72"/>
      <c r="P224" s="72"/>
      <c r="Q224" s="72"/>
      <c r="R224" s="72"/>
      <c r="S224" s="72"/>
      <c r="T224" s="72"/>
      <c r="U224" s="72"/>
      <c r="V224" s="72"/>
      <c r="W224" s="72"/>
      <c r="X224" s="72"/>
      <c r="Y224" s="72"/>
      <c r="Z224" s="72"/>
    </row>
    <row r="225" spans="1:26" ht="14.25" customHeight="1">
      <c r="A225" s="102"/>
      <c r="B225" s="102"/>
      <c r="C225" s="72"/>
      <c r="D225" s="72"/>
      <c r="E225" s="107"/>
      <c r="F225" s="72"/>
      <c r="G225" s="72"/>
      <c r="H225" s="72"/>
      <c r="I225" s="72"/>
      <c r="J225" s="72"/>
      <c r="K225" s="72"/>
      <c r="L225" s="72"/>
      <c r="M225" s="72"/>
      <c r="N225" s="72"/>
      <c r="O225" s="72"/>
      <c r="P225" s="72"/>
      <c r="Q225" s="72"/>
      <c r="R225" s="72"/>
      <c r="S225" s="72"/>
      <c r="T225" s="72"/>
      <c r="U225" s="72"/>
      <c r="V225" s="72"/>
      <c r="W225" s="72"/>
      <c r="X225" s="72"/>
      <c r="Y225" s="72"/>
      <c r="Z225" s="72"/>
    </row>
    <row r="226" spans="1:26" ht="14.25" customHeight="1">
      <c r="A226" s="102"/>
      <c r="B226" s="102"/>
      <c r="C226" s="72"/>
      <c r="D226" s="72"/>
      <c r="E226" s="107"/>
      <c r="F226" s="72"/>
      <c r="G226" s="72"/>
      <c r="H226" s="72"/>
      <c r="I226" s="72"/>
      <c r="J226" s="72"/>
      <c r="K226" s="72"/>
      <c r="L226" s="72"/>
      <c r="M226" s="72"/>
      <c r="N226" s="72"/>
      <c r="O226" s="72"/>
      <c r="P226" s="72"/>
      <c r="Q226" s="72"/>
      <c r="R226" s="72"/>
      <c r="S226" s="72"/>
      <c r="T226" s="72"/>
      <c r="U226" s="72"/>
      <c r="V226" s="72"/>
      <c r="W226" s="72"/>
      <c r="X226" s="72"/>
      <c r="Y226" s="72"/>
      <c r="Z226" s="72"/>
    </row>
    <row r="227" spans="1:26" ht="14.25" customHeight="1">
      <c r="A227" s="102"/>
      <c r="B227" s="102"/>
      <c r="C227" s="72"/>
      <c r="D227" s="72"/>
      <c r="E227" s="107"/>
      <c r="F227" s="72"/>
      <c r="G227" s="72"/>
      <c r="H227" s="72"/>
      <c r="I227" s="72"/>
      <c r="J227" s="72"/>
      <c r="K227" s="72"/>
      <c r="L227" s="72"/>
      <c r="M227" s="72"/>
      <c r="N227" s="72"/>
      <c r="O227" s="72"/>
      <c r="P227" s="72"/>
      <c r="Q227" s="72"/>
      <c r="R227" s="72"/>
      <c r="S227" s="72"/>
      <c r="T227" s="72"/>
      <c r="U227" s="72"/>
      <c r="V227" s="72"/>
      <c r="W227" s="72"/>
      <c r="X227" s="72"/>
      <c r="Y227" s="72"/>
      <c r="Z227" s="72"/>
    </row>
    <row r="228" spans="1:26" ht="14.25" customHeight="1">
      <c r="A228" s="102"/>
      <c r="B228" s="102"/>
      <c r="C228" s="72"/>
      <c r="D228" s="72"/>
      <c r="E228" s="107"/>
      <c r="F228" s="72"/>
      <c r="G228" s="72"/>
      <c r="H228" s="72"/>
      <c r="I228" s="72"/>
      <c r="J228" s="72"/>
      <c r="K228" s="72"/>
      <c r="L228" s="72"/>
      <c r="M228" s="72"/>
      <c r="N228" s="72"/>
      <c r="O228" s="72"/>
      <c r="P228" s="72"/>
      <c r="Q228" s="72"/>
      <c r="R228" s="72"/>
      <c r="S228" s="72"/>
      <c r="T228" s="72"/>
      <c r="U228" s="72"/>
      <c r="V228" s="72"/>
      <c r="W228" s="72"/>
      <c r="X228" s="72"/>
      <c r="Y228" s="72"/>
      <c r="Z228" s="72"/>
    </row>
    <row r="229" spans="1:26" ht="14.25" customHeight="1">
      <c r="A229" s="102"/>
      <c r="B229" s="102"/>
      <c r="C229" s="72"/>
      <c r="D229" s="72"/>
      <c r="E229" s="107"/>
      <c r="F229" s="72"/>
      <c r="G229" s="72"/>
      <c r="H229" s="72"/>
      <c r="I229" s="72"/>
      <c r="J229" s="72"/>
      <c r="K229" s="72"/>
      <c r="L229" s="72"/>
      <c r="M229" s="72"/>
      <c r="N229" s="72"/>
      <c r="O229" s="72"/>
      <c r="P229" s="72"/>
      <c r="Q229" s="72"/>
      <c r="R229" s="72"/>
      <c r="S229" s="72"/>
      <c r="T229" s="72"/>
      <c r="U229" s="72"/>
      <c r="V229" s="72"/>
      <c r="W229" s="72"/>
      <c r="X229" s="72"/>
      <c r="Y229" s="72"/>
      <c r="Z229" s="72"/>
    </row>
    <row r="230" spans="1:26" ht="14.25" customHeight="1">
      <c r="A230" s="102"/>
      <c r="B230" s="102"/>
      <c r="C230" s="72"/>
      <c r="D230" s="72"/>
      <c r="E230" s="107"/>
      <c r="F230" s="72"/>
      <c r="G230" s="72"/>
      <c r="H230" s="72"/>
      <c r="I230" s="72"/>
      <c r="J230" s="72"/>
      <c r="K230" s="72"/>
      <c r="L230" s="72"/>
      <c r="M230" s="72"/>
      <c r="N230" s="72"/>
      <c r="O230" s="72"/>
      <c r="P230" s="72"/>
      <c r="Q230" s="72"/>
      <c r="R230" s="72"/>
      <c r="S230" s="72"/>
      <c r="T230" s="72"/>
      <c r="U230" s="72"/>
      <c r="V230" s="72"/>
      <c r="W230" s="72"/>
      <c r="X230" s="72"/>
      <c r="Y230" s="72"/>
      <c r="Z230" s="72"/>
    </row>
    <row r="231" spans="1:26" ht="14.25" customHeight="1">
      <c r="A231" s="102"/>
      <c r="B231" s="102"/>
      <c r="C231" s="72"/>
      <c r="D231" s="72"/>
      <c r="E231" s="107"/>
      <c r="F231" s="72"/>
      <c r="G231" s="72"/>
      <c r="H231" s="72"/>
      <c r="I231" s="72"/>
      <c r="J231" s="72"/>
      <c r="K231" s="72"/>
      <c r="L231" s="72"/>
      <c r="M231" s="72"/>
      <c r="N231" s="72"/>
      <c r="O231" s="72"/>
      <c r="P231" s="72"/>
      <c r="Q231" s="72"/>
      <c r="R231" s="72"/>
      <c r="S231" s="72"/>
      <c r="T231" s="72"/>
      <c r="U231" s="72"/>
      <c r="V231" s="72"/>
      <c r="W231" s="72"/>
      <c r="X231" s="72"/>
      <c r="Y231" s="72"/>
      <c r="Z231" s="72"/>
    </row>
    <row r="232" spans="1:26" ht="14.25" customHeight="1">
      <c r="A232" s="102"/>
      <c r="B232" s="102"/>
      <c r="C232" s="72"/>
      <c r="D232" s="72"/>
      <c r="E232" s="107"/>
      <c r="F232" s="72"/>
      <c r="G232" s="72"/>
      <c r="H232" s="72"/>
      <c r="I232" s="72"/>
      <c r="J232" s="72"/>
      <c r="K232" s="72"/>
      <c r="L232" s="72"/>
      <c r="M232" s="72"/>
      <c r="N232" s="72"/>
      <c r="O232" s="72"/>
      <c r="P232" s="72"/>
      <c r="Q232" s="72"/>
      <c r="R232" s="72"/>
      <c r="S232" s="72"/>
      <c r="T232" s="72"/>
      <c r="U232" s="72"/>
      <c r="V232" s="72"/>
      <c r="W232" s="72"/>
      <c r="X232" s="72"/>
      <c r="Y232" s="72"/>
      <c r="Z232" s="72"/>
    </row>
    <row r="233" spans="1:26" ht="14.25" customHeight="1">
      <c r="A233" s="102"/>
      <c r="B233" s="102"/>
      <c r="C233" s="72"/>
      <c r="D233" s="72"/>
      <c r="E233" s="107"/>
      <c r="F233" s="72"/>
      <c r="G233" s="72"/>
      <c r="H233" s="72"/>
      <c r="I233" s="72"/>
      <c r="J233" s="72"/>
      <c r="K233" s="72"/>
      <c r="L233" s="72"/>
      <c r="M233" s="72"/>
      <c r="N233" s="72"/>
      <c r="O233" s="72"/>
      <c r="P233" s="72"/>
      <c r="Q233" s="72"/>
      <c r="R233" s="72"/>
      <c r="S233" s="72"/>
      <c r="T233" s="72"/>
      <c r="U233" s="72"/>
      <c r="V233" s="72"/>
      <c r="W233" s="72"/>
      <c r="X233" s="72"/>
      <c r="Y233" s="72"/>
      <c r="Z233" s="72"/>
    </row>
    <row r="234" spans="1:26" ht="14.25" customHeight="1">
      <c r="A234" s="102"/>
      <c r="B234" s="102"/>
      <c r="C234" s="72"/>
      <c r="D234" s="72"/>
      <c r="E234" s="107"/>
      <c r="F234" s="72"/>
      <c r="G234" s="72"/>
      <c r="H234" s="72"/>
      <c r="I234" s="72"/>
      <c r="J234" s="72"/>
      <c r="K234" s="72"/>
      <c r="L234" s="72"/>
      <c r="M234" s="72"/>
      <c r="N234" s="72"/>
      <c r="O234" s="72"/>
      <c r="P234" s="72"/>
      <c r="Q234" s="72"/>
      <c r="R234" s="72"/>
      <c r="S234" s="72"/>
      <c r="T234" s="72"/>
      <c r="U234" s="72"/>
      <c r="V234" s="72"/>
      <c r="W234" s="72"/>
      <c r="X234" s="72"/>
      <c r="Y234" s="72"/>
      <c r="Z234" s="72"/>
    </row>
    <row r="235" spans="1:26" ht="14.25" customHeight="1">
      <c r="A235" s="102"/>
      <c r="B235" s="102"/>
      <c r="C235" s="72"/>
      <c r="D235" s="72"/>
      <c r="E235" s="107"/>
      <c r="F235" s="72"/>
      <c r="G235" s="72"/>
      <c r="H235" s="72"/>
      <c r="I235" s="72"/>
      <c r="J235" s="72"/>
      <c r="K235" s="72"/>
      <c r="L235" s="72"/>
      <c r="M235" s="72"/>
      <c r="N235" s="72"/>
      <c r="O235" s="72"/>
      <c r="P235" s="72"/>
      <c r="Q235" s="72"/>
      <c r="R235" s="72"/>
      <c r="S235" s="72"/>
      <c r="T235" s="72"/>
      <c r="U235" s="72"/>
      <c r="V235" s="72"/>
      <c r="W235" s="72"/>
      <c r="X235" s="72"/>
      <c r="Y235" s="72"/>
      <c r="Z235" s="72"/>
    </row>
    <row r="236" spans="1:26" ht="14.25" customHeight="1">
      <c r="A236" s="102"/>
      <c r="B236" s="102"/>
      <c r="C236" s="72"/>
      <c r="D236" s="72"/>
      <c r="E236" s="107"/>
      <c r="F236" s="72"/>
      <c r="G236" s="72"/>
      <c r="H236" s="72"/>
      <c r="I236" s="72"/>
      <c r="J236" s="72"/>
      <c r="K236" s="72"/>
      <c r="L236" s="72"/>
      <c r="M236" s="72"/>
      <c r="N236" s="72"/>
      <c r="O236" s="72"/>
      <c r="P236" s="72"/>
      <c r="Q236" s="72"/>
      <c r="R236" s="72"/>
      <c r="S236" s="72"/>
      <c r="T236" s="72"/>
      <c r="U236" s="72"/>
      <c r="V236" s="72"/>
      <c r="W236" s="72"/>
      <c r="X236" s="72"/>
      <c r="Y236" s="72"/>
      <c r="Z236" s="72"/>
    </row>
    <row r="237" spans="1:26" ht="14.25" customHeight="1">
      <c r="A237" s="102"/>
      <c r="B237" s="102"/>
      <c r="C237" s="72"/>
      <c r="D237" s="72"/>
      <c r="E237" s="107"/>
      <c r="F237" s="72"/>
      <c r="G237" s="72"/>
      <c r="H237" s="72"/>
      <c r="I237" s="72"/>
      <c r="J237" s="72"/>
      <c r="K237" s="72"/>
      <c r="L237" s="72"/>
      <c r="M237" s="72"/>
      <c r="N237" s="72"/>
      <c r="O237" s="72"/>
      <c r="P237" s="72"/>
      <c r="Q237" s="72"/>
      <c r="R237" s="72"/>
      <c r="S237" s="72"/>
      <c r="T237" s="72"/>
      <c r="U237" s="72"/>
      <c r="V237" s="72"/>
      <c r="W237" s="72"/>
      <c r="X237" s="72"/>
      <c r="Y237" s="72"/>
      <c r="Z237" s="72"/>
    </row>
    <row r="238" spans="1:26" ht="14.25" customHeight="1">
      <c r="A238" s="102"/>
      <c r="B238" s="102"/>
      <c r="C238" s="72"/>
      <c r="D238" s="72"/>
      <c r="E238" s="107"/>
      <c r="F238" s="72"/>
      <c r="G238" s="72"/>
      <c r="H238" s="72"/>
      <c r="I238" s="72"/>
      <c r="J238" s="72"/>
      <c r="K238" s="72"/>
      <c r="L238" s="72"/>
      <c r="M238" s="72"/>
      <c r="N238" s="72"/>
      <c r="O238" s="72"/>
      <c r="P238" s="72"/>
      <c r="Q238" s="72"/>
      <c r="R238" s="72"/>
      <c r="S238" s="72"/>
      <c r="T238" s="72"/>
      <c r="U238" s="72"/>
      <c r="V238" s="72"/>
      <c r="W238" s="72"/>
      <c r="X238" s="72"/>
      <c r="Y238" s="72"/>
      <c r="Z238" s="72"/>
    </row>
    <row r="239" spans="1:26" ht="14.25" customHeight="1">
      <c r="A239" s="102"/>
      <c r="B239" s="102"/>
      <c r="C239" s="72"/>
      <c r="D239" s="72"/>
      <c r="E239" s="107"/>
      <c r="F239" s="72"/>
      <c r="G239" s="72"/>
      <c r="H239" s="72"/>
      <c r="I239" s="72"/>
      <c r="J239" s="72"/>
      <c r="K239" s="72"/>
      <c r="L239" s="72"/>
      <c r="M239" s="72"/>
      <c r="N239" s="72"/>
      <c r="O239" s="72"/>
      <c r="P239" s="72"/>
      <c r="Q239" s="72"/>
      <c r="R239" s="72"/>
      <c r="S239" s="72"/>
      <c r="T239" s="72"/>
      <c r="U239" s="72"/>
      <c r="V239" s="72"/>
      <c r="W239" s="72"/>
      <c r="X239" s="72"/>
      <c r="Y239" s="72"/>
      <c r="Z239" s="72"/>
    </row>
    <row r="240" spans="1:26" ht="14.25" customHeight="1">
      <c r="A240" s="102"/>
      <c r="B240" s="102"/>
      <c r="C240" s="72"/>
      <c r="D240" s="72"/>
      <c r="E240" s="107"/>
      <c r="F240" s="72"/>
      <c r="G240" s="72"/>
      <c r="H240" s="72"/>
      <c r="I240" s="72"/>
      <c r="J240" s="72"/>
      <c r="K240" s="72"/>
      <c r="L240" s="72"/>
      <c r="M240" s="72"/>
      <c r="N240" s="72"/>
      <c r="O240" s="72"/>
      <c r="P240" s="72"/>
      <c r="Q240" s="72"/>
      <c r="R240" s="72"/>
      <c r="S240" s="72"/>
      <c r="T240" s="72"/>
      <c r="U240" s="72"/>
      <c r="V240" s="72"/>
      <c r="W240" s="72"/>
      <c r="X240" s="72"/>
      <c r="Y240" s="72"/>
      <c r="Z240" s="72"/>
    </row>
    <row r="241" spans="1:26" ht="14.25" customHeight="1">
      <c r="A241" s="102"/>
      <c r="B241" s="102"/>
      <c r="C241" s="72"/>
      <c r="D241" s="72"/>
      <c r="E241" s="107"/>
      <c r="F241" s="72"/>
      <c r="G241" s="72"/>
      <c r="H241" s="72"/>
      <c r="I241" s="72"/>
      <c r="J241" s="72"/>
      <c r="K241" s="72"/>
      <c r="L241" s="72"/>
      <c r="M241" s="72"/>
      <c r="N241" s="72"/>
      <c r="O241" s="72"/>
      <c r="P241" s="72"/>
      <c r="Q241" s="72"/>
      <c r="R241" s="72"/>
      <c r="S241" s="72"/>
      <c r="T241" s="72"/>
      <c r="U241" s="72"/>
      <c r="V241" s="72"/>
      <c r="W241" s="72"/>
      <c r="X241" s="72"/>
      <c r="Y241" s="72"/>
      <c r="Z241" s="72"/>
    </row>
    <row r="242" spans="1:26" ht="14.25" customHeight="1">
      <c r="A242" s="102"/>
      <c r="B242" s="102"/>
      <c r="C242" s="72"/>
      <c r="D242" s="72"/>
      <c r="E242" s="107"/>
      <c r="F242" s="72"/>
      <c r="G242" s="72"/>
      <c r="H242" s="72"/>
      <c r="I242" s="72"/>
      <c r="J242" s="72"/>
      <c r="K242" s="72"/>
      <c r="L242" s="72"/>
      <c r="M242" s="72"/>
      <c r="N242" s="72"/>
      <c r="O242" s="72"/>
      <c r="P242" s="72"/>
      <c r="Q242" s="72"/>
      <c r="R242" s="72"/>
      <c r="S242" s="72"/>
      <c r="T242" s="72"/>
      <c r="U242" s="72"/>
      <c r="V242" s="72"/>
      <c r="W242" s="72"/>
      <c r="X242" s="72"/>
      <c r="Y242" s="72"/>
      <c r="Z242" s="72"/>
    </row>
    <row r="243" spans="1:26" ht="14.25" customHeight="1">
      <c r="A243" s="102"/>
      <c r="B243" s="102"/>
      <c r="C243" s="72"/>
      <c r="D243" s="72"/>
      <c r="E243" s="107"/>
      <c r="F243" s="72"/>
      <c r="G243" s="72"/>
      <c r="H243" s="72"/>
      <c r="I243" s="72"/>
      <c r="J243" s="72"/>
      <c r="K243" s="72"/>
      <c r="L243" s="72"/>
      <c r="M243" s="72"/>
      <c r="N243" s="72"/>
      <c r="O243" s="72"/>
      <c r="P243" s="72"/>
      <c r="Q243" s="72"/>
      <c r="R243" s="72"/>
      <c r="S243" s="72"/>
      <c r="T243" s="72"/>
      <c r="U243" s="72"/>
      <c r="V243" s="72"/>
      <c r="W243" s="72"/>
      <c r="X243" s="72"/>
      <c r="Y243" s="72"/>
      <c r="Z243" s="72"/>
    </row>
    <row r="244" spans="1:26" ht="14.25" customHeight="1">
      <c r="A244" s="102"/>
      <c r="B244" s="102"/>
      <c r="C244" s="72"/>
      <c r="D244" s="72"/>
      <c r="E244" s="107"/>
      <c r="F244" s="72"/>
      <c r="G244" s="72"/>
      <c r="H244" s="72"/>
      <c r="I244" s="72"/>
      <c r="J244" s="72"/>
      <c r="K244" s="72"/>
      <c r="L244" s="72"/>
      <c r="M244" s="72"/>
      <c r="N244" s="72"/>
      <c r="O244" s="72"/>
      <c r="P244" s="72"/>
      <c r="Q244" s="72"/>
      <c r="R244" s="72"/>
      <c r="S244" s="72"/>
      <c r="T244" s="72"/>
      <c r="U244" s="72"/>
      <c r="V244" s="72"/>
      <c r="W244" s="72"/>
      <c r="X244" s="72"/>
      <c r="Y244" s="72"/>
      <c r="Z244" s="72"/>
    </row>
    <row r="245" spans="1:26" ht="14.25" customHeight="1">
      <c r="A245" s="102"/>
      <c r="B245" s="102"/>
      <c r="C245" s="72"/>
      <c r="D245" s="72"/>
      <c r="E245" s="107"/>
      <c r="F245" s="72"/>
      <c r="G245" s="72"/>
      <c r="H245" s="72"/>
      <c r="I245" s="72"/>
      <c r="J245" s="72"/>
      <c r="K245" s="72"/>
      <c r="L245" s="72"/>
      <c r="M245" s="72"/>
      <c r="N245" s="72"/>
      <c r="O245" s="72"/>
      <c r="P245" s="72"/>
      <c r="Q245" s="72"/>
      <c r="R245" s="72"/>
      <c r="S245" s="72"/>
      <c r="T245" s="72"/>
      <c r="U245" s="72"/>
      <c r="V245" s="72"/>
      <c r="W245" s="72"/>
      <c r="X245" s="72"/>
      <c r="Y245" s="72"/>
      <c r="Z245" s="72"/>
    </row>
    <row r="246" spans="1:26" ht="14.25" customHeight="1">
      <c r="A246" s="102"/>
      <c r="B246" s="102"/>
      <c r="C246" s="72"/>
      <c r="D246" s="72"/>
      <c r="E246" s="107"/>
      <c r="F246" s="72"/>
      <c r="G246" s="72"/>
      <c r="H246" s="72"/>
      <c r="I246" s="72"/>
      <c r="J246" s="72"/>
      <c r="K246" s="72"/>
      <c r="L246" s="72"/>
      <c r="M246" s="72"/>
      <c r="N246" s="72"/>
      <c r="O246" s="72"/>
      <c r="P246" s="72"/>
      <c r="Q246" s="72"/>
      <c r="R246" s="72"/>
      <c r="S246" s="72"/>
      <c r="T246" s="72"/>
      <c r="U246" s="72"/>
      <c r="V246" s="72"/>
      <c r="W246" s="72"/>
      <c r="X246" s="72"/>
      <c r="Y246" s="72"/>
      <c r="Z246" s="72"/>
    </row>
    <row r="247" spans="1:26" ht="14.25" customHeight="1">
      <c r="A247" s="102"/>
      <c r="B247" s="102"/>
      <c r="C247" s="72"/>
      <c r="D247" s="72"/>
      <c r="E247" s="107"/>
      <c r="F247" s="72"/>
      <c r="G247" s="72"/>
      <c r="H247" s="72"/>
      <c r="I247" s="72"/>
      <c r="J247" s="72"/>
      <c r="K247" s="72"/>
      <c r="L247" s="72"/>
      <c r="M247" s="72"/>
      <c r="N247" s="72"/>
      <c r="O247" s="72"/>
      <c r="P247" s="72"/>
      <c r="Q247" s="72"/>
      <c r="R247" s="72"/>
      <c r="S247" s="72"/>
      <c r="T247" s="72"/>
      <c r="U247" s="72"/>
      <c r="V247" s="72"/>
      <c r="W247" s="72"/>
      <c r="X247" s="72"/>
      <c r="Y247" s="72"/>
      <c r="Z247" s="72"/>
    </row>
    <row r="248" spans="1:26" ht="14.25" customHeight="1">
      <c r="A248" s="102"/>
      <c r="B248" s="102"/>
      <c r="C248" s="72"/>
      <c r="D248" s="72"/>
      <c r="E248" s="107"/>
      <c r="F248" s="72"/>
      <c r="G248" s="72"/>
      <c r="H248" s="72"/>
      <c r="I248" s="72"/>
      <c r="J248" s="72"/>
      <c r="K248" s="72"/>
      <c r="L248" s="72"/>
      <c r="M248" s="72"/>
      <c r="N248" s="72"/>
      <c r="O248" s="72"/>
      <c r="P248" s="72"/>
      <c r="Q248" s="72"/>
      <c r="R248" s="72"/>
      <c r="S248" s="72"/>
      <c r="T248" s="72"/>
      <c r="U248" s="72"/>
      <c r="V248" s="72"/>
      <c r="W248" s="72"/>
      <c r="X248" s="72"/>
      <c r="Y248" s="72"/>
      <c r="Z248" s="72"/>
    </row>
    <row r="249" spans="1:26" ht="14.25" customHeight="1">
      <c r="A249" s="102"/>
      <c r="B249" s="102"/>
      <c r="C249" s="72"/>
      <c r="D249" s="72"/>
      <c r="E249" s="107"/>
      <c r="F249" s="72"/>
      <c r="G249" s="72"/>
      <c r="H249" s="72"/>
      <c r="I249" s="72"/>
      <c r="J249" s="72"/>
      <c r="K249" s="72"/>
      <c r="L249" s="72"/>
      <c r="M249" s="72"/>
      <c r="N249" s="72"/>
      <c r="O249" s="72"/>
      <c r="P249" s="72"/>
      <c r="Q249" s="72"/>
      <c r="R249" s="72"/>
      <c r="S249" s="72"/>
      <c r="T249" s="72"/>
      <c r="U249" s="72"/>
      <c r="V249" s="72"/>
      <c r="W249" s="72"/>
      <c r="X249" s="72"/>
      <c r="Y249" s="72"/>
      <c r="Z249" s="72"/>
    </row>
    <row r="250" spans="1:26" ht="14.25" customHeight="1">
      <c r="A250" s="102"/>
      <c r="B250" s="102"/>
      <c r="C250" s="72"/>
      <c r="D250" s="72"/>
      <c r="E250" s="107"/>
      <c r="F250" s="72"/>
      <c r="G250" s="72"/>
      <c r="H250" s="72"/>
      <c r="I250" s="72"/>
      <c r="J250" s="72"/>
      <c r="K250" s="72"/>
      <c r="L250" s="72"/>
      <c r="M250" s="72"/>
      <c r="N250" s="72"/>
      <c r="O250" s="72"/>
      <c r="P250" s="72"/>
      <c r="Q250" s="72"/>
      <c r="R250" s="72"/>
      <c r="S250" s="72"/>
      <c r="T250" s="72"/>
      <c r="U250" s="72"/>
      <c r="V250" s="72"/>
      <c r="W250" s="72"/>
      <c r="X250" s="72"/>
      <c r="Y250" s="72"/>
      <c r="Z250" s="72"/>
    </row>
    <row r="251" spans="1:26" ht="14.25" customHeight="1">
      <c r="A251" s="102"/>
      <c r="B251" s="102"/>
      <c r="C251" s="72"/>
      <c r="D251" s="72"/>
      <c r="E251" s="107"/>
      <c r="F251" s="72"/>
      <c r="G251" s="72"/>
      <c r="H251" s="72"/>
      <c r="I251" s="72"/>
      <c r="J251" s="72"/>
      <c r="K251" s="72"/>
      <c r="L251" s="72"/>
      <c r="M251" s="72"/>
      <c r="N251" s="72"/>
      <c r="O251" s="72"/>
      <c r="P251" s="72"/>
      <c r="Q251" s="72"/>
      <c r="R251" s="72"/>
      <c r="S251" s="72"/>
      <c r="T251" s="72"/>
      <c r="U251" s="72"/>
      <c r="V251" s="72"/>
      <c r="W251" s="72"/>
      <c r="X251" s="72"/>
      <c r="Y251" s="72"/>
      <c r="Z251" s="72"/>
    </row>
    <row r="252" spans="1:26" ht="14.25" customHeight="1">
      <c r="A252" s="102"/>
      <c r="B252" s="102"/>
      <c r="C252" s="72"/>
      <c r="D252" s="72"/>
      <c r="E252" s="107"/>
      <c r="F252" s="72"/>
      <c r="G252" s="72"/>
      <c r="H252" s="72"/>
      <c r="I252" s="72"/>
      <c r="J252" s="72"/>
      <c r="K252" s="72"/>
      <c r="L252" s="72"/>
      <c r="M252" s="72"/>
      <c r="N252" s="72"/>
      <c r="O252" s="72"/>
      <c r="P252" s="72"/>
      <c r="Q252" s="72"/>
      <c r="R252" s="72"/>
      <c r="S252" s="72"/>
      <c r="T252" s="72"/>
      <c r="U252" s="72"/>
      <c r="V252" s="72"/>
      <c r="W252" s="72"/>
      <c r="X252" s="72"/>
      <c r="Y252" s="72"/>
      <c r="Z252" s="72"/>
    </row>
    <row r="253" spans="1:26" ht="14.25" customHeight="1">
      <c r="A253" s="102"/>
      <c r="B253" s="102"/>
      <c r="C253" s="72"/>
      <c r="D253" s="72"/>
      <c r="E253" s="107"/>
      <c r="F253" s="72"/>
      <c r="G253" s="72"/>
      <c r="H253" s="72"/>
      <c r="I253" s="72"/>
      <c r="J253" s="72"/>
      <c r="K253" s="72"/>
      <c r="L253" s="72"/>
      <c r="M253" s="72"/>
      <c r="N253" s="72"/>
      <c r="O253" s="72"/>
      <c r="P253" s="72"/>
      <c r="Q253" s="72"/>
      <c r="R253" s="72"/>
      <c r="S253" s="72"/>
      <c r="T253" s="72"/>
      <c r="U253" s="72"/>
      <c r="V253" s="72"/>
      <c r="W253" s="72"/>
      <c r="X253" s="72"/>
      <c r="Y253" s="72"/>
      <c r="Z253" s="72"/>
    </row>
    <row r="254" spans="1:26" ht="14.25" customHeight="1">
      <c r="A254" s="102"/>
      <c r="B254" s="102"/>
      <c r="C254" s="72"/>
      <c r="D254" s="72"/>
      <c r="E254" s="107"/>
      <c r="F254" s="72"/>
      <c r="G254" s="72"/>
      <c r="H254" s="72"/>
      <c r="I254" s="72"/>
      <c r="J254" s="72"/>
      <c r="K254" s="72"/>
      <c r="L254" s="72"/>
      <c r="M254" s="72"/>
      <c r="N254" s="72"/>
      <c r="O254" s="72"/>
      <c r="P254" s="72"/>
      <c r="Q254" s="72"/>
      <c r="R254" s="72"/>
      <c r="S254" s="72"/>
      <c r="T254" s="72"/>
      <c r="U254" s="72"/>
      <c r="V254" s="72"/>
      <c r="W254" s="72"/>
      <c r="X254" s="72"/>
      <c r="Y254" s="72"/>
      <c r="Z254" s="72"/>
    </row>
    <row r="255" spans="1:26" ht="14.25" customHeight="1">
      <c r="A255" s="102"/>
      <c r="B255" s="102"/>
      <c r="C255" s="72"/>
      <c r="D255" s="72"/>
      <c r="E255" s="107"/>
      <c r="F255" s="72"/>
      <c r="G255" s="72"/>
      <c r="H255" s="72"/>
      <c r="I255" s="72"/>
      <c r="J255" s="72"/>
      <c r="K255" s="72"/>
      <c r="L255" s="72"/>
      <c r="M255" s="72"/>
      <c r="N255" s="72"/>
      <c r="O255" s="72"/>
      <c r="P255" s="72"/>
      <c r="Q255" s="72"/>
      <c r="R255" s="72"/>
      <c r="S255" s="72"/>
      <c r="T255" s="72"/>
      <c r="U255" s="72"/>
      <c r="V255" s="72"/>
      <c r="W255" s="72"/>
      <c r="X255" s="72"/>
      <c r="Y255" s="72"/>
      <c r="Z255" s="72"/>
    </row>
    <row r="256" spans="1:26" ht="14.25" customHeight="1">
      <c r="A256" s="102"/>
      <c r="B256" s="102"/>
      <c r="C256" s="72"/>
      <c r="D256" s="72"/>
      <c r="E256" s="107"/>
      <c r="F256" s="72"/>
      <c r="G256" s="72"/>
      <c r="H256" s="72"/>
      <c r="I256" s="72"/>
      <c r="J256" s="72"/>
      <c r="K256" s="72"/>
      <c r="L256" s="72"/>
      <c r="M256" s="72"/>
      <c r="N256" s="72"/>
      <c r="O256" s="72"/>
      <c r="P256" s="72"/>
      <c r="Q256" s="72"/>
      <c r="R256" s="72"/>
      <c r="S256" s="72"/>
      <c r="T256" s="72"/>
      <c r="U256" s="72"/>
      <c r="V256" s="72"/>
      <c r="W256" s="72"/>
      <c r="X256" s="72"/>
      <c r="Y256" s="72"/>
      <c r="Z256" s="72"/>
    </row>
    <row r="257" spans="1:26" ht="14.25" customHeight="1">
      <c r="A257" s="102"/>
      <c r="B257" s="102"/>
      <c r="C257" s="72"/>
      <c r="D257" s="72"/>
      <c r="E257" s="107"/>
      <c r="F257" s="72"/>
      <c r="G257" s="72"/>
      <c r="H257" s="72"/>
      <c r="I257" s="72"/>
      <c r="J257" s="72"/>
      <c r="K257" s="72"/>
      <c r="L257" s="72"/>
      <c r="M257" s="72"/>
      <c r="N257" s="72"/>
      <c r="O257" s="72"/>
      <c r="P257" s="72"/>
      <c r="Q257" s="72"/>
      <c r="R257" s="72"/>
      <c r="S257" s="72"/>
      <c r="T257" s="72"/>
      <c r="U257" s="72"/>
      <c r="V257" s="72"/>
      <c r="W257" s="72"/>
      <c r="X257" s="72"/>
      <c r="Y257" s="72"/>
      <c r="Z257" s="72"/>
    </row>
    <row r="258" spans="1:26" ht="14.25" customHeight="1">
      <c r="A258" s="102"/>
      <c r="B258" s="102"/>
      <c r="C258" s="72"/>
      <c r="D258" s="72"/>
      <c r="E258" s="107"/>
      <c r="F258" s="72"/>
      <c r="G258" s="72"/>
      <c r="H258" s="72"/>
      <c r="I258" s="72"/>
      <c r="J258" s="72"/>
      <c r="K258" s="72"/>
      <c r="L258" s="72"/>
      <c r="M258" s="72"/>
      <c r="N258" s="72"/>
      <c r="O258" s="72"/>
      <c r="P258" s="72"/>
      <c r="Q258" s="72"/>
      <c r="R258" s="72"/>
      <c r="S258" s="72"/>
      <c r="T258" s="72"/>
      <c r="U258" s="72"/>
      <c r="V258" s="72"/>
      <c r="W258" s="72"/>
      <c r="X258" s="72"/>
      <c r="Y258" s="72"/>
      <c r="Z258" s="72"/>
    </row>
    <row r="259" spans="1:26" ht="14.25" customHeight="1">
      <c r="A259" s="102"/>
      <c r="B259" s="102"/>
      <c r="C259" s="72"/>
      <c r="D259" s="72"/>
      <c r="E259" s="107"/>
      <c r="F259" s="72"/>
      <c r="G259" s="72"/>
      <c r="H259" s="72"/>
      <c r="I259" s="72"/>
      <c r="J259" s="72"/>
      <c r="K259" s="72"/>
      <c r="L259" s="72"/>
      <c r="M259" s="72"/>
      <c r="N259" s="72"/>
      <c r="O259" s="72"/>
      <c r="P259" s="72"/>
      <c r="Q259" s="72"/>
      <c r="R259" s="72"/>
      <c r="S259" s="72"/>
      <c r="T259" s="72"/>
      <c r="U259" s="72"/>
      <c r="V259" s="72"/>
      <c r="W259" s="72"/>
      <c r="X259" s="72"/>
      <c r="Y259" s="72"/>
      <c r="Z259" s="72"/>
    </row>
    <row r="260" spans="1:26" ht="14.25" customHeight="1">
      <c r="A260" s="102"/>
      <c r="B260" s="102"/>
      <c r="C260" s="72"/>
      <c r="D260" s="72"/>
      <c r="E260" s="107"/>
      <c r="F260" s="72"/>
      <c r="G260" s="72"/>
      <c r="H260" s="72"/>
      <c r="I260" s="72"/>
      <c r="J260" s="72"/>
      <c r="K260" s="72"/>
      <c r="L260" s="72"/>
      <c r="M260" s="72"/>
      <c r="N260" s="72"/>
      <c r="O260" s="72"/>
      <c r="P260" s="72"/>
      <c r="Q260" s="72"/>
      <c r="R260" s="72"/>
      <c r="S260" s="72"/>
      <c r="T260" s="72"/>
      <c r="U260" s="72"/>
      <c r="V260" s="72"/>
      <c r="W260" s="72"/>
      <c r="X260" s="72"/>
      <c r="Y260" s="72"/>
      <c r="Z260" s="72"/>
    </row>
    <row r="261" spans="1:26" ht="14.25" customHeight="1">
      <c r="A261" s="102"/>
      <c r="B261" s="102"/>
      <c r="C261" s="72"/>
      <c r="D261" s="72"/>
      <c r="E261" s="107"/>
      <c r="F261" s="72"/>
      <c r="G261" s="72"/>
      <c r="H261" s="72"/>
      <c r="I261" s="72"/>
      <c r="J261" s="72"/>
      <c r="K261" s="72"/>
      <c r="L261" s="72"/>
      <c r="M261" s="72"/>
      <c r="N261" s="72"/>
      <c r="O261" s="72"/>
      <c r="P261" s="72"/>
      <c r="Q261" s="72"/>
      <c r="R261" s="72"/>
      <c r="S261" s="72"/>
      <c r="T261" s="72"/>
      <c r="U261" s="72"/>
      <c r="V261" s="72"/>
      <c r="W261" s="72"/>
      <c r="X261" s="72"/>
      <c r="Y261" s="72"/>
      <c r="Z261" s="72"/>
    </row>
    <row r="262" spans="1:26" ht="14.25" customHeight="1">
      <c r="A262" s="102"/>
      <c r="B262" s="102"/>
      <c r="C262" s="72"/>
      <c r="D262" s="72"/>
      <c r="E262" s="107"/>
      <c r="F262" s="72"/>
      <c r="G262" s="72"/>
      <c r="H262" s="72"/>
      <c r="I262" s="72"/>
      <c r="J262" s="72"/>
      <c r="K262" s="72"/>
      <c r="L262" s="72"/>
      <c r="M262" s="72"/>
      <c r="N262" s="72"/>
      <c r="O262" s="72"/>
      <c r="P262" s="72"/>
      <c r="Q262" s="72"/>
      <c r="R262" s="72"/>
      <c r="S262" s="72"/>
      <c r="T262" s="72"/>
      <c r="U262" s="72"/>
      <c r="V262" s="72"/>
      <c r="W262" s="72"/>
      <c r="X262" s="72"/>
      <c r="Y262" s="72"/>
      <c r="Z262" s="72"/>
    </row>
    <row r="263" spans="1:26" ht="14.25" customHeight="1">
      <c r="A263" s="102"/>
      <c r="B263" s="102"/>
      <c r="C263" s="72"/>
      <c r="D263" s="72"/>
      <c r="E263" s="107"/>
      <c r="F263" s="72"/>
      <c r="G263" s="72"/>
      <c r="H263" s="72"/>
      <c r="I263" s="72"/>
      <c r="J263" s="72"/>
      <c r="K263" s="72"/>
      <c r="L263" s="72"/>
      <c r="M263" s="72"/>
      <c r="N263" s="72"/>
      <c r="O263" s="72"/>
      <c r="P263" s="72"/>
      <c r="Q263" s="72"/>
      <c r="R263" s="72"/>
      <c r="S263" s="72"/>
      <c r="T263" s="72"/>
      <c r="U263" s="72"/>
      <c r="V263" s="72"/>
      <c r="W263" s="72"/>
      <c r="X263" s="72"/>
      <c r="Y263" s="72"/>
      <c r="Z263" s="72"/>
    </row>
    <row r="264" spans="1:26" ht="14.25" customHeight="1">
      <c r="A264" s="102"/>
      <c r="B264" s="102"/>
      <c r="C264" s="72"/>
      <c r="D264" s="72"/>
      <c r="E264" s="107"/>
      <c r="F264" s="72"/>
      <c r="G264" s="72"/>
      <c r="H264" s="72"/>
      <c r="I264" s="72"/>
      <c r="J264" s="72"/>
      <c r="K264" s="72"/>
      <c r="L264" s="72"/>
      <c r="M264" s="72"/>
      <c r="N264" s="72"/>
      <c r="O264" s="72"/>
      <c r="P264" s="72"/>
      <c r="Q264" s="72"/>
      <c r="R264" s="72"/>
      <c r="S264" s="72"/>
      <c r="T264" s="72"/>
      <c r="U264" s="72"/>
      <c r="V264" s="72"/>
      <c r="W264" s="72"/>
      <c r="X264" s="72"/>
      <c r="Y264" s="72"/>
      <c r="Z264" s="72"/>
    </row>
    <row r="265" spans="1:26" ht="14.25" customHeight="1">
      <c r="A265" s="102"/>
      <c r="B265" s="102"/>
      <c r="C265" s="72"/>
      <c r="D265" s="72"/>
      <c r="E265" s="107"/>
      <c r="F265" s="72"/>
      <c r="G265" s="72"/>
      <c r="H265" s="72"/>
      <c r="I265" s="72"/>
      <c r="J265" s="72"/>
      <c r="K265" s="72"/>
      <c r="L265" s="72"/>
      <c r="M265" s="72"/>
      <c r="N265" s="72"/>
      <c r="O265" s="72"/>
      <c r="P265" s="72"/>
      <c r="Q265" s="72"/>
      <c r="R265" s="72"/>
      <c r="S265" s="72"/>
      <c r="T265" s="72"/>
      <c r="U265" s="72"/>
      <c r="V265" s="72"/>
      <c r="W265" s="72"/>
      <c r="X265" s="72"/>
      <c r="Y265" s="72"/>
      <c r="Z265" s="72"/>
    </row>
    <row r="266" spans="1:26" ht="14.25" customHeight="1">
      <c r="A266" s="102"/>
      <c r="B266" s="102"/>
      <c r="C266" s="72"/>
      <c r="D266" s="72"/>
      <c r="E266" s="107"/>
      <c r="F266" s="72"/>
      <c r="G266" s="72"/>
      <c r="H266" s="72"/>
      <c r="I266" s="72"/>
      <c r="J266" s="72"/>
      <c r="K266" s="72"/>
      <c r="L266" s="72"/>
      <c r="M266" s="72"/>
      <c r="N266" s="72"/>
      <c r="O266" s="72"/>
      <c r="P266" s="72"/>
      <c r="Q266" s="72"/>
      <c r="R266" s="72"/>
      <c r="S266" s="72"/>
      <c r="T266" s="72"/>
      <c r="U266" s="72"/>
      <c r="V266" s="72"/>
      <c r="W266" s="72"/>
      <c r="X266" s="72"/>
      <c r="Y266" s="72"/>
      <c r="Z266" s="72"/>
    </row>
    <row r="267" spans="1:26" ht="14.25" customHeight="1">
      <c r="A267" s="102"/>
      <c r="B267" s="102"/>
      <c r="C267" s="72"/>
      <c r="D267" s="72"/>
      <c r="E267" s="107"/>
      <c r="F267" s="72"/>
      <c r="G267" s="72"/>
      <c r="H267" s="72"/>
      <c r="I267" s="72"/>
      <c r="J267" s="72"/>
      <c r="K267" s="72"/>
      <c r="L267" s="72"/>
      <c r="M267" s="72"/>
      <c r="N267" s="72"/>
      <c r="O267" s="72"/>
      <c r="P267" s="72"/>
      <c r="Q267" s="72"/>
      <c r="R267" s="72"/>
      <c r="S267" s="72"/>
      <c r="T267" s="72"/>
      <c r="U267" s="72"/>
      <c r="V267" s="72"/>
      <c r="W267" s="72"/>
      <c r="X267" s="72"/>
      <c r="Y267" s="72"/>
      <c r="Z267" s="72"/>
    </row>
    <row r="268" spans="1:26" ht="14.25" customHeight="1">
      <c r="A268" s="102"/>
      <c r="B268" s="102"/>
      <c r="C268" s="72"/>
      <c r="D268" s="72"/>
      <c r="E268" s="107"/>
      <c r="F268" s="72"/>
      <c r="G268" s="72"/>
      <c r="H268" s="72"/>
      <c r="I268" s="72"/>
      <c r="J268" s="72"/>
      <c r="K268" s="72"/>
      <c r="L268" s="72"/>
      <c r="M268" s="72"/>
      <c r="N268" s="72"/>
      <c r="O268" s="72"/>
      <c r="P268" s="72"/>
      <c r="Q268" s="72"/>
      <c r="R268" s="72"/>
      <c r="S268" s="72"/>
      <c r="T268" s="72"/>
      <c r="U268" s="72"/>
      <c r="V268" s="72"/>
      <c r="W268" s="72"/>
      <c r="X268" s="72"/>
      <c r="Y268" s="72"/>
      <c r="Z268" s="72"/>
    </row>
    <row r="269" spans="1:26" ht="14.25" customHeight="1">
      <c r="A269" s="102"/>
      <c r="B269" s="102"/>
      <c r="C269" s="72"/>
      <c r="D269" s="72"/>
      <c r="E269" s="107"/>
      <c r="F269" s="72"/>
      <c r="G269" s="72"/>
      <c r="H269" s="72"/>
      <c r="I269" s="72"/>
      <c r="J269" s="72"/>
      <c r="K269" s="72"/>
      <c r="L269" s="72"/>
      <c r="M269" s="72"/>
      <c r="N269" s="72"/>
      <c r="O269" s="72"/>
      <c r="P269" s="72"/>
      <c r="Q269" s="72"/>
      <c r="R269" s="72"/>
      <c r="S269" s="72"/>
      <c r="T269" s="72"/>
      <c r="U269" s="72"/>
      <c r="V269" s="72"/>
      <c r="W269" s="72"/>
      <c r="X269" s="72"/>
      <c r="Y269" s="72"/>
      <c r="Z269" s="72"/>
    </row>
    <row r="270" spans="1:26" ht="14.25" customHeight="1">
      <c r="A270" s="102"/>
      <c r="B270" s="102"/>
      <c r="C270" s="72"/>
      <c r="D270" s="72"/>
      <c r="E270" s="107"/>
      <c r="F270" s="72"/>
      <c r="G270" s="72"/>
      <c r="H270" s="72"/>
      <c r="I270" s="72"/>
      <c r="J270" s="72"/>
      <c r="K270" s="72"/>
      <c r="L270" s="72"/>
      <c r="M270" s="72"/>
      <c r="N270" s="72"/>
      <c r="O270" s="72"/>
      <c r="P270" s="72"/>
      <c r="Q270" s="72"/>
      <c r="R270" s="72"/>
      <c r="S270" s="72"/>
      <c r="T270" s="72"/>
      <c r="U270" s="72"/>
      <c r="V270" s="72"/>
      <c r="W270" s="72"/>
      <c r="X270" s="72"/>
      <c r="Y270" s="72"/>
      <c r="Z270" s="72"/>
    </row>
    <row r="271" spans="1:26" ht="14.25" customHeight="1">
      <c r="A271" s="102"/>
      <c r="B271" s="102"/>
      <c r="C271" s="72"/>
      <c r="D271" s="72"/>
      <c r="E271" s="107"/>
      <c r="F271" s="72"/>
      <c r="G271" s="72"/>
      <c r="H271" s="72"/>
      <c r="I271" s="72"/>
      <c r="J271" s="72"/>
      <c r="K271" s="72"/>
      <c r="L271" s="72"/>
      <c r="M271" s="72"/>
      <c r="N271" s="72"/>
      <c r="O271" s="72"/>
      <c r="P271" s="72"/>
      <c r="Q271" s="72"/>
      <c r="R271" s="72"/>
      <c r="S271" s="72"/>
      <c r="T271" s="72"/>
      <c r="U271" s="72"/>
      <c r="V271" s="72"/>
      <c r="W271" s="72"/>
      <c r="X271" s="72"/>
      <c r="Y271" s="72"/>
      <c r="Z271" s="72"/>
    </row>
    <row r="272" spans="1:26" ht="14.25" customHeight="1">
      <c r="A272" s="102"/>
      <c r="B272" s="102"/>
      <c r="C272" s="72"/>
      <c r="D272" s="72"/>
      <c r="E272" s="107"/>
      <c r="F272" s="72"/>
      <c r="G272" s="72"/>
      <c r="H272" s="72"/>
      <c r="I272" s="72"/>
      <c r="J272" s="72"/>
      <c r="K272" s="72"/>
      <c r="L272" s="72"/>
      <c r="M272" s="72"/>
      <c r="N272" s="72"/>
      <c r="O272" s="72"/>
      <c r="P272" s="72"/>
      <c r="Q272" s="72"/>
      <c r="R272" s="72"/>
      <c r="S272" s="72"/>
      <c r="T272" s="72"/>
      <c r="U272" s="72"/>
      <c r="V272" s="72"/>
      <c r="W272" s="72"/>
      <c r="X272" s="72"/>
      <c r="Y272" s="72"/>
      <c r="Z272" s="72"/>
    </row>
    <row r="273" spans="1:26" ht="14.25" customHeight="1">
      <c r="A273" s="102"/>
      <c r="B273" s="102"/>
      <c r="C273" s="72"/>
      <c r="D273" s="72"/>
      <c r="E273" s="107"/>
      <c r="F273" s="72"/>
      <c r="G273" s="72"/>
      <c r="H273" s="72"/>
      <c r="I273" s="72"/>
      <c r="J273" s="72"/>
      <c r="K273" s="72"/>
      <c r="L273" s="72"/>
      <c r="M273" s="72"/>
      <c r="N273" s="72"/>
      <c r="O273" s="72"/>
      <c r="P273" s="72"/>
      <c r="Q273" s="72"/>
      <c r="R273" s="72"/>
      <c r="S273" s="72"/>
      <c r="T273" s="72"/>
      <c r="U273" s="72"/>
      <c r="V273" s="72"/>
      <c r="W273" s="72"/>
      <c r="X273" s="72"/>
      <c r="Y273" s="72"/>
      <c r="Z273" s="72"/>
    </row>
    <row r="274" spans="1:26" ht="14.25" customHeight="1">
      <c r="A274" s="102"/>
      <c r="B274" s="102"/>
      <c r="C274" s="72"/>
      <c r="D274" s="72"/>
      <c r="E274" s="107"/>
      <c r="F274" s="72"/>
      <c r="G274" s="72"/>
      <c r="H274" s="72"/>
      <c r="I274" s="72"/>
      <c r="J274" s="72"/>
      <c r="K274" s="72"/>
      <c r="L274" s="72"/>
      <c r="M274" s="72"/>
      <c r="N274" s="72"/>
      <c r="O274" s="72"/>
      <c r="P274" s="72"/>
      <c r="Q274" s="72"/>
      <c r="R274" s="72"/>
      <c r="S274" s="72"/>
      <c r="T274" s="72"/>
      <c r="U274" s="72"/>
      <c r="V274" s="72"/>
      <c r="W274" s="72"/>
      <c r="X274" s="72"/>
      <c r="Y274" s="72"/>
      <c r="Z274" s="72"/>
    </row>
    <row r="275" spans="1:26" ht="14.25" customHeight="1">
      <c r="A275" s="102"/>
      <c r="B275" s="102"/>
      <c r="C275" s="72"/>
      <c r="D275" s="72"/>
      <c r="E275" s="107"/>
      <c r="F275" s="72"/>
      <c r="G275" s="72"/>
      <c r="H275" s="72"/>
      <c r="I275" s="72"/>
      <c r="J275" s="72"/>
      <c r="K275" s="72"/>
      <c r="L275" s="72"/>
      <c r="M275" s="72"/>
      <c r="N275" s="72"/>
      <c r="O275" s="72"/>
      <c r="P275" s="72"/>
      <c r="Q275" s="72"/>
      <c r="R275" s="72"/>
      <c r="S275" s="72"/>
      <c r="T275" s="72"/>
      <c r="U275" s="72"/>
      <c r="V275" s="72"/>
      <c r="W275" s="72"/>
      <c r="X275" s="72"/>
      <c r="Y275" s="72"/>
      <c r="Z275" s="72"/>
    </row>
    <row r="276" spans="1:26" ht="14.25" customHeight="1">
      <c r="A276" s="102"/>
      <c r="B276" s="102"/>
      <c r="C276" s="72"/>
      <c r="D276" s="72"/>
      <c r="E276" s="107"/>
      <c r="F276" s="72"/>
      <c r="G276" s="72"/>
      <c r="H276" s="72"/>
      <c r="I276" s="72"/>
      <c r="J276" s="72"/>
      <c r="K276" s="72"/>
      <c r="L276" s="72"/>
      <c r="M276" s="72"/>
      <c r="N276" s="72"/>
      <c r="O276" s="72"/>
      <c r="P276" s="72"/>
      <c r="Q276" s="72"/>
      <c r="R276" s="72"/>
      <c r="S276" s="72"/>
      <c r="T276" s="72"/>
      <c r="U276" s="72"/>
      <c r="V276" s="72"/>
      <c r="W276" s="72"/>
      <c r="X276" s="72"/>
      <c r="Y276" s="72"/>
      <c r="Z276" s="72"/>
    </row>
    <row r="277" spans="1:26" ht="14.25" customHeight="1">
      <c r="A277" s="102"/>
      <c r="B277" s="102"/>
      <c r="C277" s="72"/>
      <c r="D277" s="72"/>
      <c r="E277" s="107"/>
      <c r="F277" s="72"/>
      <c r="G277" s="72"/>
      <c r="H277" s="72"/>
      <c r="I277" s="72"/>
      <c r="J277" s="72"/>
      <c r="K277" s="72"/>
      <c r="L277" s="72"/>
      <c r="M277" s="72"/>
      <c r="N277" s="72"/>
      <c r="O277" s="72"/>
      <c r="P277" s="72"/>
      <c r="Q277" s="72"/>
      <c r="R277" s="72"/>
      <c r="S277" s="72"/>
      <c r="T277" s="72"/>
      <c r="U277" s="72"/>
      <c r="V277" s="72"/>
      <c r="W277" s="72"/>
      <c r="X277" s="72"/>
      <c r="Y277" s="72"/>
      <c r="Z277" s="72"/>
    </row>
    <row r="278" spans="1:26" ht="14.25" customHeight="1">
      <c r="A278" s="102"/>
      <c r="B278" s="102"/>
      <c r="C278" s="72"/>
      <c r="D278" s="72"/>
      <c r="E278" s="107"/>
      <c r="F278" s="72"/>
      <c r="G278" s="72"/>
      <c r="H278" s="72"/>
      <c r="I278" s="72"/>
      <c r="J278" s="72"/>
      <c r="K278" s="72"/>
      <c r="L278" s="72"/>
      <c r="M278" s="72"/>
      <c r="N278" s="72"/>
      <c r="O278" s="72"/>
      <c r="P278" s="72"/>
      <c r="Q278" s="72"/>
      <c r="R278" s="72"/>
      <c r="S278" s="72"/>
      <c r="T278" s="72"/>
      <c r="U278" s="72"/>
      <c r="V278" s="72"/>
      <c r="W278" s="72"/>
      <c r="X278" s="72"/>
      <c r="Y278" s="72"/>
      <c r="Z278" s="72"/>
    </row>
    <row r="279" spans="1:26" ht="14.25" customHeight="1">
      <c r="A279" s="102"/>
      <c r="B279" s="102"/>
      <c r="C279" s="72"/>
      <c r="D279" s="72"/>
      <c r="E279" s="107"/>
      <c r="F279" s="72"/>
      <c r="G279" s="72"/>
      <c r="H279" s="72"/>
      <c r="I279" s="72"/>
      <c r="J279" s="72"/>
      <c r="K279" s="72"/>
      <c r="L279" s="72"/>
      <c r="M279" s="72"/>
      <c r="N279" s="72"/>
      <c r="O279" s="72"/>
      <c r="P279" s="72"/>
      <c r="Q279" s="72"/>
      <c r="R279" s="72"/>
      <c r="S279" s="72"/>
      <c r="T279" s="72"/>
      <c r="U279" s="72"/>
      <c r="V279" s="72"/>
      <c r="W279" s="72"/>
      <c r="X279" s="72"/>
      <c r="Y279" s="72"/>
      <c r="Z279" s="72"/>
    </row>
    <row r="280" spans="1:26" ht="14.25" customHeight="1">
      <c r="A280" s="102"/>
      <c r="B280" s="102"/>
      <c r="C280" s="72"/>
      <c r="D280" s="72"/>
      <c r="E280" s="107"/>
      <c r="F280" s="72"/>
      <c r="G280" s="72"/>
      <c r="H280" s="72"/>
      <c r="I280" s="72"/>
      <c r="J280" s="72"/>
      <c r="K280" s="72"/>
      <c r="L280" s="72"/>
      <c r="M280" s="72"/>
      <c r="N280" s="72"/>
      <c r="O280" s="72"/>
      <c r="P280" s="72"/>
      <c r="Q280" s="72"/>
      <c r="R280" s="72"/>
      <c r="S280" s="72"/>
      <c r="T280" s="72"/>
      <c r="U280" s="72"/>
      <c r="V280" s="72"/>
      <c r="W280" s="72"/>
      <c r="X280" s="72"/>
      <c r="Y280" s="72"/>
      <c r="Z280" s="72"/>
    </row>
    <row r="281" spans="1:26" ht="14.25" customHeight="1">
      <c r="A281" s="102"/>
      <c r="B281" s="102"/>
      <c r="C281" s="72"/>
      <c r="D281" s="72"/>
      <c r="E281" s="107"/>
      <c r="F281" s="72"/>
      <c r="G281" s="72"/>
      <c r="H281" s="72"/>
      <c r="I281" s="72"/>
      <c r="J281" s="72"/>
      <c r="K281" s="72"/>
      <c r="L281" s="72"/>
      <c r="M281" s="72"/>
      <c r="N281" s="72"/>
      <c r="O281" s="72"/>
      <c r="P281" s="72"/>
      <c r="Q281" s="72"/>
      <c r="R281" s="72"/>
      <c r="S281" s="72"/>
      <c r="T281" s="72"/>
      <c r="U281" s="72"/>
      <c r="V281" s="72"/>
      <c r="W281" s="72"/>
      <c r="X281" s="72"/>
      <c r="Y281" s="72"/>
      <c r="Z281" s="72"/>
    </row>
    <row r="282" spans="1:26" ht="14.25" customHeight="1">
      <c r="A282" s="102"/>
      <c r="B282" s="102"/>
      <c r="C282" s="72"/>
      <c r="D282" s="72"/>
      <c r="E282" s="107"/>
      <c r="F282" s="72"/>
      <c r="G282" s="72"/>
      <c r="H282" s="72"/>
      <c r="I282" s="72"/>
      <c r="J282" s="72"/>
      <c r="K282" s="72"/>
      <c r="L282" s="72"/>
      <c r="M282" s="72"/>
      <c r="N282" s="72"/>
      <c r="O282" s="72"/>
      <c r="P282" s="72"/>
      <c r="Q282" s="72"/>
      <c r="R282" s="72"/>
      <c r="S282" s="72"/>
      <c r="T282" s="72"/>
      <c r="U282" s="72"/>
      <c r="V282" s="72"/>
      <c r="W282" s="72"/>
      <c r="X282" s="72"/>
      <c r="Y282" s="72"/>
      <c r="Z282" s="72"/>
    </row>
    <row r="283" spans="1:26" ht="14.25" customHeight="1">
      <c r="A283" s="102"/>
      <c r="B283" s="102"/>
      <c r="C283" s="72"/>
      <c r="D283" s="72"/>
      <c r="E283" s="107"/>
      <c r="F283" s="72"/>
      <c r="G283" s="72"/>
      <c r="H283" s="72"/>
      <c r="I283" s="72"/>
      <c r="J283" s="72"/>
      <c r="K283" s="72"/>
      <c r="L283" s="72"/>
      <c r="M283" s="72"/>
      <c r="N283" s="72"/>
      <c r="O283" s="72"/>
      <c r="P283" s="72"/>
      <c r="Q283" s="72"/>
      <c r="R283" s="72"/>
      <c r="S283" s="72"/>
      <c r="T283" s="72"/>
      <c r="U283" s="72"/>
      <c r="V283" s="72"/>
      <c r="W283" s="72"/>
      <c r="X283" s="72"/>
      <c r="Y283" s="72"/>
      <c r="Z283" s="72"/>
    </row>
    <row r="284" spans="1:26" ht="14.25" customHeight="1">
      <c r="A284" s="102"/>
      <c r="B284" s="102"/>
      <c r="C284" s="72"/>
      <c r="D284" s="72"/>
      <c r="E284" s="107"/>
      <c r="F284" s="72"/>
      <c r="G284" s="72"/>
      <c r="H284" s="72"/>
      <c r="I284" s="72"/>
      <c r="J284" s="72"/>
      <c r="K284" s="72"/>
      <c r="L284" s="72"/>
      <c r="M284" s="72"/>
      <c r="N284" s="72"/>
      <c r="O284" s="72"/>
      <c r="P284" s="72"/>
      <c r="Q284" s="72"/>
      <c r="R284" s="72"/>
      <c r="S284" s="72"/>
      <c r="T284" s="72"/>
      <c r="U284" s="72"/>
      <c r="V284" s="72"/>
      <c r="W284" s="72"/>
      <c r="X284" s="72"/>
      <c r="Y284" s="72"/>
      <c r="Z284" s="72"/>
    </row>
    <row r="285" spans="1:26" ht="14.25" customHeight="1">
      <c r="A285" s="102"/>
      <c r="B285" s="102"/>
      <c r="C285" s="72"/>
      <c r="D285" s="72"/>
      <c r="E285" s="107"/>
      <c r="F285" s="72"/>
      <c r="G285" s="72"/>
      <c r="H285" s="72"/>
      <c r="I285" s="72"/>
      <c r="J285" s="72"/>
      <c r="K285" s="72"/>
      <c r="L285" s="72"/>
      <c r="M285" s="72"/>
      <c r="N285" s="72"/>
      <c r="O285" s="72"/>
      <c r="P285" s="72"/>
      <c r="Q285" s="72"/>
      <c r="R285" s="72"/>
      <c r="S285" s="72"/>
      <c r="T285" s="72"/>
      <c r="U285" s="72"/>
      <c r="V285" s="72"/>
      <c r="W285" s="72"/>
      <c r="X285" s="72"/>
      <c r="Y285" s="72"/>
      <c r="Z285" s="72"/>
    </row>
    <row r="286" spans="1:26" ht="14.25" customHeight="1">
      <c r="A286" s="102"/>
      <c r="B286" s="102"/>
      <c r="C286" s="72"/>
      <c r="D286" s="72"/>
      <c r="E286" s="107"/>
      <c r="F286" s="72"/>
      <c r="G286" s="72"/>
      <c r="H286" s="72"/>
      <c r="I286" s="72"/>
      <c r="J286" s="72"/>
      <c r="K286" s="72"/>
      <c r="L286" s="72"/>
      <c r="M286" s="72"/>
      <c r="N286" s="72"/>
      <c r="O286" s="72"/>
      <c r="P286" s="72"/>
      <c r="Q286" s="72"/>
      <c r="R286" s="72"/>
      <c r="S286" s="72"/>
      <c r="T286" s="72"/>
      <c r="U286" s="72"/>
      <c r="V286" s="72"/>
      <c r="W286" s="72"/>
      <c r="X286" s="72"/>
      <c r="Y286" s="72"/>
      <c r="Z286" s="72"/>
    </row>
    <row r="287" spans="1:26" ht="14.25" customHeight="1">
      <c r="A287" s="102"/>
      <c r="B287" s="102"/>
      <c r="C287" s="72"/>
      <c r="D287" s="72"/>
      <c r="E287" s="107"/>
      <c r="F287" s="72"/>
      <c r="G287" s="72"/>
      <c r="H287" s="72"/>
      <c r="I287" s="72"/>
      <c r="J287" s="72"/>
      <c r="K287" s="72"/>
      <c r="L287" s="72"/>
      <c r="M287" s="72"/>
      <c r="N287" s="72"/>
      <c r="O287" s="72"/>
      <c r="P287" s="72"/>
      <c r="Q287" s="72"/>
      <c r="R287" s="72"/>
      <c r="S287" s="72"/>
      <c r="T287" s="72"/>
      <c r="U287" s="72"/>
      <c r="V287" s="72"/>
      <c r="W287" s="72"/>
      <c r="X287" s="72"/>
      <c r="Y287" s="72"/>
      <c r="Z287" s="72"/>
    </row>
    <row r="288" spans="1:26" ht="14.25" customHeight="1">
      <c r="A288" s="102"/>
      <c r="B288" s="102"/>
      <c r="C288" s="72"/>
      <c r="D288" s="72"/>
      <c r="E288" s="107"/>
      <c r="F288" s="72"/>
      <c r="G288" s="72"/>
      <c r="H288" s="72"/>
      <c r="I288" s="72"/>
      <c r="J288" s="72"/>
      <c r="K288" s="72"/>
      <c r="L288" s="72"/>
      <c r="M288" s="72"/>
      <c r="N288" s="72"/>
      <c r="O288" s="72"/>
      <c r="P288" s="72"/>
      <c r="Q288" s="72"/>
      <c r="R288" s="72"/>
      <c r="S288" s="72"/>
      <c r="T288" s="72"/>
      <c r="U288" s="72"/>
      <c r="V288" s="72"/>
      <c r="W288" s="72"/>
      <c r="X288" s="72"/>
      <c r="Y288" s="72"/>
      <c r="Z288" s="72"/>
    </row>
    <row r="289" spans="1:26" ht="14.25" customHeight="1">
      <c r="A289" s="102"/>
      <c r="B289" s="102"/>
      <c r="C289" s="72"/>
      <c r="D289" s="72"/>
      <c r="E289" s="107"/>
      <c r="F289" s="72"/>
      <c r="G289" s="72"/>
      <c r="H289" s="72"/>
      <c r="I289" s="72"/>
      <c r="J289" s="72"/>
      <c r="K289" s="72"/>
      <c r="L289" s="72"/>
      <c r="M289" s="72"/>
      <c r="N289" s="72"/>
      <c r="O289" s="72"/>
      <c r="P289" s="72"/>
      <c r="Q289" s="72"/>
      <c r="R289" s="72"/>
      <c r="S289" s="72"/>
      <c r="T289" s="72"/>
      <c r="U289" s="72"/>
      <c r="V289" s="72"/>
      <c r="W289" s="72"/>
      <c r="X289" s="72"/>
      <c r="Y289" s="72"/>
      <c r="Z289" s="72"/>
    </row>
    <row r="290" spans="1:26" ht="14.25" customHeight="1">
      <c r="A290" s="102"/>
      <c r="B290" s="102"/>
      <c r="C290" s="72"/>
      <c r="D290" s="72"/>
      <c r="E290" s="107"/>
      <c r="F290" s="72"/>
      <c r="G290" s="72"/>
      <c r="H290" s="72"/>
      <c r="I290" s="72"/>
      <c r="J290" s="72"/>
      <c r="K290" s="72"/>
      <c r="L290" s="72"/>
      <c r="M290" s="72"/>
      <c r="N290" s="72"/>
      <c r="O290" s="72"/>
      <c r="P290" s="72"/>
      <c r="Q290" s="72"/>
      <c r="R290" s="72"/>
      <c r="S290" s="72"/>
      <c r="T290" s="72"/>
      <c r="U290" s="72"/>
      <c r="V290" s="72"/>
      <c r="W290" s="72"/>
      <c r="X290" s="72"/>
      <c r="Y290" s="72"/>
      <c r="Z290" s="72"/>
    </row>
    <row r="291" spans="1:26" ht="14.25" customHeight="1">
      <c r="A291" s="102"/>
      <c r="B291" s="102"/>
      <c r="C291" s="72"/>
      <c r="D291" s="72"/>
      <c r="E291" s="107"/>
      <c r="F291" s="72"/>
      <c r="G291" s="72"/>
      <c r="H291" s="72"/>
      <c r="I291" s="72"/>
      <c r="J291" s="72"/>
      <c r="K291" s="72"/>
      <c r="L291" s="72"/>
      <c r="M291" s="72"/>
      <c r="N291" s="72"/>
      <c r="O291" s="72"/>
      <c r="P291" s="72"/>
      <c r="Q291" s="72"/>
      <c r="R291" s="72"/>
      <c r="S291" s="72"/>
      <c r="T291" s="72"/>
      <c r="U291" s="72"/>
      <c r="V291" s="72"/>
      <c r="W291" s="72"/>
      <c r="X291" s="72"/>
      <c r="Y291" s="72"/>
      <c r="Z291" s="72"/>
    </row>
    <row r="292" spans="1:26" ht="14.25" customHeight="1">
      <c r="A292" s="102"/>
      <c r="B292" s="102"/>
      <c r="C292" s="72"/>
      <c r="D292" s="72"/>
      <c r="E292" s="107"/>
      <c r="F292" s="72"/>
      <c r="G292" s="72"/>
      <c r="H292" s="72"/>
      <c r="I292" s="72"/>
      <c r="J292" s="72"/>
      <c r="K292" s="72"/>
      <c r="L292" s="72"/>
      <c r="M292" s="72"/>
      <c r="N292" s="72"/>
      <c r="O292" s="72"/>
      <c r="P292" s="72"/>
      <c r="Q292" s="72"/>
      <c r="R292" s="72"/>
      <c r="S292" s="72"/>
      <c r="T292" s="72"/>
      <c r="U292" s="72"/>
      <c r="V292" s="72"/>
      <c r="W292" s="72"/>
      <c r="X292" s="72"/>
      <c r="Y292" s="72"/>
      <c r="Z292" s="72"/>
    </row>
    <row r="293" spans="1:26" ht="14.25" customHeight="1">
      <c r="A293" s="102"/>
      <c r="B293" s="102"/>
      <c r="C293" s="72"/>
      <c r="D293" s="72"/>
      <c r="E293" s="107"/>
      <c r="F293" s="72"/>
      <c r="G293" s="72"/>
      <c r="H293" s="72"/>
      <c r="I293" s="72"/>
      <c r="J293" s="72"/>
      <c r="K293" s="72"/>
      <c r="L293" s="72"/>
      <c r="M293" s="72"/>
      <c r="N293" s="72"/>
      <c r="O293" s="72"/>
      <c r="P293" s="72"/>
      <c r="Q293" s="72"/>
      <c r="R293" s="72"/>
      <c r="S293" s="72"/>
      <c r="T293" s="72"/>
      <c r="U293" s="72"/>
      <c r="V293" s="72"/>
      <c r="W293" s="72"/>
      <c r="X293" s="72"/>
      <c r="Y293" s="72"/>
      <c r="Z293" s="72"/>
    </row>
    <row r="294" spans="1:26" ht="14.25" customHeight="1">
      <c r="A294" s="102"/>
      <c r="B294" s="102"/>
      <c r="C294" s="72"/>
      <c r="D294" s="72"/>
      <c r="E294" s="107"/>
      <c r="F294" s="72"/>
      <c r="G294" s="72"/>
      <c r="H294" s="72"/>
      <c r="I294" s="72"/>
      <c r="J294" s="72"/>
      <c r="K294" s="72"/>
      <c r="L294" s="72"/>
      <c r="M294" s="72"/>
      <c r="N294" s="72"/>
      <c r="O294" s="72"/>
      <c r="P294" s="72"/>
      <c r="Q294" s="72"/>
      <c r="R294" s="72"/>
      <c r="S294" s="72"/>
      <c r="T294" s="72"/>
      <c r="U294" s="72"/>
      <c r="V294" s="72"/>
      <c r="W294" s="72"/>
      <c r="X294" s="72"/>
      <c r="Y294" s="72"/>
      <c r="Z294" s="72"/>
    </row>
    <row r="295" spans="1:26" ht="14.25" customHeight="1">
      <c r="A295" s="102"/>
      <c r="B295" s="102"/>
      <c r="C295" s="72"/>
      <c r="D295" s="72"/>
      <c r="E295" s="107"/>
      <c r="F295" s="72"/>
      <c r="G295" s="72"/>
      <c r="H295" s="72"/>
      <c r="I295" s="72"/>
      <c r="J295" s="72"/>
      <c r="K295" s="72"/>
      <c r="L295" s="72"/>
      <c r="M295" s="72"/>
      <c r="N295" s="72"/>
      <c r="O295" s="72"/>
      <c r="P295" s="72"/>
      <c r="Q295" s="72"/>
      <c r="R295" s="72"/>
      <c r="S295" s="72"/>
      <c r="T295" s="72"/>
      <c r="U295" s="72"/>
      <c r="V295" s="72"/>
      <c r="W295" s="72"/>
      <c r="X295" s="72"/>
      <c r="Y295" s="72"/>
      <c r="Z295" s="72"/>
    </row>
    <row r="296" spans="1:26" ht="14.25" customHeight="1">
      <c r="A296" s="102"/>
      <c r="B296" s="102"/>
      <c r="C296" s="72"/>
      <c r="D296" s="72"/>
      <c r="E296" s="107"/>
      <c r="F296" s="72"/>
      <c r="G296" s="72"/>
      <c r="H296" s="72"/>
      <c r="I296" s="72"/>
      <c r="J296" s="72"/>
      <c r="K296" s="72"/>
      <c r="L296" s="72"/>
      <c r="M296" s="72"/>
      <c r="N296" s="72"/>
      <c r="O296" s="72"/>
      <c r="P296" s="72"/>
      <c r="Q296" s="72"/>
      <c r="R296" s="72"/>
      <c r="S296" s="72"/>
      <c r="T296" s="72"/>
      <c r="U296" s="72"/>
      <c r="V296" s="72"/>
      <c r="W296" s="72"/>
      <c r="X296" s="72"/>
      <c r="Y296" s="72"/>
      <c r="Z296" s="72"/>
    </row>
    <row r="297" spans="1:26" ht="14.25" customHeight="1">
      <c r="A297" s="102"/>
      <c r="B297" s="102"/>
      <c r="C297" s="72"/>
      <c r="D297" s="72"/>
      <c r="E297" s="107"/>
      <c r="F297" s="72"/>
      <c r="G297" s="72"/>
      <c r="H297" s="72"/>
      <c r="I297" s="72"/>
      <c r="J297" s="72"/>
      <c r="K297" s="72"/>
      <c r="L297" s="72"/>
      <c r="M297" s="72"/>
      <c r="N297" s="72"/>
      <c r="O297" s="72"/>
      <c r="P297" s="72"/>
      <c r="Q297" s="72"/>
      <c r="R297" s="72"/>
      <c r="S297" s="72"/>
      <c r="T297" s="72"/>
      <c r="U297" s="72"/>
      <c r="V297" s="72"/>
      <c r="W297" s="72"/>
      <c r="X297" s="72"/>
      <c r="Y297" s="72"/>
      <c r="Z297" s="72"/>
    </row>
    <row r="298" spans="1:26" ht="14.25" customHeight="1">
      <c r="A298" s="102"/>
      <c r="B298" s="102"/>
      <c r="C298" s="72"/>
      <c r="D298" s="72"/>
      <c r="E298" s="107"/>
      <c r="F298" s="72"/>
      <c r="G298" s="72"/>
      <c r="H298" s="72"/>
      <c r="I298" s="72"/>
      <c r="J298" s="72"/>
      <c r="K298" s="72"/>
      <c r="L298" s="72"/>
      <c r="M298" s="72"/>
      <c r="N298" s="72"/>
      <c r="O298" s="72"/>
      <c r="P298" s="72"/>
      <c r="Q298" s="72"/>
      <c r="R298" s="72"/>
      <c r="S298" s="72"/>
      <c r="T298" s="72"/>
      <c r="U298" s="72"/>
      <c r="V298" s="72"/>
      <c r="W298" s="72"/>
      <c r="X298" s="72"/>
      <c r="Y298" s="72"/>
      <c r="Z298" s="72"/>
    </row>
    <row r="299" spans="1:26" ht="14.25" customHeight="1">
      <c r="A299" s="102"/>
      <c r="B299" s="102"/>
      <c r="C299" s="72"/>
      <c r="D299" s="72"/>
      <c r="E299" s="107"/>
      <c r="F299" s="72"/>
      <c r="G299" s="72"/>
      <c r="H299" s="72"/>
      <c r="I299" s="72"/>
      <c r="J299" s="72"/>
      <c r="K299" s="72"/>
      <c r="L299" s="72"/>
      <c r="M299" s="72"/>
      <c r="N299" s="72"/>
      <c r="O299" s="72"/>
      <c r="P299" s="72"/>
      <c r="Q299" s="72"/>
      <c r="R299" s="72"/>
      <c r="S299" s="72"/>
      <c r="T299" s="72"/>
      <c r="U299" s="72"/>
      <c r="V299" s="72"/>
      <c r="W299" s="72"/>
      <c r="X299" s="72"/>
      <c r="Y299" s="72"/>
      <c r="Z299" s="72"/>
    </row>
    <row r="300" spans="1:26" ht="14.25" customHeight="1">
      <c r="A300" s="102"/>
      <c r="B300" s="102"/>
      <c r="C300" s="72"/>
      <c r="D300" s="72"/>
      <c r="E300" s="107"/>
      <c r="F300" s="72"/>
      <c r="G300" s="72"/>
      <c r="H300" s="72"/>
      <c r="I300" s="72"/>
      <c r="J300" s="72"/>
      <c r="K300" s="72"/>
      <c r="L300" s="72"/>
      <c r="M300" s="72"/>
      <c r="N300" s="72"/>
      <c r="O300" s="72"/>
      <c r="P300" s="72"/>
      <c r="Q300" s="72"/>
      <c r="R300" s="72"/>
      <c r="S300" s="72"/>
      <c r="T300" s="72"/>
      <c r="U300" s="72"/>
      <c r="V300" s="72"/>
      <c r="W300" s="72"/>
      <c r="X300" s="72"/>
      <c r="Y300" s="72"/>
      <c r="Z300" s="72"/>
    </row>
    <row r="301" spans="1:26" ht="14.25" customHeight="1">
      <c r="A301" s="102"/>
      <c r="B301" s="102"/>
      <c r="C301" s="72"/>
      <c r="D301" s="72"/>
      <c r="E301" s="107"/>
      <c r="F301" s="72"/>
      <c r="G301" s="72"/>
      <c r="H301" s="72"/>
      <c r="I301" s="72"/>
      <c r="J301" s="72"/>
      <c r="K301" s="72"/>
      <c r="L301" s="72"/>
      <c r="M301" s="72"/>
      <c r="N301" s="72"/>
      <c r="O301" s="72"/>
      <c r="P301" s="72"/>
      <c r="Q301" s="72"/>
      <c r="R301" s="72"/>
      <c r="S301" s="72"/>
      <c r="T301" s="72"/>
      <c r="U301" s="72"/>
      <c r="V301" s="72"/>
      <c r="W301" s="72"/>
      <c r="X301" s="72"/>
      <c r="Y301" s="72"/>
      <c r="Z301" s="72"/>
    </row>
    <row r="302" spans="1:26" ht="14.25" customHeight="1">
      <c r="A302" s="102"/>
      <c r="B302" s="102"/>
      <c r="C302" s="72"/>
      <c r="D302" s="72"/>
      <c r="E302" s="107"/>
      <c r="F302" s="72"/>
      <c r="G302" s="72"/>
      <c r="H302" s="72"/>
      <c r="I302" s="72"/>
      <c r="J302" s="72"/>
      <c r="K302" s="72"/>
      <c r="L302" s="72"/>
      <c r="M302" s="72"/>
      <c r="N302" s="72"/>
      <c r="O302" s="72"/>
      <c r="P302" s="72"/>
      <c r="Q302" s="72"/>
      <c r="R302" s="72"/>
      <c r="S302" s="72"/>
      <c r="T302" s="72"/>
      <c r="U302" s="72"/>
      <c r="V302" s="72"/>
      <c r="W302" s="72"/>
      <c r="X302" s="72"/>
      <c r="Y302" s="72"/>
      <c r="Z302" s="72"/>
    </row>
    <row r="303" spans="1:26" ht="14.25" customHeight="1">
      <c r="A303" s="102"/>
      <c r="B303" s="102"/>
      <c r="C303" s="72"/>
      <c r="D303" s="72"/>
      <c r="E303" s="107"/>
      <c r="F303" s="72"/>
      <c r="G303" s="72"/>
      <c r="H303" s="72"/>
      <c r="I303" s="72"/>
      <c r="J303" s="72"/>
      <c r="K303" s="72"/>
      <c r="L303" s="72"/>
      <c r="M303" s="72"/>
      <c r="N303" s="72"/>
      <c r="O303" s="72"/>
      <c r="P303" s="72"/>
      <c r="Q303" s="72"/>
      <c r="R303" s="72"/>
      <c r="S303" s="72"/>
      <c r="T303" s="72"/>
      <c r="U303" s="72"/>
      <c r="V303" s="72"/>
      <c r="W303" s="72"/>
      <c r="X303" s="72"/>
      <c r="Y303" s="72"/>
      <c r="Z303" s="72"/>
    </row>
    <row r="304" spans="1:26" ht="14.25" customHeight="1">
      <c r="A304" s="102"/>
      <c r="B304" s="102"/>
      <c r="C304" s="72"/>
      <c r="D304" s="72"/>
      <c r="E304" s="107"/>
      <c r="F304" s="72"/>
      <c r="G304" s="72"/>
      <c r="H304" s="72"/>
      <c r="I304" s="72"/>
      <c r="J304" s="72"/>
      <c r="K304" s="72"/>
      <c r="L304" s="72"/>
      <c r="M304" s="72"/>
      <c r="N304" s="72"/>
      <c r="O304" s="72"/>
      <c r="P304" s="72"/>
      <c r="Q304" s="72"/>
      <c r="R304" s="72"/>
      <c r="S304" s="72"/>
      <c r="T304" s="72"/>
      <c r="U304" s="72"/>
      <c r="V304" s="72"/>
      <c r="W304" s="72"/>
      <c r="X304" s="72"/>
      <c r="Y304" s="72"/>
      <c r="Z304" s="72"/>
    </row>
    <row r="305" spans="1:26" ht="14.25" customHeight="1">
      <c r="A305" s="102"/>
      <c r="B305" s="102"/>
      <c r="C305" s="72"/>
      <c r="D305" s="72"/>
      <c r="E305" s="107"/>
      <c r="F305" s="72"/>
      <c r="G305" s="72"/>
      <c r="H305" s="72"/>
      <c r="I305" s="72"/>
      <c r="J305" s="72"/>
      <c r="K305" s="72"/>
      <c r="L305" s="72"/>
      <c r="M305" s="72"/>
      <c r="N305" s="72"/>
      <c r="O305" s="72"/>
      <c r="P305" s="72"/>
      <c r="Q305" s="72"/>
      <c r="R305" s="72"/>
      <c r="S305" s="72"/>
      <c r="T305" s="72"/>
      <c r="U305" s="72"/>
      <c r="V305" s="72"/>
      <c r="W305" s="72"/>
      <c r="X305" s="72"/>
      <c r="Y305" s="72"/>
      <c r="Z305" s="72"/>
    </row>
    <row r="306" spans="1:26" ht="14.25" customHeight="1">
      <c r="A306" s="102"/>
      <c r="B306" s="102"/>
      <c r="C306" s="72"/>
      <c r="D306" s="72"/>
      <c r="E306" s="107"/>
      <c r="F306" s="72"/>
      <c r="G306" s="72"/>
      <c r="H306" s="72"/>
      <c r="I306" s="72"/>
      <c r="J306" s="72"/>
      <c r="K306" s="72"/>
      <c r="L306" s="72"/>
      <c r="M306" s="72"/>
      <c r="N306" s="72"/>
      <c r="O306" s="72"/>
      <c r="P306" s="72"/>
      <c r="Q306" s="72"/>
      <c r="R306" s="72"/>
      <c r="S306" s="72"/>
      <c r="T306" s="72"/>
      <c r="U306" s="72"/>
      <c r="V306" s="72"/>
      <c r="W306" s="72"/>
      <c r="X306" s="72"/>
      <c r="Y306" s="72"/>
      <c r="Z306" s="72"/>
    </row>
    <row r="307" spans="1:26" ht="14.25" customHeight="1">
      <c r="A307" s="102"/>
      <c r="B307" s="102"/>
      <c r="C307" s="72"/>
      <c r="D307" s="72"/>
      <c r="E307" s="107"/>
      <c r="F307" s="72"/>
      <c r="G307" s="72"/>
      <c r="H307" s="72"/>
      <c r="I307" s="72"/>
      <c r="J307" s="72"/>
      <c r="K307" s="72"/>
      <c r="L307" s="72"/>
      <c r="M307" s="72"/>
      <c r="N307" s="72"/>
      <c r="O307" s="72"/>
      <c r="P307" s="72"/>
      <c r="Q307" s="72"/>
      <c r="R307" s="72"/>
      <c r="S307" s="72"/>
      <c r="T307" s="72"/>
      <c r="U307" s="72"/>
      <c r="V307" s="72"/>
      <c r="W307" s="72"/>
      <c r="X307" s="72"/>
      <c r="Y307" s="72"/>
      <c r="Z307" s="72"/>
    </row>
    <row r="308" spans="1:26" ht="14.25" customHeight="1">
      <c r="A308" s="102"/>
      <c r="B308" s="102"/>
      <c r="C308" s="72"/>
      <c r="D308" s="72"/>
      <c r="E308" s="107"/>
      <c r="F308" s="72"/>
      <c r="G308" s="72"/>
      <c r="H308" s="72"/>
      <c r="I308" s="72"/>
      <c r="J308" s="72"/>
      <c r="K308" s="72"/>
      <c r="L308" s="72"/>
      <c r="M308" s="72"/>
      <c r="N308" s="72"/>
      <c r="O308" s="72"/>
      <c r="P308" s="72"/>
      <c r="Q308" s="72"/>
      <c r="R308" s="72"/>
      <c r="S308" s="72"/>
      <c r="T308" s="72"/>
      <c r="U308" s="72"/>
      <c r="V308" s="72"/>
      <c r="W308" s="72"/>
      <c r="X308" s="72"/>
      <c r="Y308" s="72"/>
      <c r="Z308" s="72"/>
    </row>
    <row r="309" spans="1:26" ht="14.25" customHeight="1">
      <c r="A309" s="102"/>
      <c r="B309" s="102"/>
      <c r="C309" s="72"/>
      <c r="D309" s="72"/>
      <c r="E309" s="107"/>
      <c r="F309" s="72"/>
      <c r="G309" s="72"/>
      <c r="H309" s="72"/>
      <c r="I309" s="72"/>
      <c r="J309" s="72"/>
      <c r="K309" s="72"/>
      <c r="L309" s="72"/>
      <c r="M309" s="72"/>
      <c r="N309" s="72"/>
      <c r="O309" s="72"/>
      <c r="P309" s="72"/>
      <c r="Q309" s="72"/>
      <c r="R309" s="72"/>
      <c r="S309" s="72"/>
      <c r="T309" s="72"/>
      <c r="U309" s="72"/>
      <c r="V309" s="72"/>
      <c r="W309" s="72"/>
      <c r="X309" s="72"/>
      <c r="Y309" s="72"/>
      <c r="Z309" s="72"/>
    </row>
    <row r="310" spans="1:26" ht="14.25" customHeight="1">
      <c r="A310" s="102"/>
      <c r="B310" s="102"/>
      <c r="C310" s="72"/>
      <c r="D310" s="72"/>
      <c r="E310" s="107"/>
      <c r="F310" s="72"/>
      <c r="G310" s="72"/>
      <c r="H310" s="72"/>
      <c r="I310" s="72"/>
      <c r="J310" s="72"/>
      <c r="K310" s="72"/>
      <c r="L310" s="72"/>
      <c r="M310" s="72"/>
      <c r="N310" s="72"/>
      <c r="O310" s="72"/>
      <c r="P310" s="72"/>
      <c r="Q310" s="72"/>
      <c r="R310" s="72"/>
      <c r="S310" s="72"/>
      <c r="T310" s="72"/>
      <c r="U310" s="72"/>
      <c r="V310" s="72"/>
      <c r="W310" s="72"/>
      <c r="X310" s="72"/>
      <c r="Y310" s="72"/>
      <c r="Z310" s="72"/>
    </row>
    <row r="311" spans="1:26" ht="14.25" customHeight="1">
      <c r="A311" s="102"/>
      <c r="B311" s="102"/>
      <c r="C311" s="72"/>
      <c r="D311" s="72"/>
      <c r="E311" s="107"/>
      <c r="F311" s="72"/>
      <c r="G311" s="72"/>
      <c r="H311" s="72"/>
      <c r="I311" s="72"/>
      <c r="J311" s="72"/>
      <c r="K311" s="72"/>
      <c r="L311" s="72"/>
      <c r="M311" s="72"/>
      <c r="N311" s="72"/>
      <c r="O311" s="72"/>
      <c r="P311" s="72"/>
      <c r="Q311" s="72"/>
      <c r="R311" s="72"/>
      <c r="S311" s="72"/>
      <c r="T311" s="72"/>
      <c r="U311" s="72"/>
      <c r="V311" s="72"/>
      <c r="W311" s="72"/>
      <c r="X311" s="72"/>
      <c r="Y311" s="72"/>
      <c r="Z311" s="72"/>
    </row>
    <row r="312" spans="1:26" ht="14.25" customHeight="1">
      <c r="A312" s="102"/>
      <c r="B312" s="102"/>
      <c r="C312" s="72"/>
      <c r="D312" s="72"/>
      <c r="E312" s="107"/>
      <c r="F312" s="72"/>
      <c r="G312" s="72"/>
      <c r="H312" s="72"/>
      <c r="I312" s="72"/>
      <c r="J312" s="72"/>
      <c r="K312" s="72"/>
      <c r="L312" s="72"/>
      <c r="M312" s="72"/>
      <c r="N312" s="72"/>
      <c r="O312" s="72"/>
      <c r="P312" s="72"/>
      <c r="Q312" s="72"/>
      <c r="R312" s="72"/>
      <c r="S312" s="72"/>
      <c r="T312" s="72"/>
      <c r="U312" s="72"/>
      <c r="V312" s="72"/>
      <c r="W312" s="72"/>
      <c r="X312" s="72"/>
      <c r="Y312" s="72"/>
      <c r="Z312" s="72"/>
    </row>
    <row r="313" spans="1:26" ht="14.25" customHeight="1">
      <c r="A313" s="102"/>
      <c r="B313" s="102"/>
      <c r="C313" s="72"/>
      <c r="D313" s="72"/>
      <c r="E313" s="107"/>
      <c r="F313" s="72"/>
      <c r="G313" s="72"/>
      <c r="H313" s="72"/>
      <c r="I313" s="72"/>
      <c r="J313" s="72"/>
      <c r="K313" s="72"/>
      <c r="L313" s="72"/>
      <c r="M313" s="72"/>
      <c r="N313" s="72"/>
      <c r="O313" s="72"/>
      <c r="P313" s="72"/>
      <c r="Q313" s="72"/>
      <c r="R313" s="72"/>
      <c r="S313" s="72"/>
      <c r="T313" s="72"/>
      <c r="U313" s="72"/>
      <c r="V313" s="72"/>
      <c r="W313" s="72"/>
      <c r="X313" s="72"/>
      <c r="Y313" s="72"/>
      <c r="Z313" s="72"/>
    </row>
    <row r="314" spans="1:26" ht="14.25" customHeight="1">
      <c r="A314" s="102"/>
      <c r="B314" s="102"/>
      <c r="C314" s="72"/>
      <c r="D314" s="72"/>
      <c r="E314" s="107"/>
      <c r="F314" s="72"/>
      <c r="G314" s="72"/>
      <c r="H314" s="72"/>
      <c r="I314" s="72"/>
      <c r="J314" s="72"/>
      <c r="K314" s="72"/>
      <c r="L314" s="72"/>
      <c r="M314" s="72"/>
      <c r="N314" s="72"/>
      <c r="O314" s="72"/>
      <c r="P314" s="72"/>
      <c r="Q314" s="72"/>
      <c r="R314" s="72"/>
      <c r="S314" s="72"/>
      <c r="T314" s="72"/>
      <c r="U314" s="72"/>
      <c r="V314" s="72"/>
      <c r="W314" s="72"/>
      <c r="X314" s="72"/>
      <c r="Y314" s="72"/>
      <c r="Z314" s="72"/>
    </row>
    <row r="315" spans="1:26" ht="14.25" customHeight="1">
      <c r="A315" s="102"/>
      <c r="B315" s="102"/>
      <c r="C315" s="72"/>
      <c r="D315" s="72"/>
      <c r="E315" s="107"/>
      <c r="F315" s="72"/>
      <c r="G315" s="72"/>
      <c r="H315" s="72"/>
      <c r="I315" s="72"/>
      <c r="J315" s="72"/>
      <c r="K315" s="72"/>
      <c r="L315" s="72"/>
      <c r="M315" s="72"/>
      <c r="N315" s="72"/>
      <c r="O315" s="72"/>
      <c r="P315" s="72"/>
      <c r="Q315" s="72"/>
      <c r="R315" s="72"/>
      <c r="S315" s="72"/>
      <c r="T315" s="72"/>
      <c r="U315" s="72"/>
      <c r="V315" s="72"/>
      <c r="W315" s="72"/>
      <c r="X315" s="72"/>
      <c r="Y315" s="72"/>
      <c r="Z315" s="72"/>
    </row>
    <row r="316" spans="1:26" ht="14.25" customHeight="1">
      <c r="A316" s="102"/>
      <c r="B316" s="102"/>
      <c r="C316" s="72"/>
      <c r="D316" s="72"/>
      <c r="E316" s="107"/>
      <c r="F316" s="72"/>
      <c r="G316" s="72"/>
      <c r="H316" s="72"/>
      <c r="I316" s="72"/>
      <c r="J316" s="72"/>
      <c r="K316" s="72"/>
      <c r="L316" s="72"/>
      <c r="M316" s="72"/>
      <c r="N316" s="72"/>
      <c r="O316" s="72"/>
      <c r="P316" s="72"/>
      <c r="Q316" s="72"/>
      <c r="R316" s="72"/>
      <c r="S316" s="72"/>
      <c r="T316" s="72"/>
      <c r="U316" s="72"/>
      <c r="V316" s="72"/>
      <c r="W316" s="72"/>
      <c r="X316" s="72"/>
      <c r="Y316" s="72"/>
      <c r="Z316" s="72"/>
    </row>
    <row r="317" spans="1:26" ht="14.25" customHeight="1">
      <c r="A317" s="102"/>
      <c r="B317" s="102"/>
      <c r="C317" s="72"/>
      <c r="D317" s="72"/>
      <c r="E317" s="107"/>
      <c r="F317" s="72"/>
      <c r="G317" s="72"/>
      <c r="H317" s="72"/>
      <c r="I317" s="72"/>
      <c r="J317" s="72"/>
      <c r="K317" s="72"/>
      <c r="L317" s="72"/>
      <c r="M317" s="72"/>
      <c r="N317" s="72"/>
      <c r="O317" s="72"/>
      <c r="P317" s="72"/>
      <c r="Q317" s="72"/>
      <c r="R317" s="72"/>
      <c r="S317" s="72"/>
      <c r="T317" s="72"/>
      <c r="U317" s="72"/>
      <c r="V317" s="72"/>
      <c r="W317" s="72"/>
      <c r="X317" s="72"/>
      <c r="Y317" s="72"/>
      <c r="Z317" s="72"/>
    </row>
    <row r="318" spans="1:26" ht="14.25" customHeight="1">
      <c r="A318" s="102"/>
      <c r="B318" s="102"/>
      <c r="C318" s="72"/>
      <c r="D318" s="72"/>
      <c r="E318" s="107"/>
      <c r="F318" s="72"/>
      <c r="G318" s="72"/>
      <c r="H318" s="72"/>
      <c r="I318" s="72"/>
      <c r="J318" s="72"/>
      <c r="K318" s="72"/>
      <c r="L318" s="72"/>
      <c r="M318" s="72"/>
      <c r="N318" s="72"/>
      <c r="O318" s="72"/>
      <c r="P318" s="72"/>
      <c r="Q318" s="72"/>
      <c r="R318" s="72"/>
      <c r="S318" s="72"/>
      <c r="T318" s="72"/>
      <c r="U318" s="72"/>
      <c r="V318" s="72"/>
      <c r="W318" s="72"/>
      <c r="X318" s="72"/>
      <c r="Y318" s="72"/>
      <c r="Z318" s="72"/>
    </row>
    <row r="319" spans="1:26" ht="14.25" customHeight="1">
      <c r="A319" s="102"/>
      <c r="B319" s="102"/>
      <c r="C319" s="72"/>
      <c r="D319" s="72"/>
      <c r="E319" s="107"/>
      <c r="F319" s="72"/>
      <c r="G319" s="72"/>
      <c r="H319" s="72"/>
      <c r="I319" s="72"/>
      <c r="J319" s="72"/>
      <c r="K319" s="72"/>
      <c r="L319" s="72"/>
      <c r="M319" s="72"/>
      <c r="N319" s="72"/>
      <c r="O319" s="72"/>
      <c r="P319" s="72"/>
      <c r="Q319" s="72"/>
      <c r="R319" s="72"/>
      <c r="S319" s="72"/>
      <c r="T319" s="72"/>
      <c r="U319" s="72"/>
      <c r="V319" s="72"/>
      <c r="W319" s="72"/>
      <c r="X319" s="72"/>
      <c r="Y319" s="72"/>
      <c r="Z319" s="72"/>
    </row>
    <row r="320" spans="1:26" ht="14.25" customHeight="1">
      <c r="A320" s="102"/>
      <c r="B320" s="102"/>
      <c r="C320" s="72"/>
      <c r="D320" s="72"/>
      <c r="E320" s="107"/>
      <c r="F320" s="72"/>
      <c r="G320" s="72"/>
      <c r="H320" s="72"/>
      <c r="I320" s="72"/>
      <c r="J320" s="72"/>
      <c r="K320" s="72"/>
      <c r="L320" s="72"/>
      <c r="M320" s="72"/>
      <c r="N320" s="72"/>
      <c r="O320" s="72"/>
      <c r="P320" s="72"/>
      <c r="Q320" s="72"/>
      <c r="R320" s="72"/>
      <c r="S320" s="72"/>
      <c r="T320" s="72"/>
      <c r="U320" s="72"/>
      <c r="V320" s="72"/>
      <c r="W320" s="72"/>
      <c r="X320" s="72"/>
      <c r="Y320" s="72"/>
      <c r="Z320" s="72"/>
    </row>
    <row r="321" spans="1:26" ht="14.25" customHeight="1">
      <c r="A321" s="102"/>
      <c r="B321" s="102"/>
      <c r="C321" s="72"/>
      <c r="D321" s="72"/>
      <c r="E321" s="107"/>
      <c r="F321" s="72"/>
      <c r="G321" s="72"/>
      <c r="H321" s="72"/>
      <c r="I321" s="72"/>
      <c r="J321" s="72"/>
      <c r="K321" s="72"/>
      <c r="L321" s="72"/>
      <c r="M321" s="72"/>
      <c r="N321" s="72"/>
      <c r="O321" s="72"/>
      <c r="P321" s="72"/>
      <c r="Q321" s="72"/>
      <c r="R321" s="72"/>
      <c r="S321" s="72"/>
      <c r="T321" s="72"/>
      <c r="U321" s="72"/>
      <c r="V321" s="72"/>
      <c r="W321" s="72"/>
      <c r="X321" s="72"/>
      <c r="Y321" s="72"/>
      <c r="Z321" s="72"/>
    </row>
    <row r="322" spans="1:26" ht="14.25" customHeight="1">
      <c r="A322" s="102"/>
      <c r="B322" s="102"/>
      <c r="C322" s="72"/>
      <c r="D322" s="72"/>
      <c r="E322" s="107"/>
      <c r="F322" s="72"/>
      <c r="G322" s="72"/>
      <c r="H322" s="72"/>
      <c r="I322" s="72"/>
      <c r="J322" s="72"/>
      <c r="K322" s="72"/>
      <c r="L322" s="72"/>
      <c r="M322" s="72"/>
      <c r="N322" s="72"/>
      <c r="O322" s="72"/>
      <c r="P322" s="72"/>
      <c r="Q322" s="72"/>
      <c r="R322" s="72"/>
      <c r="S322" s="72"/>
      <c r="T322" s="72"/>
      <c r="U322" s="72"/>
      <c r="V322" s="72"/>
      <c r="W322" s="72"/>
      <c r="X322" s="72"/>
      <c r="Y322" s="72"/>
      <c r="Z322" s="72"/>
    </row>
    <row r="323" spans="1:26" ht="14.25" customHeight="1">
      <c r="A323" s="102"/>
      <c r="B323" s="102"/>
      <c r="C323" s="72"/>
      <c r="D323" s="72"/>
      <c r="E323" s="107"/>
      <c r="F323" s="72"/>
      <c r="G323" s="72"/>
      <c r="H323" s="72"/>
      <c r="I323" s="72"/>
      <c r="J323" s="72"/>
      <c r="K323" s="72"/>
      <c r="L323" s="72"/>
      <c r="M323" s="72"/>
      <c r="N323" s="72"/>
      <c r="O323" s="72"/>
      <c r="P323" s="72"/>
      <c r="Q323" s="72"/>
      <c r="R323" s="72"/>
      <c r="S323" s="72"/>
      <c r="T323" s="72"/>
      <c r="U323" s="72"/>
      <c r="V323" s="72"/>
      <c r="W323" s="72"/>
      <c r="X323" s="72"/>
      <c r="Y323" s="72"/>
      <c r="Z323" s="72"/>
    </row>
    <row r="324" spans="1:26" ht="14.25" customHeight="1">
      <c r="A324" s="102"/>
      <c r="B324" s="102"/>
      <c r="C324" s="72"/>
      <c r="D324" s="72"/>
      <c r="E324" s="107"/>
      <c r="F324" s="72"/>
      <c r="G324" s="72"/>
      <c r="H324" s="72"/>
      <c r="I324" s="72"/>
      <c r="J324" s="72"/>
      <c r="K324" s="72"/>
      <c r="L324" s="72"/>
      <c r="M324" s="72"/>
      <c r="N324" s="72"/>
      <c r="O324" s="72"/>
      <c r="P324" s="72"/>
      <c r="Q324" s="72"/>
      <c r="R324" s="72"/>
      <c r="S324" s="72"/>
      <c r="T324" s="72"/>
      <c r="U324" s="72"/>
      <c r="V324" s="72"/>
      <c r="W324" s="72"/>
      <c r="X324" s="72"/>
      <c r="Y324" s="72"/>
      <c r="Z324" s="72"/>
    </row>
    <row r="325" spans="1:26" ht="14.25" customHeight="1">
      <c r="A325" s="102"/>
      <c r="B325" s="102"/>
      <c r="C325" s="72"/>
      <c r="D325" s="72"/>
      <c r="E325" s="107"/>
      <c r="F325" s="72"/>
      <c r="G325" s="72"/>
      <c r="H325" s="72"/>
      <c r="I325" s="72"/>
      <c r="J325" s="72"/>
      <c r="K325" s="72"/>
      <c r="L325" s="72"/>
      <c r="M325" s="72"/>
      <c r="N325" s="72"/>
      <c r="O325" s="72"/>
      <c r="P325" s="72"/>
      <c r="Q325" s="72"/>
      <c r="R325" s="72"/>
      <c r="S325" s="72"/>
      <c r="T325" s="72"/>
      <c r="U325" s="72"/>
      <c r="V325" s="72"/>
      <c r="W325" s="72"/>
      <c r="X325" s="72"/>
      <c r="Y325" s="72"/>
      <c r="Z325" s="72"/>
    </row>
    <row r="326" spans="1:26" ht="14.25" customHeight="1">
      <c r="A326" s="102"/>
      <c r="B326" s="102"/>
      <c r="C326" s="72"/>
      <c r="D326" s="72"/>
      <c r="E326" s="107"/>
      <c r="F326" s="72"/>
      <c r="G326" s="72"/>
      <c r="H326" s="72"/>
      <c r="I326" s="72"/>
      <c r="J326" s="72"/>
      <c r="K326" s="72"/>
      <c r="L326" s="72"/>
      <c r="M326" s="72"/>
      <c r="N326" s="72"/>
      <c r="O326" s="72"/>
      <c r="P326" s="72"/>
      <c r="Q326" s="72"/>
      <c r="R326" s="72"/>
      <c r="S326" s="72"/>
      <c r="T326" s="72"/>
      <c r="U326" s="72"/>
      <c r="V326" s="72"/>
      <c r="W326" s="72"/>
      <c r="X326" s="72"/>
      <c r="Y326" s="72"/>
      <c r="Z326" s="72"/>
    </row>
    <row r="327" spans="1:26" ht="14.25" customHeight="1">
      <c r="A327" s="102"/>
      <c r="B327" s="102"/>
      <c r="C327" s="72"/>
      <c r="D327" s="72"/>
      <c r="E327" s="107"/>
      <c r="F327" s="72"/>
      <c r="G327" s="72"/>
      <c r="H327" s="72"/>
      <c r="I327" s="72"/>
      <c r="J327" s="72"/>
      <c r="K327" s="72"/>
      <c r="L327" s="72"/>
      <c r="M327" s="72"/>
      <c r="N327" s="72"/>
      <c r="O327" s="72"/>
      <c r="P327" s="72"/>
      <c r="Q327" s="72"/>
      <c r="R327" s="72"/>
      <c r="S327" s="72"/>
      <c r="T327" s="72"/>
      <c r="U327" s="72"/>
      <c r="V327" s="72"/>
      <c r="W327" s="72"/>
      <c r="X327" s="72"/>
      <c r="Y327" s="72"/>
      <c r="Z327" s="72"/>
    </row>
    <row r="328" spans="1:26" ht="14.25" customHeight="1">
      <c r="A328" s="102"/>
      <c r="B328" s="102"/>
      <c r="C328" s="72"/>
      <c r="D328" s="72"/>
      <c r="E328" s="107"/>
      <c r="F328" s="72"/>
      <c r="G328" s="72"/>
      <c r="H328" s="72"/>
      <c r="I328" s="72"/>
      <c r="J328" s="72"/>
      <c r="K328" s="72"/>
      <c r="L328" s="72"/>
      <c r="M328" s="72"/>
      <c r="N328" s="72"/>
      <c r="O328" s="72"/>
      <c r="P328" s="72"/>
      <c r="Q328" s="72"/>
      <c r="R328" s="72"/>
      <c r="S328" s="72"/>
      <c r="T328" s="72"/>
      <c r="U328" s="72"/>
      <c r="V328" s="72"/>
      <c r="W328" s="72"/>
      <c r="X328" s="72"/>
      <c r="Y328" s="72"/>
      <c r="Z328" s="72"/>
    </row>
    <row r="329" spans="1:26" ht="14.25" customHeight="1">
      <c r="A329" s="102"/>
      <c r="B329" s="102"/>
      <c r="C329" s="72"/>
      <c r="D329" s="72"/>
      <c r="E329" s="107"/>
      <c r="F329" s="72"/>
      <c r="G329" s="72"/>
      <c r="H329" s="72"/>
      <c r="I329" s="72"/>
      <c r="J329" s="72"/>
      <c r="K329" s="72"/>
      <c r="L329" s="72"/>
      <c r="M329" s="72"/>
      <c r="N329" s="72"/>
      <c r="O329" s="72"/>
      <c r="P329" s="72"/>
      <c r="Q329" s="72"/>
      <c r="R329" s="72"/>
      <c r="S329" s="72"/>
      <c r="T329" s="72"/>
      <c r="U329" s="72"/>
      <c r="V329" s="72"/>
      <c r="W329" s="72"/>
      <c r="X329" s="72"/>
      <c r="Y329" s="72"/>
      <c r="Z329" s="72"/>
    </row>
    <row r="330" spans="1:26" ht="14.25" customHeight="1">
      <c r="A330" s="102"/>
      <c r="B330" s="102"/>
      <c r="C330" s="72"/>
      <c r="D330" s="72"/>
      <c r="E330" s="107"/>
      <c r="F330" s="72"/>
      <c r="G330" s="72"/>
      <c r="H330" s="72"/>
      <c r="I330" s="72"/>
      <c r="J330" s="72"/>
      <c r="K330" s="72"/>
      <c r="L330" s="72"/>
      <c r="M330" s="72"/>
      <c r="N330" s="72"/>
      <c r="O330" s="72"/>
      <c r="P330" s="72"/>
      <c r="Q330" s="72"/>
      <c r="R330" s="72"/>
      <c r="S330" s="72"/>
      <c r="T330" s="72"/>
      <c r="U330" s="72"/>
      <c r="V330" s="72"/>
      <c r="W330" s="72"/>
      <c r="X330" s="72"/>
      <c r="Y330" s="72"/>
      <c r="Z330" s="72"/>
    </row>
    <row r="331" spans="1:26" ht="14.25" customHeight="1">
      <c r="A331" s="102"/>
      <c r="B331" s="102"/>
      <c r="C331" s="72"/>
      <c r="D331" s="72"/>
      <c r="E331" s="107"/>
      <c r="F331" s="72"/>
      <c r="G331" s="72"/>
      <c r="H331" s="72"/>
      <c r="I331" s="72"/>
      <c r="J331" s="72"/>
      <c r="K331" s="72"/>
      <c r="L331" s="72"/>
      <c r="M331" s="72"/>
      <c r="N331" s="72"/>
      <c r="O331" s="72"/>
      <c r="P331" s="72"/>
      <c r="Q331" s="72"/>
      <c r="R331" s="72"/>
      <c r="S331" s="72"/>
      <c r="T331" s="72"/>
      <c r="U331" s="72"/>
      <c r="V331" s="72"/>
      <c r="W331" s="72"/>
      <c r="X331" s="72"/>
      <c r="Y331" s="72"/>
      <c r="Z331" s="72"/>
    </row>
    <row r="332" spans="1:26" ht="14.25" customHeight="1">
      <c r="A332" s="102"/>
      <c r="B332" s="102"/>
      <c r="C332" s="72"/>
      <c r="D332" s="72"/>
      <c r="E332" s="107"/>
      <c r="F332" s="72"/>
      <c r="G332" s="72"/>
      <c r="H332" s="72"/>
      <c r="I332" s="72"/>
      <c r="J332" s="72"/>
      <c r="K332" s="72"/>
      <c r="L332" s="72"/>
      <c r="M332" s="72"/>
      <c r="N332" s="72"/>
      <c r="O332" s="72"/>
      <c r="P332" s="72"/>
      <c r="Q332" s="72"/>
      <c r="R332" s="72"/>
      <c r="S332" s="72"/>
      <c r="T332" s="72"/>
      <c r="U332" s="72"/>
      <c r="V332" s="72"/>
      <c r="W332" s="72"/>
      <c r="X332" s="72"/>
      <c r="Y332" s="72"/>
      <c r="Z332" s="72"/>
    </row>
    <row r="333" spans="1:26" ht="14.25" customHeight="1">
      <c r="A333" s="102"/>
      <c r="B333" s="102"/>
      <c r="C333" s="72"/>
      <c r="D333" s="72"/>
      <c r="E333" s="107"/>
      <c r="F333" s="72"/>
      <c r="G333" s="72"/>
      <c r="H333" s="72"/>
      <c r="I333" s="72"/>
      <c r="J333" s="72"/>
      <c r="K333" s="72"/>
      <c r="L333" s="72"/>
      <c r="M333" s="72"/>
      <c r="N333" s="72"/>
      <c r="O333" s="72"/>
      <c r="P333" s="72"/>
      <c r="Q333" s="72"/>
      <c r="R333" s="72"/>
      <c r="S333" s="72"/>
      <c r="T333" s="72"/>
      <c r="U333" s="72"/>
      <c r="V333" s="72"/>
      <c r="W333" s="72"/>
      <c r="X333" s="72"/>
      <c r="Y333" s="72"/>
      <c r="Z333" s="72"/>
    </row>
    <row r="334" spans="1:26" ht="14.25" customHeight="1">
      <c r="A334" s="102"/>
      <c r="B334" s="102"/>
      <c r="C334" s="72"/>
      <c r="D334" s="72"/>
      <c r="E334" s="107"/>
      <c r="F334" s="72"/>
      <c r="G334" s="72"/>
      <c r="H334" s="72"/>
      <c r="I334" s="72"/>
      <c r="J334" s="72"/>
      <c r="K334" s="72"/>
      <c r="L334" s="72"/>
      <c r="M334" s="72"/>
      <c r="N334" s="72"/>
      <c r="O334" s="72"/>
      <c r="P334" s="72"/>
      <c r="Q334" s="72"/>
      <c r="R334" s="72"/>
      <c r="S334" s="72"/>
      <c r="T334" s="72"/>
      <c r="U334" s="72"/>
      <c r="V334" s="72"/>
      <c r="W334" s="72"/>
      <c r="X334" s="72"/>
      <c r="Y334" s="72"/>
      <c r="Z334" s="72"/>
    </row>
    <row r="335" spans="1:26" ht="14.25" customHeight="1">
      <c r="A335" s="102"/>
      <c r="B335" s="102"/>
      <c r="C335" s="72"/>
      <c r="D335" s="72"/>
      <c r="E335" s="107"/>
      <c r="F335" s="72"/>
      <c r="G335" s="72"/>
      <c r="H335" s="72"/>
      <c r="I335" s="72"/>
      <c r="J335" s="72"/>
      <c r="K335" s="72"/>
      <c r="L335" s="72"/>
      <c r="M335" s="72"/>
      <c r="N335" s="72"/>
      <c r="O335" s="72"/>
      <c r="P335" s="72"/>
      <c r="Q335" s="72"/>
      <c r="R335" s="72"/>
      <c r="S335" s="72"/>
      <c r="T335" s="72"/>
      <c r="U335" s="72"/>
      <c r="V335" s="72"/>
      <c r="W335" s="72"/>
      <c r="X335" s="72"/>
      <c r="Y335" s="72"/>
      <c r="Z335" s="72"/>
    </row>
    <row r="336" spans="1:26" ht="14.25" customHeight="1">
      <c r="A336" s="102"/>
      <c r="B336" s="102"/>
      <c r="C336" s="72"/>
      <c r="D336" s="72"/>
      <c r="E336" s="107"/>
      <c r="F336" s="72"/>
      <c r="G336" s="72"/>
      <c r="H336" s="72"/>
      <c r="I336" s="72"/>
      <c r="J336" s="72"/>
      <c r="K336" s="72"/>
      <c r="L336" s="72"/>
      <c r="M336" s="72"/>
      <c r="N336" s="72"/>
      <c r="O336" s="72"/>
      <c r="P336" s="72"/>
      <c r="Q336" s="72"/>
      <c r="R336" s="72"/>
      <c r="S336" s="72"/>
      <c r="T336" s="72"/>
      <c r="U336" s="72"/>
      <c r="V336" s="72"/>
      <c r="W336" s="72"/>
      <c r="X336" s="72"/>
      <c r="Y336" s="72"/>
      <c r="Z336" s="72"/>
    </row>
    <row r="337" spans="1:26" ht="14.25" customHeight="1">
      <c r="A337" s="102"/>
      <c r="B337" s="102"/>
      <c r="C337" s="72"/>
      <c r="D337" s="72"/>
      <c r="E337" s="107"/>
      <c r="F337" s="72"/>
      <c r="G337" s="72"/>
      <c r="H337" s="72"/>
      <c r="I337" s="72"/>
      <c r="J337" s="72"/>
      <c r="K337" s="72"/>
      <c r="L337" s="72"/>
      <c r="M337" s="72"/>
      <c r="N337" s="72"/>
      <c r="O337" s="72"/>
      <c r="P337" s="72"/>
      <c r="Q337" s="72"/>
      <c r="R337" s="72"/>
      <c r="S337" s="72"/>
      <c r="T337" s="72"/>
      <c r="U337" s="72"/>
      <c r="V337" s="72"/>
      <c r="W337" s="72"/>
      <c r="X337" s="72"/>
      <c r="Y337" s="72"/>
      <c r="Z337" s="72"/>
    </row>
    <row r="338" spans="1:26" ht="14.25" customHeight="1">
      <c r="A338" s="102"/>
      <c r="B338" s="102"/>
      <c r="C338" s="72"/>
      <c r="D338" s="72"/>
      <c r="E338" s="107"/>
      <c r="F338" s="72"/>
      <c r="G338" s="72"/>
      <c r="H338" s="72"/>
      <c r="I338" s="72"/>
      <c r="J338" s="72"/>
      <c r="K338" s="72"/>
      <c r="L338" s="72"/>
      <c r="M338" s="72"/>
      <c r="N338" s="72"/>
      <c r="O338" s="72"/>
      <c r="P338" s="72"/>
      <c r="Q338" s="72"/>
      <c r="R338" s="72"/>
      <c r="S338" s="72"/>
      <c r="T338" s="72"/>
      <c r="U338" s="72"/>
      <c r="V338" s="72"/>
      <c r="W338" s="72"/>
      <c r="X338" s="72"/>
      <c r="Y338" s="72"/>
      <c r="Z338" s="72"/>
    </row>
    <row r="339" spans="1:26" ht="14.25" customHeight="1">
      <c r="A339" s="102"/>
      <c r="B339" s="102"/>
      <c r="C339" s="72"/>
      <c r="D339" s="72"/>
      <c r="E339" s="107"/>
      <c r="F339" s="72"/>
      <c r="G339" s="72"/>
      <c r="H339" s="72"/>
      <c r="I339" s="72"/>
      <c r="J339" s="72"/>
      <c r="K339" s="72"/>
      <c r="L339" s="72"/>
      <c r="M339" s="72"/>
      <c r="N339" s="72"/>
      <c r="O339" s="72"/>
      <c r="P339" s="72"/>
      <c r="Q339" s="72"/>
      <c r="R339" s="72"/>
      <c r="S339" s="72"/>
      <c r="T339" s="72"/>
      <c r="U339" s="72"/>
      <c r="V339" s="72"/>
      <c r="W339" s="72"/>
      <c r="X339" s="72"/>
      <c r="Y339" s="72"/>
      <c r="Z339" s="72"/>
    </row>
    <row r="340" spans="1:26" ht="14.25" customHeight="1">
      <c r="A340" s="102"/>
      <c r="B340" s="102"/>
      <c r="C340" s="72"/>
      <c r="D340" s="72"/>
      <c r="E340" s="107"/>
      <c r="F340" s="72"/>
      <c r="G340" s="72"/>
      <c r="H340" s="72"/>
      <c r="I340" s="72"/>
      <c r="J340" s="72"/>
      <c r="K340" s="72"/>
      <c r="L340" s="72"/>
      <c r="M340" s="72"/>
      <c r="N340" s="72"/>
      <c r="O340" s="72"/>
      <c r="P340" s="72"/>
      <c r="Q340" s="72"/>
      <c r="R340" s="72"/>
      <c r="S340" s="72"/>
      <c r="T340" s="72"/>
      <c r="U340" s="72"/>
      <c r="V340" s="72"/>
      <c r="W340" s="72"/>
      <c r="X340" s="72"/>
      <c r="Y340" s="72"/>
      <c r="Z340" s="72"/>
    </row>
    <row r="341" spans="1:26" ht="14.25" customHeight="1">
      <c r="A341" s="102"/>
      <c r="B341" s="102"/>
      <c r="C341" s="72"/>
      <c r="D341" s="72"/>
      <c r="E341" s="107"/>
      <c r="F341" s="72"/>
      <c r="G341" s="72"/>
      <c r="H341" s="72"/>
      <c r="I341" s="72"/>
      <c r="J341" s="72"/>
      <c r="K341" s="72"/>
      <c r="L341" s="72"/>
      <c r="M341" s="72"/>
      <c r="N341" s="72"/>
      <c r="O341" s="72"/>
      <c r="P341" s="72"/>
      <c r="Q341" s="72"/>
      <c r="R341" s="72"/>
      <c r="S341" s="72"/>
      <c r="T341" s="72"/>
      <c r="U341" s="72"/>
      <c r="V341" s="72"/>
      <c r="W341" s="72"/>
      <c r="X341" s="72"/>
      <c r="Y341" s="72"/>
      <c r="Z341" s="72"/>
    </row>
    <row r="342" spans="1:26" ht="14.25" customHeight="1">
      <c r="A342" s="102"/>
      <c r="B342" s="102"/>
      <c r="C342" s="72"/>
      <c r="D342" s="72"/>
      <c r="E342" s="107"/>
      <c r="F342" s="72"/>
      <c r="G342" s="72"/>
      <c r="H342" s="72"/>
      <c r="I342" s="72"/>
      <c r="J342" s="72"/>
      <c r="K342" s="72"/>
      <c r="L342" s="72"/>
      <c r="M342" s="72"/>
      <c r="N342" s="72"/>
      <c r="O342" s="72"/>
      <c r="P342" s="72"/>
      <c r="Q342" s="72"/>
      <c r="R342" s="72"/>
      <c r="S342" s="72"/>
      <c r="T342" s="72"/>
      <c r="U342" s="72"/>
      <c r="V342" s="72"/>
      <c r="W342" s="72"/>
      <c r="X342" s="72"/>
      <c r="Y342" s="72"/>
      <c r="Z342" s="72"/>
    </row>
    <row r="343" spans="1:26" ht="14.25" customHeight="1">
      <c r="A343" s="102"/>
      <c r="B343" s="102"/>
      <c r="C343" s="72"/>
      <c r="D343" s="72"/>
      <c r="E343" s="107"/>
      <c r="F343" s="72"/>
      <c r="G343" s="72"/>
      <c r="H343" s="72"/>
      <c r="I343" s="72"/>
      <c r="J343" s="72"/>
      <c r="K343" s="72"/>
      <c r="L343" s="72"/>
      <c r="M343" s="72"/>
      <c r="N343" s="72"/>
      <c r="O343" s="72"/>
      <c r="P343" s="72"/>
      <c r="Q343" s="72"/>
      <c r="R343" s="72"/>
      <c r="S343" s="72"/>
      <c r="T343" s="72"/>
      <c r="U343" s="72"/>
      <c r="V343" s="72"/>
      <c r="W343" s="72"/>
      <c r="X343" s="72"/>
      <c r="Y343" s="72"/>
      <c r="Z343" s="72"/>
    </row>
    <row r="344" spans="1:26" ht="14.25" customHeight="1">
      <c r="A344" s="102"/>
      <c r="B344" s="102"/>
      <c r="C344" s="72"/>
      <c r="D344" s="72"/>
      <c r="E344" s="107"/>
      <c r="F344" s="72"/>
      <c r="G344" s="72"/>
      <c r="H344" s="72"/>
      <c r="I344" s="72"/>
      <c r="J344" s="72"/>
      <c r="K344" s="72"/>
      <c r="L344" s="72"/>
      <c r="M344" s="72"/>
      <c r="N344" s="72"/>
      <c r="O344" s="72"/>
      <c r="P344" s="72"/>
      <c r="Q344" s="72"/>
      <c r="R344" s="72"/>
      <c r="S344" s="72"/>
      <c r="T344" s="72"/>
      <c r="U344" s="72"/>
      <c r="V344" s="72"/>
      <c r="W344" s="72"/>
      <c r="X344" s="72"/>
      <c r="Y344" s="72"/>
      <c r="Z344" s="72"/>
    </row>
    <row r="345" spans="1:26" ht="14.25" customHeight="1">
      <c r="A345" s="102"/>
      <c r="B345" s="102"/>
      <c r="C345" s="72"/>
      <c r="D345" s="72"/>
      <c r="E345" s="107"/>
      <c r="F345" s="72"/>
      <c r="G345" s="72"/>
      <c r="H345" s="72"/>
      <c r="I345" s="72"/>
      <c r="J345" s="72"/>
      <c r="K345" s="72"/>
      <c r="L345" s="72"/>
      <c r="M345" s="72"/>
      <c r="N345" s="72"/>
      <c r="O345" s="72"/>
      <c r="P345" s="72"/>
      <c r="Q345" s="72"/>
      <c r="R345" s="72"/>
      <c r="S345" s="72"/>
      <c r="T345" s="72"/>
      <c r="U345" s="72"/>
      <c r="V345" s="72"/>
      <c r="W345" s="72"/>
      <c r="X345" s="72"/>
      <c r="Y345" s="72"/>
      <c r="Z345" s="72"/>
    </row>
    <row r="346" spans="1:26" ht="14.25" customHeight="1">
      <c r="A346" s="102"/>
      <c r="B346" s="102"/>
      <c r="C346" s="72"/>
      <c r="D346" s="72"/>
      <c r="E346" s="107"/>
      <c r="F346" s="72"/>
      <c r="G346" s="72"/>
      <c r="H346" s="72"/>
      <c r="I346" s="72"/>
      <c r="J346" s="72"/>
      <c r="K346" s="72"/>
      <c r="L346" s="72"/>
      <c r="M346" s="72"/>
      <c r="N346" s="72"/>
      <c r="O346" s="72"/>
      <c r="P346" s="72"/>
      <c r="Q346" s="72"/>
      <c r="R346" s="72"/>
      <c r="S346" s="72"/>
      <c r="T346" s="72"/>
      <c r="U346" s="72"/>
      <c r="V346" s="72"/>
      <c r="W346" s="72"/>
      <c r="X346" s="72"/>
      <c r="Y346" s="72"/>
      <c r="Z346" s="72"/>
    </row>
    <row r="347" spans="1:26" ht="14.25" customHeight="1">
      <c r="A347" s="102"/>
      <c r="B347" s="102"/>
      <c r="C347" s="72"/>
      <c r="D347" s="72"/>
      <c r="E347" s="107"/>
      <c r="F347" s="72"/>
      <c r="G347" s="72"/>
      <c r="H347" s="72"/>
      <c r="I347" s="72"/>
      <c r="J347" s="72"/>
      <c r="K347" s="72"/>
      <c r="L347" s="72"/>
      <c r="M347" s="72"/>
      <c r="N347" s="72"/>
      <c r="O347" s="72"/>
      <c r="P347" s="72"/>
      <c r="Q347" s="72"/>
      <c r="R347" s="72"/>
      <c r="S347" s="72"/>
      <c r="T347" s="72"/>
      <c r="U347" s="72"/>
      <c r="V347" s="72"/>
      <c r="W347" s="72"/>
      <c r="X347" s="72"/>
      <c r="Y347" s="72"/>
      <c r="Z347" s="72"/>
    </row>
    <row r="348" spans="1:26" ht="14.25" customHeight="1">
      <c r="A348" s="102"/>
      <c r="B348" s="102"/>
      <c r="C348" s="72"/>
      <c r="D348" s="72"/>
      <c r="E348" s="107"/>
      <c r="F348" s="72"/>
      <c r="G348" s="72"/>
      <c r="H348" s="72"/>
      <c r="I348" s="72"/>
      <c r="J348" s="72"/>
      <c r="K348" s="72"/>
      <c r="L348" s="72"/>
      <c r="M348" s="72"/>
      <c r="N348" s="72"/>
      <c r="O348" s="72"/>
      <c r="P348" s="72"/>
      <c r="Q348" s="72"/>
      <c r="R348" s="72"/>
      <c r="S348" s="72"/>
      <c r="T348" s="72"/>
      <c r="U348" s="72"/>
      <c r="V348" s="72"/>
      <c r="W348" s="72"/>
      <c r="X348" s="72"/>
      <c r="Y348" s="72"/>
      <c r="Z348" s="72"/>
    </row>
    <row r="349" spans="1:26" ht="14.25" customHeight="1">
      <c r="A349" s="102"/>
      <c r="B349" s="102"/>
      <c r="C349" s="72"/>
      <c r="D349" s="72"/>
      <c r="E349" s="107"/>
      <c r="F349" s="72"/>
      <c r="G349" s="72"/>
      <c r="H349" s="72"/>
      <c r="I349" s="72"/>
      <c r="J349" s="72"/>
      <c r="K349" s="72"/>
      <c r="L349" s="72"/>
      <c r="M349" s="72"/>
      <c r="N349" s="72"/>
      <c r="O349" s="72"/>
      <c r="P349" s="72"/>
      <c r="Q349" s="72"/>
      <c r="R349" s="72"/>
      <c r="S349" s="72"/>
      <c r="T349" s="72"/>
      <c r="U349" s="72"/>
      <c r="V349" s="72"/>
      <c r="W349" s="72"/>
      <c r="X349" s="72"/>
      <c r="Y349" s="72"/>
      <c r="Z349" s="72"/>
    </row>
    <row r="350" spans="1:26" ht="14.25" customHeight="1">
      <c r="A350" s="102"/>
      <c r="B350" s="102"/>
      <c r="C350" s="72"/>
      <c r="D350" s="72"/>
      <c r="E350" s="107"/>
      <c r="F350" s="72"/>
      <c r="G350" s="72"/>
      <c r="H350" s="72"/>
      <c r="I350" s="72"/>
      <c r="J350" s="72"/>
      <c r="K350" s="72"/>
      <c r="L350" s="72"/>
      <c r="M350" s="72"/>
      <c r="N350" s="72"/>
      <c r="O350" s="72"/>
      <c r="P350" s="72"/>
      <c r="Q350" s="72"/>
      <c r="R350" s="72"/>
      <c r="S350" s="72"/>
      <c r="T350" s="72"/>
      <c r="U350" s="72"/>
      <c r="V350" s="72"/>
      <c r="W350" s="72"/>
      <c r="X350" s="72"/>
      <c r="Y350" s="72"/>
      <c r="Z350" s="72"/>
    </row>
    <row r="351" spans="1:26" ht="14.25" customHeight="1">
      <c r="A351" s="102"/>
      <c r="B351" s="102"/>
      <c r="C351" s="72"/>
      <c r="D351" s="72"/>
      <c r="E351" s="107"/>
      <c r="F351" s="72"/>
      <c r="G351" s="72"/>
      <c r="H351" s="72"/>
      <c r="I351" s="72"/>
      <c r="J351" s="72"/>
      <c r="K351" s="72"/>
      <c r="L351" s="72"/>
      <c r="M351" s="72"/>
      <c r="N351" s="72"/>
      <c r="O351" s="72"/>
      <c r="P351" s="72"/>
      <c r="Q351" s="72"/>
      <c r="R351" s="72"/>
      <c r="S351" s="72"/>
      <c r="T351" s="72"/>
      <c r="U351" s="72"/>
      <c r="V351" s="72"/>
      <c r="W351" s="72"/>
      <c r="X351" s="72"/>
      <c r="Y351" s="72"/>
      <c r="Z351" s="72"/>
    </row>
    <row r="352" spans="1:26" ht="14.25" customHeight="1">
      <c r="A352" s="102"/>
      <c r="B352" s="102"/>
      <c r="C352" s="72"/>
      <c r="D352" s="72"/>
      <c r="E352" s="107"/>
      <c r="F352" s="72"/>
      <c r="G352" s="72"/>
      <c r="H352" s="72"/>
      <c r="I352" s="72"/>
      <c r="J352" s="72"/>
      <c r="K352" s="72"/>
      <c r="L352" s="72"/>
      <c r="M352" s="72"/>
      <c r="N352" s="72"/>
      <c r="O352" s="72"/>
      <c r="P352" s="72"/>
      <c r="Q352" s="72"/>
      <c r="R352" s="72"/>
      <c r="S352" s="72"/>
      <c r="T352" s="72"/>
      <c r="U352" s="72"/>
      <c r="V352" s="72"/>
      <c r="W352" s="72"/>
      <c r="X352" s="72"/>
      <c r="Y352" s="72"/>
      <c r="Z352" s="72"/>
    </row>
    <row r="353" spans="1:26" ht="14.25" customHeight="1">
      <c r="A353" s="102"/>
      <c r="B353" s="102"/>
      <c r="C353" s="72"/>
      <c r="D353" s="72"/>
      <c r="E353" s="107"/>
      <c r="F353" s="72"/>
      <c r="G353" s="72"/>
      <c r="H353" s="72"/>
      <c r="I353" s="72"/>
      <c r="J353" s="72"/>
      <c r="K353" s="72"/>
      <c r="L353" s="72"/>
      <c r="M353" s="72"/>
      <c r="N353" s="72"/>
      <c r="O353" s="72"/>
      <c r="P353" s="72"/>
      <c r="Q353" s="72"/>
      <c r="R353" s="72"/>
      <c r="S353" s="72"/>
      <c r="T353" s="72"/>
      <c r="U353" s="72"/>
      <c r="V353" s="72"/>
      <c r="W353" s="72"/>
      <c r="X353" s="72"/>
      <c r="Y353" s="72"/>
      <c r="Z353" s="72"/>
    </row>
    <row r="354" spans="1:26" ht="14.25" customHeight="1">
      <c r="A354" s="102"/>
      <c r="B354" s="102"/>
      <c r="C354" s="72"/>
      <c r="D354" s="72"/>
      <c r="E354" s="107"/>
      <c r="F354" s="72"/>
      <c r="G354" s="72"/>
      <c r="H354" s="72"/>
      <c r="I354" s="72"/>
      <c r="J354" s="72"/>
      <c r="K354" s="72"/>
      <c r="L354" s="72"/>
      <c r="M354" s="72"/>
      <c r="N354" s="72"/>
      <c r="O354" s="72"/>
      <c r="P354" s="72"/>
      <c r="Q354" s="72"/>
      <c r="R354" s="72"/>
      <c r="S354" s="72"/>
      <c r="T354" s="72"/>
      <c r="U354" s="72"/>
      <c r="V354" s="72"/>
      <c r="W354" s="72"/>
      <c r="X354" s="72"/>
      <c r="Y354" s="72"/>
      <c r="Z354" s="72"/>
    </row>
    <row r="355" spans="1:26" ht="14.25" customHeight="1">
      <c r="A355" s="102"/>
      <c r="B355" s="102"/>
      <c r="C355" s="72"/>
      <c r="D355" s="72"/>
      <c r="E355" s="107"/>
      <c r="F355" s="72"/>
      <c r="G355" s="72"/>
      <c r="H355" s="72"/>
      <c r="I355" s="72"/>
      <c r="J355" s="72"/>
      <c r="K355" s="72"/>
      <c r="L355" s="72"/>
      <c r="M355" s="72"/>
      <c r="N355" s="72"/>
      <c r="O355" s="72"/>
      <c r="P355" s="72"/>
      <c r="Q355" s="72"/>
      <c r="R355" s="72"/>
      <c r="S355" s="72"/>
      <c r="T355" s="72"/>
      <c r="U355" s="72"/>
      <c r="V355" s="72"/>
      <c r="W355" s="72"/>
      <c r="X355" s="72"/>
      <c r="Y355" s="72"/>
      <c r="Z355" s="72"/>
    </row>
    <row r="356" spans="1:26" ht="14.25" customHeight="1">
      <c r="A356" s="102"/>
      <c r="B356" s="102"/>
      <c r="C356" s="72"/>
      <c r="D356" s="72"/>
      <c r="E356" s="107"/>
      <c r="F356" s="72"/>
      <c r="G356" s="72"/>
      <c r="H356" s="72"/>
      <c r="I356" s="72"/>
      <c r="J356" s="72"/>
      <c r="K356" s="72"/>
      <c r="L356" s="72"/>
      <c r="M356" s="72"/>
      <c r="N356" s="72"/>
      <c r="O356" s="72"/>
      <c r="P356" s="72"/>
      <c r="Q356" s="72"/>
      <c r="R356" s="72"/>
      <c r="S356" s="72"/>
      <c r="T356" s="72"/>
      <c r="U356" s="72"/>
      <c r="V356" s="72"/>
      <c r="W356" s="72"/>
      <c r="X356" s="72"/>
      <c r="Y356" s="72"/>
      <c r="Z356" s="72"/>
    </row>
    <row r="357" spans="1:26" ht="14.25" customHeight="1">
      <c r="A357" s="102"/>
      <c r="B357" s="102"/>
      <c r="C357" s="72"/>
      <c r="D357" s="72"/>
      <c r="E357" s="107"/>
      <c r="F357" s="72"/>
      <c r="G357" s="72"/>
      <c r="H357" s="72"/>
      <c r="I357" s="72"/>
      <c r="J357" s="72"/>
      <c r="K357" s="72"/>
      <c r="L357" s="72"/>
      <c r="M357" s="72"/>
      <c r="N357" s="72"/>
      <c r="O357" s="72"/>
      <c r="P357" s="72"/>
      <c r="Q357" s="72"/>
      <c r="R357" s="72"/>
      <c r="S357" s="72"/>
      <c r="T357" s="72"/>
      <c r="U357" s="72"/>
      <c r="V357" s="72"/>
      <c r="W357" s="72"/>
      <c r="X357" s="72"/>
      <c r="Y357" s="72"/>
      <c r="Z357" s="72"/>
    </row>
    <row r="358" spans="1:26" ht="14.25" customHeight="1">
      <c r="A358" s="102"/>
      <c r="B358" s="102"/>
      <c r="C358" s="72"/>
      <c r="D358" s="72"/>
      <c r="E358" s="107"/>
      <c r="F358" s="72"/>
      <c r="G358" s="72"/>
      <c r="H358" s="72"/>
      <c r="I358" s="72"/>
      <c r="J358" s="72"/>
      <c r="K358" s="72"/>
      <c r="L358" s="72"/>
      <c r="M358" s="72"/>
      <c r="N358" s="72"/>
      <c r="O358" s="72"/>
      <c r="P358" s="72"/>
      <c r="Q358" s="72"/>
      <c r="R358" s="72"/>
      <c r="S358" s="72"/>
      <c r="T358" s="72"/>
      <c r="U358" s="72"/>
      <c r="V358" s="72"/>
      <c r="W358" s="72"/>
      <c r="X358" s="72"/>
      <c r="Y358" s="72"/>
      <c r="Z358" s="72"/>
    </row>
    <row r="359" spans="1:26" ht="14.25" customHeight="1">
      <c r="A359" s="102"/>
      <c r="B359" s="102"/>
      <c r="C359" s="72"/>
      <c r="D359" s="72"/>
      <c r="E359" s="107"/>
      <c r="F359" s="72"/>
      <c r="G359" s="72"/>
      <c r="H359" s="72"/>
      <c r="I359" s="72"/>
      <c r="J359" s="72"/>
      <c r="K359" s="72"/>
      <c r="L359" s="72"/>
      <c r="M359" s="72"/>
      <c r="N359" s="72"/>
      <c r="O359" s="72"/>
      <c r="P359" s="72"/>
      <c r="Q359" s="72"/>
      <c r="R359" s="72"/>
      <c r="S359" s="72"/>
      <c r="T359" s="72"/>
      <c r="U359" s="72"/>
      <c r="V359" s="72"/>
      <c r="W359" s="72"/>
      <c r="X359" s="72"/>
      <c r="Y359" s="72"/>
      <c r="Z359" s="72"/>
    </row>
    <row r="360" spans="1:26" ht="14.25" customHeight="1">
      <c r="A360" s="102"/>
      <c r="B360" s="102"/>
      <c r="C360" s="72"/>
      <c r="D360" s="72"/>
      <c r="E360" s="107"/>
      <c r="F360" s="72"/>
      <c r="G360" s="72"/>
      <c r="H360" s="72"/>
      <c r="I360" s="72"/>
      <c r="J360" s="72"/>
      <c r="K360" s="72"/>
      <c r="L360" s="72"/>
      <c r="M360" s="72"/>
      <c r="N360" s="72"/>
      <c r="O360" s="72"/>
      <c r="P360" s="72"/>
      <c r="Q360" s="72"/>
      <c r="R360" s="72"/>
      <c r="S360" s="72"/>
      <c r="T360" s="72"/>
      <c r="U360" s="72"/>
      <c r="V360" s="72"/>
      <c r="W360" s="72"/>
      <c r="X360" s="72"/>
      <c r="Y360" s="72"/>
      <c r="Z360" s="72"/>
    </row>
    <row r="361" spans="1:26" ht="14.25" customHeight="1">
      <c r="A361" s="102"/>
      <c r="B361" s="102"/>
      <c r="C361" s="72"/>
      <c r="D361" s="72"/>
      <c r="E361" s="107"/>
      <c r="F361" s="72"/>
      <c r="G361" s="72"/>
      <c r="H361" s="72"/>
      <c r="I361" s="72"/>
      <c r="J361" s="72"/>
      <c r="K361" s="72"/>
      <c r="L361" s="72"/>
      <c r="M361" s="72"/>
      <c r="N361" s="72"/>
      <c r="O361" s="72"/>
      <c r="P361" s="72"/>
      <c r="Q361" s="72"/>
      <c r="R361" s="72"/>
      <c r="S361" s="72"/>
      <c r="T361" s="72"/>
      <c r="U361" s="72"/>
      <c r="V361" s="72"/>
      <c r="W361" s="72"/>
      <c r="X361" s="72"/>
      <c r="Y361" s="72"/>
      <c r="Z361" s="72"/>
    </row>
    <row r="362" spans="1:26" ht="14.25" customHeight="1">
      <c r="A362" s="102"/>
      <c r="B362" s="102"/>
      <c r="C362" s="72"/>
      <c r="D362" s="72"/>
      <c r="E362" s="107"/>
      <c r="F362" s="72"/>
      <c r="G362" s="72"/>
      <c r="H362" s="72"/>
      <c r="I362" s="72"/>
      <c r="J362" s="72"/>
      <c r="K362" s="72"/>
      <c r="L362" s="72"/>
      <c r="M362" s="72"/>
      <c r="N362" s="72"/>
      <c r="O362" s="72"/>
      <c r="P362" s="72"/>
      <c r="Q362" s="72"/>
      <c r="R362" s="72"/>
      <c r="S362" s="72"/>
      <c r="T362" s="72"/>
      <c r="U362" s="72"/>
      <c r="V362" s="72"/>
      <c r="W362" s="72"/>
      <c r="X362" s="72"/>
      <c r="Y362" s="72"/>
      <c r="Z362" s="72"/>
    </row>
    <row r="363" spans="1:26" ht="14.25" customHeight="1">
      <c r="A363" s="102"/>
      <c r="B363" s="102"/>
      <c r="C363" s="72"/>
      <c r="D363" s="72"/>
      <c r="E363" s="107"/>
      <c r="F363" s="72"/>
      <c r="G363" s="72"/>
      <c r="H363" s="72"/>
      <c r="I363" s="72"/>
      <c r="J363" s="72"/>
      <c r="K363" s="72"/>
      <c r="L363" s="72"/>
      <c r="M363" s="72"/>
      <c r="N363" s="72"/>
      <c r="O363" s="72"/>
      <c r="P363" s="72"/>
      <c r="Q363" s="72"/>
      <c r="R363" s="72"/>
      <c r="S363" s="72"/>
      <c r="T363" s="72"/>
      <c r="U363" s="72"/>
      <c r="V363" s="72"/>
      <c r="W363" s="72"/>
      <c r="X363" s="72"/>
      <c r="Y363" s="72"/>
      <c r="Z363" s="72"/>
    </row>
    <row r="364" spans="1:26" ht="14.25" customHeight="1">
      <c r="A364" s="102"/>
      <c r="B364" s="102"/>
      <c r="C364" s="72"/>
      <c r="D364" s="72"/>
      <c r="E364" s="107"/>
      <c r="F364" s="72"/>
      <c r="G364" s="72"/>
      <c r="H364" s="72"/>
      <c r="I364" s="72"/>
      <c r="J364" s="72"/>
      <c r="K364" s="72"/>
      <c r="L364" s="72"/>
      <c r="M364" s="72"/>
      <c r="N364" s="72"/>
      <c r="O364" s="72"/>
      <c r="P364" s="72"/>
      <c r="Q364" s="72"/>
      <c r="R364" s="72"/>
      <c r="S364" s="72"/>
      <c r="T364" s="72"/>
      <c r="U364" s="72"/>
      <c r="V364" s="72"/>
      <c r="W364" s="72"/>
      <c r="X364" s="72"/>
      <c r="Y364" s="72"/>
      <c r="Z364" s="72"/>
    </row>
    <row r="365" spans="1:26" ht="14.25" customHeight="1">
      <c r="A365" s="102"/>
      <c r="B365" s="102"/>
      <c r="C365" s="72"/>
      <c r="D365" s="72"/>
      <c r="E365" s="107"/>
      <c r="F365" s="72"/>
      <c r="G365" s="72"/>
      <c r="H365" s="72"/>
      <c r="I365" s="72"/>
      <c r="J365" s="72"/>
      <c r="K365" s="72"/>
      <c r="L365" s="72"/>
      <c r="M365" s="72"/>
      <c r="N365" s="72"/>
      <c r="O365" s="72"/>
      <c r="P365" s="72"/>
      <c r="Q365" s="72"/>
      <c r="R365" s="72"/>
      <c r="S365" s="72"/>
      <c r="T365" s="72"/>
      <c r="U365" s="72"/>
      <c r="V365" s="72"/>
      <c r="W365" s="72"/>
      <c r="X365" s="72"/>
      <c r="Y365" s="72"/>
      <c r="Z365" s="72"/>
    </row>
    <row r="366" spans="1:26" ht="14.25" customHeight="1">
      <c r="A366" s="102"/>
      <c r="B366" s="102"/>
      <c r="C366" s="72"/>
      <c r="D366" s="72"/>
      <c r="E366" s="107"/>
      <c r="F366" s="72"/>
      <c r="G366" s="72"/>
      <c r="H366" s="72"/>
      <c r="I366" s="72"/>
      <c r="J366" s="72"/>
      <c r="K366" s="72"/>
      <c r="L366" s="72"/>
      <c r="M366" s="72"/>
      <c r="N366" s="72"/>
      <c r="O366" s="72"/>
      <c r="P366" s="72"/>
      <c r="Q366" s="72"/>
      <c r="R366" s="72"/>
      <c r="S366" s="72"/>
      <c r="T366" s="72"/>
      <c r="U366" s="72"/>
      <c r="V366" s="72"/>
      <c r="W366" s="72"/>
      <c r="X366" s="72"/>
      <c r="Y366" s="72"/>
      <c r="Z366" s="72"/>
    </row>
    <row r="367" spans="1:26" ht="14.25" customHeight="1">
      <c r="A367" s="102"/>
      <c r="B367" s="102"/>
      <c r="C367" s="72"/>
      <c r="D367" s="72"/>
      <c r="E367" s="107"/>
      <c r="F367" s="72"/>
      <c r="G367" s="72"/>
      <c r="H367" s="72"/>
      <c r="I367" s="72"/>
      <c r="J367" s="72"/>
      <c r="K367" s="72"/>
      <c r="L367" s="72"/>
      <c r="M367" s="72"/>
      <c r="N367" s="72"/>
      <c r="O367" s="72"/>
      <c r="P367" s="72"/>
      <c r="Q367" s="72"/>
      <c r="R367" s="72"/>
      <c r="S367" s="72"/>
      <c r="T367" s="72"/>
      <c r="U367" s="72"/>
      <c r="V367" s="72"/>
      <c r="W367" s="72"/>
      <c r="X367" s="72"/>
      <c r="Y367" s="72"/>
      <c r="Z367" s="72"/>
    </row>
    <row r="368" spans="1:26" ht="14.25" customHeight="1">
      <c r="A368" s="102"/>
      <c r="B368" s="102"/>
      <c r="C368" s="72"/>
      <c r="D368" s="72"/>
      <c r="E368" s="107"/>
      <c r="F368" s="72"/>
      <c r="G368" s="72"/>
      <c r="H368" s="72"/>
      <c r="I368" s="72"/>
      <c r="J368" s="72"/>
      <c r="K368" s="72"/>
      <c r="L368" s="72"/>
      <c r="M368" s="72"/>
      <c r="N368" s="72"/>
      <c r="O368" s="72"/>
      <c r="P368" s="72"/>
      <c r="Q368" s="72"/>
      <c r="R368" s="72"/>
      <c r="S368" s="72"/>
      <c r="T368" s="72"/>
      <c r="U368" s="72"/>
      <c r="V368" s="72"/>
      <c r="W368" s="72"/>
      <c r="X368" s="72"/>
      <c r="Y368" s="72"/>
      <c r="Z368" s="72"/>
    </row>
    <row r="369" spans="1:26" ht="14.25" customHeight="1">
      <c r="A369" s="102"/>
      <c r="B369" s="102"/>
      <c r="C369" s="72"/>
      <c r="D369" s="72"/>
      <c r="E369" s="107"/>
      <c r="F369" s="72"/>
      <c r="G369" s="72"/>
      <c r="H369" s="72"/>
      <c r="I369" s="72"/>
      <c r="J369" s="72"/>
      <c r="K369" s="72"/>
      <c r="L369" s="72"/>
      <c r="M369" s="72"/>
      <c r="N369" s="72"/>
      <c r="O369" s="72"/>
      <c r="P369" s="72"/>
      <c r="Q369" s="72"/>
      <c r="R369" s="72"/>
      <c r="S369" s="72"/>
      <c r="T369" s="72"/>
      <c r="U369" s="72"/>
      <c r="V369" s="72"/>
      <c r="W369" s="72"/>
      <c r="X369" s="72"/>
      <c r="Y369" s="72"/>
      <c r="Z369" s="72"/>
    </row>
    <row r="370" spans="1:26" ht="14.25" customHeight="1">
      <c r="A370" s="102"/>
      <c r="B370" s="102"/>
      <c r="C370" s="72"/>
      <c r="D370" s="72"/>
      <c r="E370" s="107"/>
      <c r="F370" s="72"/>
      <c r="G370" s="72"/>
      <c r="H370" s="72"/>
      <c r="I370" s="72"/>
      <c r="J370" s="72"/>
      <c r="K370" s="72"/>
      <c r="L370" s="72"/>
      <c r="M370" s="72"/>
      <c r="N370" s="72"/>
      <c r="O370" s="72"/>
      <c r="P370" s="72"/>
      <c r="Q370" s="72"/>
      <c r="R370" s="72"/>
      <c r="S370" s="72"/>
      <c r="T370" s="72"/>
      <c r="U370" s="72"/>
      <c r="V370" s="72"/>
      <c r="W370" s="72"/>
      <c r="X370" s="72"/>
      <c r="Y370" s="72"/>
      <c r="Z370" s="72"/>
    </row>
    <row r="371" spans="1:26" ht="14.25" customHeight="1">
      <c r="A371" s="102"/>
      <c r="B371" s="102"/>
      <c r="C371" s="72"/>
      <c r="D371" s="72"/>
      <c r="E371" s="107"/>
      <c r="F371" s="72"/>
      <c r="G371" s="72"/>
      <c r="H371" s="72"/>
      <c r="I371" s="72"/>
      <c r="J371" s="72"/>
      <c r="K371" s="72"/>
      <c r="L371" s="72"/>
      <c r="M371" s="72"/>
      <c r="N371" s="72"/>
      <c r="O371" s="72"/>
      <c r="P371" s="72"/>
      <c r="Q371" s="72"/>
      <c r="R371" s="72"/>
      <c r="S371" s="72"/>
      <c r="T371" s="72"/>
      <c r="U371" s="72"/>
      <c r="V371" s="72"/>
      <c r="W371" s="72"/>
      <c r="X371" s="72"/>
      <c r="Y371" s="72"/>
      <c r="Z371" s="72"/>
    </row>
    <row r="372" spans="1:26" ht="14.25" customHeight="1">
      <c r="A372" s="102"/>
      <c r="B372" s="102"/>
      <c r="C372" s="72"/>
      <c r="D372" s="72"/>
      <c r="E372" s="107"/>
      <c r="F372" s="72"/>
      <c r="G372" s="72"/>
      <c r="H372" s="72"/>
      <c r="I372" s="72"/>
      <c r="J372" s="72"/>
      <c r="K372" s="72"/>
      <c r="L372" s="72"/>
      <c r="M372" s="72"/>
      <c r="N372" s="72"/>
      <c r="O372" s="72"/>
      <c r="P372" s="72"/>
      <c r="Q372" s="72"/>
      <c r="R372" s="72"/>
      <c r="S372" s="72"/>
      <c r="T372" s="72"/>
      <c r="U372" s="72"/>
      <c r="V372" s="72"/>
      <c r="W372" s="72"/>
      <c r="X372" s="72"/>
      <c r="Y372" s="72"/>
      <c r="Z372" s="72"/>
    </row>
    <row r="373" spans="1:26" ht="14.25" customHeight="1">
      <c r="A373" s="102"/>
      <c r="B373" s="102"/>
      <c r="C373" s="72"/>
      <c r="D373" s="72"/>
      <c r="E373" s="107"/>
      <c r="F373" s="72"/>
      <c r="G373" s="72"/>
      <c r="H373" s="72"/>
      <c r="I373" s="72"/>
      <c r="J373" s="72"/>
      <c r="K373" s="72"/>
      <c r="L373" s="72"/>
      <c r="M373" s="72"/>
      <c r="N373" s="72"/>
      <c r="O373" s="72"/>
      <c r="P373" s="72"/>
      <c r="Q373" s="72"/>
      <c r="R373" s="72"/>
      <c r="S373" s="72"/>
      <c r="T373" s="72"/>
      <c r="U373" s="72"/>
      <c r="V373" s="72"/>
      <c r="W373" s="72"/>
      <c r="X373" s="72"/>
      <c r="Y373" s="72"/>
      <c r="Z373" s="72"/>
    </row>
    <row r="374" spans="1:26" ht="14.25" customHeight="1">
      <c r="A374" s="102"/>
      <c r="B374" s="102"/>
      <c r="C374" s="72"/>
      <c r="D374" s="72"/>
      <c r="E374" s="107"/>
      <c r="F374" s="72"/>
      <c r="G374" s="72"/>
      <c r="H374" s="72"/>
      <c r="I374" s="72"/>
      <c r="J374" s="72"/>
      <c r="K374" s="72"/>
      <c r="L374" s="72"/>
      <c r="M374" s="72"/>
      <c r="N374" s="72"/>
      <c r="O374" s="72"/>
      <c r="P374" s="72"/>
      <c r="Q374" s="72"/>
      <c r="R374" s="72"/>
      <c r="S374" s="72"/>
      <c r="T374" s="72"/>
      <c r="U374" s="72"/>
      <c r="V374" s="72"/>
      <c r="W374" s="72"/>
      <c r="X374" s="72"/>
      <c r="Y374" s="72"/>
      <c r="Z374" s="72"/>
    </row>
    <row r="375" spans="1:26" ht="14.25" customHeight="1">
      <c r="A375" s="102"/>
      <c r="B375" s="102"/>
      <c r="C375" s="72"/>
      <c r="D375" s="72"/>
      <c r="E375" s="107"/>
      <c r="F375" s="72"/>
      <c r="G375" s="72"/>
      <c r="H375" s="72"/>
      <c r="I375" s="72"/>
      <c r="J375" s="72"/>
      <c r="K375" s="72"/>
      <c r="L375" s="72"/>
      <c r="M375" s="72"/>
      <c r="N375" s="72"/>
      <c r="O375" s="72"/>
      <c r="P375" s="72"/>
      <c r="Q375" s="72"/>
      <c r="R375" s="72"/>
      <c r="S375" s="72"/>
      <c r="T375" s="72"/>
      <c r="U375" s="72"/>
      <c r="V375" s="72"/>
      <c r="W375" s="72"/>
      <c r="X375" s="72"/>
      <c r="Y375" s="72"/>
      <c r="Z375" s="72"/>
    </row>
    <row r="376" spans="1:26" ht="14.25" customHeight="1">
      <c r="A376" s="102"/>
      <c r="B376" s="102"/>
      <c r="C376" s="72"/>
      <c r="D376" s="72"/>
      <c r="E376" s="107"/>
      <c r="F376" s="72"/>
      <c r="G376" s="72"/>
      <c r="H376" s="72"/>
      <c r="I376" s="72"/>
      <c r="J376" s="72"/>
      <c r="K376" s="72"/>
      <c r="L376" s="72"/>
      <c r="M376" s="72"/>
      <c r="N376" s="72"/>
      <c r="O376" s="72"/>
      <c r="P376" s="72"/>
      <c r="Q376" s="72"/>
      <c r="R376" s="72"/>
      <c r="S376" s="72"/>
      <c r="T376" s="72"/>
      <c r="U376" s="72"/>
      <c r="V376" s="72"/>
      <c r="W376" s="72"/>
      <c r="X376" s="72"/>
      <c r="Y376" s="72"/>
      <c r="Z376" s="72"/>
    </row>
    <row r="377" spans="1:26" ht="14.25" customHeight="1">
      <c r="A377" s="102"/>
      <c r="B377" s="102"/>
      <c r="C377" s="72"/>
      <c r="D377" s="72"/>
      <c r="E377" s="107"/>
      <c r="F377" s="72"/>
      <c r="G377" s="72"/>
      <c r="H377" s="72"/>
      <c r="I377" s="72"/>
      <c r="J377" s="72"/>
      <c r="K377" s="72"/>
      <c r="L377" s="72"/>
      <c r="M377" s="72"/>
      <c r="N377" s="72"/>
      <c r="O377" s="72"/>
      <c r="P377" s="72"/>
      <c r="Q377" s="72"/>
      <c r="R377" s="72"/>
      <c r="S377" s="72"/>
      <c r="T377" s="72"/>
      <c r="U377" s="72"/>
      <c r="V377" s="72"/>
      <c r="W377" s="72"/>
      <c r="X377" s="72"/>
      <c r="Y377" s="72"/>
      <c r="Z377" s="72"/>
    </row>
    <row r="378" spans="1:26" ht="14.25" customHeight="1">
      <c r="A378" s="102"/>
      <c r="B378" s="102"/>
      <c r="C378" s="72"/>
      <c r="D378" s="72"/>
      <c r="E378" s="107"/>
      <c r="F378" s="72"/>
      <c r="G378" s="72"/>
      <c r="H378" s="72"/>
      <c r="I378" s="72"/>
      <c r="J378" s="72"/>
      <c r="K378" s="72"/>
      <c r="L378" s="72"/>
      <c r="M378" s="72"/>
      <c r="N378" s="72"/>
      <c r="O378" s="72"/>
      <c r="P378" s="72"/>
      <c r="Q378" s="72"/>
      <c r="R378" s="72"/>
      <c r="S378" s="72"/>
      <c r="T378" s="72"/>
      <c r="U378" s="72"/>
      <c r="V378" s="72"/>
      <c r="W378" s="72"/>
      <c r="X378" s="72"/>
      <c r="Y378" s="72"/>
      <c r="Z378" s="72"/>
    </row>
    <row r="379" spans="1:26" ht="14.25" customHeight="1">
      <c r="A379" s="102"/>
      <c r="B379" s="102"/>
      <c r="C379" s="72"/>
      <c r="D379" s="72"/>
      <c r="E379" s="107"/>
      <c r="F379" s="72"/>
      <c r="G379" s="72"/>
      <c r="H379" s="72"/>
      <c r="I379" s="72"/>
      <c r="J379" s="72"/>
      <c r="K379" s="72"/>
      <c r="L379" s="72"/>
      <c r="M379" s="72"/>
      <c r="N379" s="72"/>
      <c r="O379" s="72"/>
      <c r="P379" s="72"/>
      <c r="Q379" s="72"/>
      <c r="R379" s="72"/>
      <c r="S379" s="72"/>
      <c r="T379" s="72"/>
      <c r="U379" s="72"/>
      <c r="V379" s="72"/>
      <c r="W379" s="72"/>
      <c r="X379" s="72"/>
      <c r="Y379" s="72"/>
      <c r="Z379" s="72"/>
    </row>
    <row r="380" spans="1:26" ht="14.25" customHeight="1">
      <c r="A380" s="102"/>
      <c r="B380" s="102"/>
      <c r="C380" s="72"/>
      <c r="D380" s="72"/>
      <c r="E380" s="107"/>
      <c r="F380" s="72"/>
      <c r="G380" s="72"/>
      <c r="H380" s="72"/>
      <c r="I380" s="72"/>
      <c r="J380" s="72"/>
      <c r="K380" s="72"/>
      <c r="L380" s="72"/>
      <c r="M380" s="72"/>
      <c r="N380" s="72"/>
      <c r="O380" s="72"/>
      <c r="P380" s="72"/>
      <c r="Q380" s="72"/>
      <c r="R380" s="72"/>
      <c r="S380" s="72"/>
      <c r="T380" s="72"/>
      <c r="U380" s="72"/>
      <c r="V380" s="72"/>
      <c r="W380" s="72"/>
      <c r="X380" s="72"/>
      <c r="Y380" s="72"/>
      <c r="Z380" s="72"/>
    </row>
    <row r="381" spans="1:26" ht="14.25" customHeight="1">
      <c r="A381" s="102"/>
      <c r="B381" s="102"/>
      <c r="C381" s="72"/>
      <c r="D381" s="72"/>
      <c r="E381" s="107"/>
      <c r="F381" s="72"/>
      <c r="G381" s="72"/>
      <c r="H381" s="72"/>
      <c r="I381" s="72"/>
      <c r="J381" s="72"/>
      <c r="K381" s="72"/>
      <c r="L381" s="72"/>
      <c r="M381" s="72"/>
      <c r="N381" s="72"/>
      <c r="O381" s="72"/>
      <c r="P381" s="72"/>
      <c r="Q381" s="72"/>
      <c r="R381" s="72"/>
      <c r="S381" s="72"/>
      <c r="T381" s="72"/>
      <c r="U381" s="72"/>
      <c r="V381" s="72"/>
      <c r="W381" s="72"/>
      <c r="X381" s="72"/>
      <c r="Y381" s="72"/>
      <c r="Z381" s="72"/>
    </row>
    <row r="382" spans="1:26" ht="14.25" customHeight="1">
      <c r="A382" s="102"/>
      <c r="B382" s="102"/>
      <c r="C382" s="72"/>
      <c r="D382" s="72"/>
      <c r="E382" s="107"/>
      <c r="F382" s="72"/>
      <c r="G382" s="72"/>
      <c r="H382" s="72"/>
      <c r="I382" s="72"/>
      <c r="J382" s="72"/>
      <c r="K382" s="72"/>
      <c r="L382" s="72"/>
      <c r="M382" s="72"/>
      <c r="N382" s="72"/>
      <c r="O382" s="72"/>
      <c r="P382" s="72"/>
      <c r="Q382" s="72"/>
      <c r="R382" s="72"/>
      <c r="S382" s="72"/>
      <c r="T382" s="72"/>
      <c r="U382" s="72"/>
      <c r="V382" s="72"/>
      <c r="W382" s="72"/>
      <c r="X382" s="72"/>
      <c r="Y382" s="72"/>
      <c r="Z382" s="72"/>
    </row>
    <row r="383" spans="1:26" ht="14.25" customHeight="1">
      <c r="A383" s="102"/>
      <c r="B383" s="102"/>
      <c r="C383" s="72"/>
      <c r="D383" s="72"/>
      <c r="E383" s="107"/>
      <c r="F383" s="72"/>
      <c r="G383" s="72"/>
      <c r="H383" s="72"/>
      <c r="I383" s="72"/>
      <c r="J383" s="72"/>
      <c r="K383" s="72"/>
      <c r="L383" s="72"/>
      <c r="M383" s="72"/>
      <c r="N383" s="72"/>
      <c r="O383" s="72"/>
      <c r="P383" s="72"/>
      <c r="Q383" s="72"/>
      <c r="R383" s="72"/>
      <c r="S383" s="72"/>
      <c r="T383" s="72"/>
      <c r="U383" s="72"/>
      <c r="V383" s="72"/>
      <c r="W383" s="72"/>
      <c r="X383" s="72"/>
      <c r="Y383" s="72"/>
      <c r="Z383" s="72"/>
    </row>
    <row r="384" spans="1:26" ht="14.25" customHeight="1">
      <c r="A384" s="102"/>
      <c r="B384" s="102"/>
      <c r="C384" s="72"/>
      <c r="D384" s="72"/>
      <c r="E384" s="107"/>
      <c r="F384" s="72"/>
      <c r="G384" s="72"/>
      <c r="H384" s="72"/>
      <c r="I384" s="72"/>
      <c r="J384" s="72"/>
      <c r="K384" s="72"/>
      <c r="L384" s="72"/>
      <c r="M384" s="72"/>
      <c r="N384" s="72"/>
      <c r="O384" s="72"/>
      <c r="P384" s="72"/>
      <c r="Q384" s="72"/>
      <c r="R384" s="72"/>
      <c r="S384" s="72"/>
      <c r="T384" s="72"/>
      <c r="U384" s="72"/>
      <c r="V384" s="72"/>
      <c r="W384" s="72"/>
      <c r="X384" s="72"/>
      <c r="Y384" s="72"/>
      <c r="Z384" s="72"/>
    </row>
    <row r="385" spans="1:26" ht="14.25" customHeight="1">
      <c r="A385" s="102"/>
      <c r="B385" s="102"/>
      <c r="C385" s="72"/>
      <c r="D385" s="72"/>
      <c r="E385" s="107"/>
      <c r="F385" s="72"/>
      <c r="G385" s="72"/>
      <c r="H385" s="72"/>
      <c r="I385" s="72"/>
      <c r="J385" s="72"/>
      <c r="K385" s="72"/>
      <c r="L385" s="72"/>
      <c r="M385" s="72"/>
      <c r="N385" s="72"/>
      <c r="O385" s="72"/>
      <c r="P385" s="72"/>
      <c r="Q385" s="72"/>
      <c r="R385" s="72"/>
      <c r="S385" s="72"/>
      <c r="T385" s="72"/>
      <c r="U385" s="72"/>
      <c r="V385" s="72"/>
      <c r="W385" s="72"/>
      <c r="X385" s="72"/>
      <c r="Y385" s="72"/>
      <c r="Z385" s="72"/>
    </row>
    <row r="386" spans="1:26" ht="14.25" customHeight="1">
      <c r="A386" s="102"/>
      <c r="B386" s="102"/>
      <c r="C386" s="72"/>
      <c r="D386" s="72"/>
      <c r="E386" s="107"/>
      <c r="F386" s="72"/>
      <c r="G386" s="72"/>
      <c r="H386" s="72"/>
      <c r="I386" s="72"/>
      <c r="J386" s="72"/>
      <c r="K386" s="72"/>
      <c r="L386" s="72"/>
      <c r="M386" s="72"/>
      <c r="N386" s="72"/>
      <c r="O386" s="72"/>
      <c r="P386" s="72"/>
      <c r="Q386" s="72"/>
      <c r="R386" s="72"/>
      <c r="S386" s="72"/>
      <c r="T386" s="72"/>
      <c r="U386" s="72"/>
      <c r="V386" s="72"/>
      <c r="W386" s="72"/>
      <c r="X386" s="72"/>
      <c r="Y386" s="72"/>
      <c r="Z386" s="72"/>
    </row>
    <row r="387" spans="1:26" ht="14.25" customHeight="1">
      <c r="A387" s="102"/>
      <c r="B387" s="102"/>
      <c r="C387" s="72"/>
      <c r="D387" s="72"/>
      <c r="E387" s="107"/>
      <c r="F387" s="72"/>
      <c r="G387" s="72"/>
      <c r="H387" s="72"/>
      <c r="I387" s="72"/>
      <c r="J387" s="72"/>
      <c r="K387" s="72"/>
      <c r="L387" s="72"/>
      <c r="M387" s="72"/>
      <c r="N387" s="72"/>
      <c r="O387" s="72"/>
      <c r="P387" s="72"/>
      <c r="Q387" s="72"/>
      <c r="R387" s="72"/>
      <c r="S387" s="72"/>
      <c r="T387" s="72"/>
      <c r="U387" s="72"/>
      <c r="V387" s="72"/>
      <c r="W387" s="72"/>
      <c r="X387" s="72"/>
      <c r="Y387" s="72"/>
      <c r="Z387" s="72"/>
    </row>
    <row r="388" spans="1:26" ht="14.25" customHeight="1">
      <c r="A388" s="102"/>
      <c r="B388" s="102"/>
      <c r="C388" s="72"/>
      <c r="D388" s="72"/>
      <c r="E388" s="107"/>
      <c r="F388" s="72"/>
      <c r="G388" s="72"/>
      <c r="H388" s="72"/>
      <c r="I388" s="72"/>
      <c r="J388" s="72"/>
      <c r="K388" s="72"/>
      <c r="L388" s="72"/>
      <c r="M388" s="72"/>
      <c r="N388" s="72"/>
      <c r="O388" s="72"/>
      <c r="P388" s="72"/>
      <c r="Q388" s="72"/>
      <c r="R388" s="72"/>
      <c r="S388" s="72"/>
      <c r="T388" s="72"/>
      <c r="U388" s="72"/>
      <c r="V388" s="72"/>
      <c r="W388" s="72"/>
      <c r="X388" s="72"/>
      <c r="Y388" s="72"/>
      <c r="Z388" s="72"/>
    </row>
    <row r="389" spans="1:26" ht="14.25" customHeight="1">
      <c r="A389" s="102"/>
      <c r="B389" s="102"/>
      <c r="C389" s="72"/>
      <c r="D389" s="72"/>
      <c r="E389" s="107"/>
      <c r="F389" s="72"/>
      <c r="G389" s="72"/>
      <c r="H389" s="72"/>
      <c r="I389" s="72"/>
      <c r="J389" s="72"/>
      <c r="K389" s="72"/>
      <c r="L389" s="72"/>
      <c r="M389" s="72"/>
      <c r="N389" s="72"/>
      <c r="O389" s="72"/>
      <c r="P389" s="72"/>
      <c r="Q389" s="72"/>
      <c r="R389" s="72"/>
      <c r="S389" s="72"/>
      <c r="T389" s="72"/>
      <c r="U389" s="72"/>
      <c r="V389" s="72"/>
      <c r="W389" s="72"/>
      <c r="X389" s="72"/>
      <c r="Y389" s="72"/>
      <c r="Z389" s="72"/>
    </row>
    <row r="390" spans="1:26" ht="14.25" customHeight="1">
      <c r="A390" s="102"/>
      <c r="B390" s="102"/>
      <c r="C390" s="72"/>
      <c r="D390" s="72"/>
      <c r="E390" s="107"/>
      <c r="F390" s="72"/>
      <c r="G390" s="72"/>
      <c r="H390" s="72"/>
      <c r="I390" s="72"/>
      <c r="J390" s="72"/>
      <c r="K390" s="72"/>
      <c r="L390" s="72"/>
      <c r="M390" s="72"/>
      <c r="N390" s="72"/>
      <c r="O390" s="72"/>
      <c r="P390" s="72"/>
      <c r="Q390" s="72"/>
      <c r="R390" s="72"/>
      <c r="S390" s="72"/>
      <c r="T390" s="72"/>
      <c r="U390" s="72"/>
      <c r="V390" s="72"/>
      <c r="W390" s="72"/>
      <c r="X390" s="72"/>
      <c r="Y390" s="72"/>
      <c r="Z390" s="72"/>
    </row>
    <row r="391" spans="1:26" ht="14.25" customHeight="1">
      <c r="A391" s="102"/>
      <c r="B391" s="102"/>
      <c r="C391" s="72"/>
      <c r="D391" s="72"/>
      <c r="E391" s="107"/>
      <c r="F391" s="72"/>
      <c r="G391" s="72"/>
      <c r="H391" s="72"/>
      <c r="I391" s="72"/>
      <c r="J391" s="72"/>
      <c r="K391" s="72"/>
      <c r="L391" s="72"/>
      <c r="M391" s="72"/>
      <c r="N391" s="72"/>
      <c r="O391" s="72"/>
      <c r="P391" s="72"/>
      <c r="Q391" s="72"/>
      <c r="R391" s="72"/>
      <c r="S391" s="72"/>
      <c r="T391" s="72"/>
      <c r="U391" s="72"/>
      <c r="V391" s="72"/>
      <c r="W391" s="72"/>
      <c r="X391" s="72"/>
      <c r="Y391" s="72"/>
      <c r="Z391" s="72"/>
    </row>
    <row r="392" spans="1:26" ht="14.25" customHeight="1">
      <c r="A392" s="102"/>
      <c r="B392" s="102"/>
      <c r="C392" s="72"/>
      <c r="D392" s="72"/>
      <c r="E392" s="107"/>
      <c r="F392" s="72"/>
      <c r="G392" s="72"/>
      <c r="H392" s="72"/>
      <c r="I392" s="72"/>
      <c r="J392" s="72"/>
      <c r="K392" s="72"/>
      <c r="L392" s="72"/>
      <c r="M392" s="72"/>
      <c r="N392" s="72"/>
      <c r="O392" s="72"/>
      <c r="P392" s="72"/>
      <c r="Q392" s="72"/>
      <c r="R392" s="72"/>
      <c r="S392" s="72"/>
      <c r="T392" s="72"/>
      <c r="U392" s="72"/>
      <c r="V392" s="72"/>
      <c r="W392" s="72"/>
      <c r="X392" s="72"/>
      <c r="Y392" s="72"/>
      <c r="Z392" s="72"/>
    </row>
    <row r="393" spans="1:26" ht="14.25" customHeight="1">
      <c r="A393" s="102"/>
      <c r="B393" s="102"/>
      <c r="C393" s="72"/>
      <c r="D393" s="72"/>
      <c r="E393" s="107"/>
      <c r="F393" s="72"/>
      <c r="G393" s="72"/>
      <c r="H393" s="72"/>
      <c r="I393" s="72"/>
      <c r="J393" s="72"/>
      <c r="K393" s="72"/>
      <c r="L393" s="72"/>
      <c r="M393" s="72"/>
      <c r="N393" s="72"/>
      <c r="O393" s="72"/>
      <c r="P393" s="72"/>
      <c r="Q393" s="72"/>
      <c r="R393" s="72"/>
      <c r="S393" s="72"/>
      <c r="T393" s="72"/>
      <c r="U393" s="72"/>
      <c r="V393" s="72"/>
      <c r="W393" s="72"/>
      <c r="X393" s="72"/>
      <c r="Y393" s="72"/>
      <c r="Z393" s="72"/>
    </row>
    <row r="394" spans="1:26" ht="14.25" customHeight="1">
      <c r="A394" s="102"/>
      <c r="B394" s="102"/>
      <c r="C394" s="72"/>
      <c r="D394" s="72"/>
      <c r="E394" s="107"/>
      <c r="F394" s="72"/>
      <c r="G394" s="72"/>
      <c r="H394" s="72"/>
      <c r="I394" s="72"/>
      <c r="J394" s="72"/>
      <c r="K394" s="72"/>
      <c r="L394" s="72"/>
      <c r="M394" s="72"/>
      <c r="N394" s="72"/>
      <c r="O394" s="72"/>
      <c r="P394" s="72"/>
      <c r="Q394" s="72"/>
      <c r="R394" s="72"/>
      <c r="S394" s="72"/>
      <c r="T394" s="72"/>
      <c r="U394" s="72"/>
      <c r="V394" s="72"/>
      <c r="W394" s="72"/>
      <c r="X394" s="72"/>
      <c r="Y394" s="72"/>
      <c r="Z394" s="72"/>
    </row>
    <row r="395" spans="1:26" ht="14.25" customHeight="1">
      <c r="A395" s="102"/>
      <c r="B395" s="102"/>
      <c r="C395" s="72"/>
      <c r="D395" s="72"/>
      <c r="E395" s="107"/>
      <c r="F395" s="72"/>
      <c r="G395" s="72"/>
      <c r="H395" s="72"/>
      <c r="I395" s="72"/>
      <c r="J395" s="72"/>
      <c r="K395" s="72"/>
      <c r="L395" s="72"/>
      <c r="M395" s="72"/>
      <c r="N395" s="72"/>
      <c r="O395" s="72"/>
      <c r="P395" s="72"/>
      <c r="Q395" s="72"/>
      <c r="R395" s="72"/>
      <c r="S395" s="72"/>
      <c r="T395" s="72"/>
      <c r="U395" s="72"/>
      <c r="V395" s="72"/>
      <c r="W395" s="72"/>
      <c r="X395" s="72"/>
      <c r="Y395" s="72"/>
      <c r="Z395" s="72"/>
    </row>
    <row r="396" spans="1:26" ht="14.25" customHeight="1">
      <c r="A396" s="102"/>
      <c r="B396" s="102"/>
      <c r="C396" s="72"/>
      <c r="D396" s="72"/>
      <c r="E396" s="107"/>
      <c r="F396" s="72"/>
      <c r="G396" s="72"/>
      <c r="H396" s="72"/>
      <c r="I396" s="72"/>
      <c r="J396" s="72"/>
      <c r="K396" s="72"/>
      <c r="L396" s="72"/>
      <c r="M396" s="72"/>
      <c r="N396" s="72"/>
      <c r="O396" s="72"/>
      <c r="P396" s="72"/>
      <c r="Q396" s="72"/>
      <c r="R396" s="72"/>
      <c r="S396" s="72"/>
      <c r="T396" s="72"/>
      <c r="U396" s="72"/>
      <c r="V396" s="72"/>
      <c r="W396" s="72"/>
      <c r="X396" s="72"/>
      <c r="Y396" s="72"/>
      <c r="Z396" s="72"/>
    </row>
    <row r="397" spans="1:26" ht="14.25" customHeight="1">
      <c r="A397" s="102"/>
      <c r="B397" s="102"/>
      <c r="C397" s="72"/>
      <c r="D397" s="72"/>
      <c r="E397" s="107"/>
      <c r="F397" s="72"/>
      <c r="G397" s="72"/>
      <c r="H397" s="72"/>
      <c r="I397" s="72"/>
      <c r="J397" s="72"/>
      <c r="K397" s="72"/>
      <c r="L397" s="72"/>
      <c r="M397" s="72"/>
      <c r="N397" s="72"/>
      <c r="O397" s="72"/>
      <c r="P397" s="72"/>
      <c r="Q397" s="72"/>
      <c r="R397" s="72"/>
      <c r="S397" s="72"/>
      <c r="T397" s="72"/>
      <c r="U397" s="72"/>
      <c r="V397" s="72"/>
      <c r="W397" s="72"/>
      <c r="X397" s="72"/>
      <c r="Y397" s="72"/>
      <c r="Z397" s="72"/>
    </row>
    <row r="398" spans="1:26" ht="14.25" customHeight="1">
      <c r="A398" s="102"/>
      <c r="B398" s="102"/>
      <c r="C398" s="72"/>
      <c r="D398" s="72"/>
      <c r="E398" s="107"/>
      <c r="F398" s="72"/>
      <c r="G398" s="72"/>
      <c r="H398" s="72"/>
      <c r="I398" s="72"/>
      <c r="J398" s="72"/>
      <c r="K398" s="72"/>
      <c r="L398" s="72"/>
      <c r="M398" s="72"/>
      <c r="N398" s="72"/>
      <c r="O398" s="72"/>
      <c r="P398" s="72"/>
      <c r="Q398" s="72"/>
      <c r="R398" s="72"/>
      <c r="S398" s="72"/>
      <c r="T398" s="72"/>
      <c r="U398" s="72"/>
      <c r="V398" s="72"/>
      <c r="W398" s="72"/>
      <c r="X398" s="72"/>
      <c r="Y398" s="72"/>
      <c r="Z398" s="72"/>
    </row>
    <row r="399" spans="1:26" ht="14.25" customHeight="1">
      <c r="A399" s="102"/>
      <c r="B399" s="102"/>
      <c r="C399" s="72"/>
      <c r="D399" s="72"/>
      <c r="E399" s="107"/>
      <c r="F399" s="72"/>
      <c r="G399" s="72"/>
      <c r="H399" s="72"/>
      <c r="I399" s="72"/>
      <c r="J399" s="72"/>
      <c r="K399" s="72"/>
      <c r="L399" s="72"/>
      <c r="M399" s="72"/>
      <c r="N399" s="72"/>
      <c r="O399" s="72"/>
      <c r="P399" s="72"/>
      <c r="Q399" s="72"/>
      <c r="R399" s="72"/>
      <c r="S399" s="72"/>
      <c r="T399" s="72"/>
      <c r="U399" s="72"/>
      <c r="V399" s="72"/>
      <c r="W399" s="72"/>
      <c r="X399" s="72"/>
      <c r="Y399" s="72"/>
      <c r="Z399" s="72"/>
    </row>
    <row r="400" spans="1:26" ht="14.25" customHeight="1">
      <c r="A400" s="102"/>
      <c r="B400" s="102"/>
      <c r="C400" s="72"/>
      <c r="D400" s="72"/>
      <c r="E400" s="107"/>
      <c r="F400" s="72"/>
      <c r="G400" s="72"/>
      <c r="H400" s="72"/>
      <c r="I400" s="72"/>
      <c r="J400" s="72"/>
      <c r="K400" s="72"/>
      <c r="L400" s="72"/>
      <c r="M400" s="72"/>
      <c r="N400" s="72"/>
      <c r="O400" s="72"/>
      <c r="P400" s="72"/>
      <c r="Q400" s="72"/>
      <c r="R400" s="72"/>
      <c r="S400" s="72"/>
      <c r="T400" s="72"/>
      <c r="U400" s="72"/>
      <c r="V400" s="72"/>
      <c r="W400" s="72"/>
      <c r="X400" s="72"/>
      <c r="Y400" s="72"/>
      <c r="Z400" s="72"/>
    </row>
    <row r="401" spans="1:26" ht="14.25" customHeight="1">
      <c r="A401" s="102"/>
      <c r="B401" s="102"/>
      <c r="C401" s="72"/>
      <c r="D401" s="72"/>
      <c r="E401" s="107"/>
      <c r="F401" s="72"/>
      <c r="G401" s="72"/>
      <c r="H401" s="72"/>
      <c r="I401" s="72"/>
      <c r="J401" s="72"/>
      <c r="K401" s="72"/>
      <c r="L401" s="72"/>
      <c r="M401" s="72"/>
      <c r="N401" s="72"/>
      <c r="O401" s="72"/>
      <c r="P401" s="72"/>
      <c r="Q401" s="72"/>
      <c r="R401" s="72"/>
      <c r="S401" s="72"/>
      <c r="T401" s="72"/>
      <c r="U401" s="72"/>
      <c r="V401" s="72"/>
      <c r="W401" s="72"/>
      <c r="X401" s="72"/>
      <c r="Y401" s="72"/>
      <c r="Z401" s="72"/>
    </row>
    <row r="402" spans="1:26" ht="14.25" customHeight="1">
      <c r="A402" s="102"/>
      <c r="B402" s="102"/>
      <c r="C402" s="72"/>
      <c r="D402" s="72"/>
      <c r="E402" s="107"/>
      <c r="F402" s="72"/>
      <c r="G402" s="72"/>
      <c r="H402" s="72"/>
      <c r="I402" s="72"/>
      <c r="J402" s="72"/>
      <c r="K402" s="72"/>
      <c r="L402" s="72"/>
      <c r="M402" s="72"/>
      <c r="N402" s="72"/>
      <c r="O402" s="72"/>
      <c r="P402" s="72"/>
      <c r="Q402" s="72"/>
      <c r="R402" s="72"/>
      <c r="S402" s="72"/>
      <c r="T402" s="72"/>
      <c r="U402" s="72"/>
      <c r="V402" s="72"/>
      <c r="W402" s="72"/>
      <c r="X402" s="72"/>
      <c r="Y402" s="72"/>
      <c r="Z402" s="72"/>
    </row>
    <row r="403" spans="1:26" ht="14.25" customHeight="1">
      <c r="A403" s="102"/>
      <c r="B403" s="102"/>
      <c r="C403" s="72"/>
      <c r="D403" s="72"/>
      <c r="E403" s="107"/>
      <c r="F403" s="72"/>
      <c r="G403" s="72"/>
      <c r="H403" s="72"/>
      <c r="I403" s="72"/>
      <c r="J403" s="72"/>
      <c r="K403" s="72"/>
      <c r="L403" s="72"/>
      <c r="M403" s="72"/>
      <c r="N403" s="72"/>
      <c r="O403" s="72"/>
      <c r="P403" s="72"/>
      <c r="Q403" s="72"/>
      <c r="R403" s="72"/>
      <c r="S403" s="72"/>
      <c r="T403" s="72"/>
      <c r="U403" s="72"/>
      <c r="V403" s="72"/>
      <c r="W403" s="72"/>
      <c r="X403" s="72"/>
      <c r="Y403" s="72"/>
      <c r="Z403" s="72"/>
    </row>
    <row r="404" spans="1:26" ht="14.25" customHeight="1">
      <c r="A404" s="102"/>
      <c r="B404" s="102"/>
      <c r="C404" s="72"/>
      <c r="D404" s="72"/>
      <c r="E404" s="107"/>
      <c r="F404" s="72"/>
      <c r="G404" s="72"/>
      <c r="H404" s="72"/>
      <c r="I404" s="72"/>
      <c r="J404" s="72"/>
      <c r="K404" s="72"/>
      <c r="L404" s="72"/>
      <c r="M404" s="72"/>
      <c r="N404" s="72"/>
      <c r="O404" s="72"/>
      <c r="P404" s="72"/>
      <c r="Q404" s="72"/>
      <c r="R404" s="72"/>
      <c r="S404" s="72"/>
      <c r="T404" s="72"/>
      <c r="U404" s="72"/>
      <c r="V404" s="72"/>
      <c r="W404" s="72"/>
      <c r="X404" s="72"/>
      <c r="Y404" s="72"/>
      <c r="Z404" s="72"/>
    </row>
    <row r="405" spans="1:26" ht="14.25" customHeight="1">
      <c r="A405" s="102"/>
      <c r="B405" s="102"/>
      <c r="C405" s="72"/>
      <c r="D405" s="72"/>
      <c r="E405" s="107"/>
      <c r="F405" s="72"/>
      <c r="G405" s="72"/>
      <c r="H405" s="72"/>
      <c r="I405" s="72"/>
      <c r="J405" s="72"/>
      <c r="K405" s="72"/>
      <c r="L405" s="72"/>
      <c r="M405" s="72"/>
      <c r="N405" s="72"/>
      <c r="O405" s="72"/>
      <c r="P405" s="72"/>
      <c r="Q405" s="72"/>
      <c r="R405" s="72"/>
      <c r="S405" s="72"/>
      <c r="T405" s="72"/>
      <c r="U405" s="72"/>
      <c r="V405" s="72"/>
      <c r="W405" s="72"/>
      <c r="X405" s="72"/>
      <c r="Y405" s="72"/>
      <c r="Z405" s="72"/>
    </row>
    <row r="406" spans="1:26" ht="14.25" customHeight="1">
      <c r="A406" s="102"/>
      <c r="B406" s="102"/>
      <c r="C406" s="72"/>
      <c r="D406" s="72"/>
      <c r="E406" s="107"/>
      <c r="F406" s="72"/>
      <c r="G406" s="72"/>
      <c r="H406" s="72"/>
      <c r="I406" s="72"/>
      <c r="J406" s="72"/>
      <c r="K406" s="72"/>
      <c r="L406" s="72"/>
      <c r="M406" s="72"/>
      <c r="N406" s="72"/>
      <c r="O406" s="72"/>
      <c r="P406" s="72"/>
      <c r="Q406" s="72"/>
      <c r="R406" s="72"/>
      <c r="S406" s="72"/>
      <c r="T406" s="72"/>
      <c r="U406" s="72"/>
      <c r="V406" s="72"/>
      <c r="W406" s="72"/>
      <c r="X406" s="72"/>
      <c r="Y406" s="72"/>
      <c r="Z406" s="72"/>
    </row>
    <row r="407" spans="1:26" ht="14.25" customHeight="1">
      <c r="A407" s="102"/>
      <c r="B407" s="102"/>
      <c r="C407" s="72"/>
      <c r="D407" s="72"/>
      <c r="E407" s="107"/>
      <c r="F407" s="72"/>
      <c r="G407" s="72"/>
      <c r="H407" s="72"/>
      <c r="I407" s="72"/>
      <c r="J407" s="72"/>
      <c r="K407" s="72"/>
      <c r="L407" s="72"/>
      <c r="M407" s="72"/>
      <c r="N407" s="72"/>
      <c r="O407" s="72"/>
      <c r="P407" s="72"/>
      <c r="Q407" s="72"/>
      <c r="R407" s="72"/>
      <c r="S407" s="72"/>
      <c r="T407" s="72"/>
      <c r="U407" s="72"/>
      <c r="V407" s="72"/>
      <c r="W407" s="72"/>
      <c r="X407" s="72"/>
      <c r="Y407" s="72"/>
      <c r="Z407" s="72"/>
    </row>
    <row r="408" spans="1:26" ht="14.25" customHeight="1">
      <c r="A408" s="102"/>
      <c r="B408" s="102"/>
      <c r="C408" s="72"/>
      <c r="D408" s="72"/>
      <c r="E408" s="107"/>
      <c r="F408" s="72"/>
      <c r="G408" s="72"/>
      <c r="H408" s="72"/>
      <c r="I408" s="72"/>
      <c r="J408" s="72"/>
      <c r="K408" s="72"/>
      <c r="L408" s="72"/>
      <c r="M408" s="72"/>
      <c r="N408" s="72"/>
      <c r="O408" s="72"/>
      <c r="P408" s="72"/>
      <c r="Q408" s="72"/>
      <c r="R408" s="72"/>
      <c r="S408" s="72"/>
      <c r="T408" s="72"/>
      <c r="U408" s="72"/>
      <c r="V408" s="72"/>
      <c r="W408" s="72"/>
      <c r="X408" s="72"/>
      <c r="Y408" s="72"/>
      <c r="Z408" s="72"/>
    </row>
    <row r="409" spans="1:26" ht="14.25" customHeight="1">
      <c r="A409" s="102"/>
      <c r="B409" s="102"/>
      <c r="C409" s="72"/>
      <c r="D409" s="72"/>
      <c r="E409" s="107"/>
      <c r="F409" s="72"/>
      <c r="G409" s="72"/>
      <c r="H409" s="72"/>
      <c r="I409" s="72"/>
      <c r="J409" s="72"/>
      <c r="K409" s="72"/>
      <c r="L409" s="72"/>
      <c r="M409" s="72"/>
      <c r="N409" s="72"/>
      <c r="O409" s="72"/>
      <c r="P409" s="72"/>
      <c r="Q409" s="72"/>
      <c r="R409" s="72"/>
      <c r="S409" s="72"/>
      <c r="T409" s="72"/>
      <c r="U409" s="72"/>
      <c r="V409" s="72"/>
      <c r="W409" s="72"/>
      <c r="X409" s="72"/>
      <c r="Y409" s="72"/>
      <c r="Z409" s="72"/>
    </row>
    <row r="410" spans="1:26" ht="14.25" customHeight="1">
      <c r="A410" s="102"/>
      <c r="B410" s="102"/>
      <c r="C410" s="72"/>
      <c r="D410" s="72"/>
      <c r="E410" s="107"/>
      <c r="F410" s="72"/>
      <c r="G410" s="72"/>
      <c r="H410" s="72"/>
      <c r="I410" s="72"/>
      <c r="J410" s="72"/>
      <c r="K410" s="72"/>
      <c r="L410" s="72"/>
      <c r="M410" s="72"/>
      <c r="N410" s="72"/>
      <c r="O410" s="72"/>
      <c r="P410" s="72"/>
      <c r="Q410" s="72"/>
      <c r="R410" s="72"/>
      <c r="S410" s="72"/>
      <c r="T410" s="72"/>
      <c r="U410" s="72"/>
      <c r="V410" s="72"/>
      <c r="W410" s="72"/>
      <c r="X410" s="72"/>
      <c r="Y410" s="72"/>
      <c r="Z410" s="72"/>
    </row>
    <row r="411" spans="1:26" ht="14.25" customHeight="1">
      <c r="A411" s="102"/>
      <c r="B411" s="102"/>
      <c r="C411" s="72"/>
      <c r="D411" s="72"/>
      <c r="E411" s="107"/>
      <c r="F411" s="72"/>
      <c r="G411" s="72"/>
      <c r="H411" s="72"/>
      <c r="I411" s="72"/>
      <c r="J411" s="72"/>
      <c r="K411" s="72"/>
      <c r="L411" s="72"/>
      <c r="M411" s="72"/>
      <c r="N411" s="72"/>
      <c r="O411" s="72"/>
      <c r="P411" s="72"/>
      <c r="Q411" s="72"/>
      <c r="R411" s="72"/>
      <c r="S411" s="72"/>
      <c r="T411" s="72"/>
      <c r="U411" s="72"/>
      <c r="V411" s="72"/>
      <c r="W411" s="72"/>
      <c r="X411" s="72"/>
      <c r="Y411" s="72"/>
      <c r="Z411" s="72"/>
    </row>
    <row r="412" spans="1:26" ht="14.25" customHeight="1">
      <c r="A412" s="102"/>
      <c r="B412" s="102"/>
      <c r="C412" s="72"/>
      <c r="D412" s="72"/>
      <c r="E412" s="107"/>
      <c r="F412" s="72"/>
      <c r="G412" s="72"/>
      <c r="H412" s="72"/>
      <c r="I412" s="72"/>
      <c r="J412" s="72"/>
      <c r="K412" s="72"/>
      <c r="L412" s="72"/>
      <c r="M412" s="72"/>
      <c r="N412" s="72"/>
      <c r="O412" s="72"/>
      <c r="P412" s="72"/>
      <c r="Q412" s="72"/>
      <c r="R412" s="72"/>
      <c r="S412" s="72"/>
      <c r="T412" s="72"/>
      <c r="U412" s="72"/>
      <c r="V412" s="72"/>
      <c r="W412" s="72"/>
      <c r="X412" s="72"/>
      <c r="Y412" s="72"/>
      <c r="Z412" s="72"/>
    </row>
    <row r="413" spans="1:26" ht="14.25" customHeight="1">
      <c r="A413" s="102"/>
      <c r="B413" s="102"/>
      <c r="C413" s="72"/>
      <c r="D413" s="72"/>
      <c r="E413" s="107"/>
      <c r="F413" s="72"/>
      <c r="G413" s="72"/>
      <c r="H413" s="72"/>
      <c r="I413" s="72"/>
      <c r="J413" s="72"/>
      <c r="K413" s="72"/>
      <c r="L413" s="72"/>
      <c r="M413" s="72"/>
      <c r="N413" s="72"/>
      <c r="O413" s="72"/>
      <c r="P413" s="72"/>
      <c r="Q413" s="72"/>
      <c r="R413" s="72"/>
      <c r="S413" s="72"/>
      <c r="T413" s="72"/>
      <c r="U413" s="72"/>
      <c r="V413" s="72"/>
      <c r="W413" s="72"/>
      <c r="X413" s="72"/>
      <c r="Y413" s="72"/>
      <c r="Z413" s="72"/>
    </row>
    <row r="414" spans="1:26" ht="14.25" customHeight="1">
      <c r="A414" s="102"/>
      <c r="B414" s="102"/>
      <c r="C414" s="72"/>
      <c r="D414" s="72"/>
      <c r="E414" s="107"/>
      <c r="F414" s="72"/>
      <c r="G414" s="72"/>
      <c r="H414" s="72"/>
      <c r="I414" s="72"/>
      <c r="J414" s="72"/>
      <c r="K414" s="72"/>
      <c r="L414" s="72"/>
      <c r="M414" s="72"/>
      <c r="N414" s="72"/>
      <c r="O414" s="72"/>
      <c r="P414" s="72"/>
      <c r="Q414" s="72"/>
      <c r="R414" s="72"/>
      <c r="S414" s="72"/>
      <c r="T414" s="72"/>
      <c r="U414" s="72"/>
      <c r="V414" s="72"/>
      <c r="W414" s="72"/>
      <c r="X414" s="72"/>
      <c r="Y414" s="72"/>
      <c r="Z414" s="72"/>
    </row>
    <row r="415" spans="1:26" ht="14.25" customHeight="1">
      <c r="A415" s="102"/>
      <c r="B415" s="102"/>
      <c r="C415" s="72"/>
      <c r="D415" s="72"/>
      <c r="E415" s="107"/>
      <c r="F415" s="72"/>
      <c r="G415" s="72"/>
      <c r="H415" s="72"/>
      <c r="I415" s="72"/>
      <c r="J415" s="72"/>
      <c r="K415" s="72"/>
      <c r="L415" s="72"/>
      <c r="M415" s="72"/>
      <c r="N415" s="72"/>
      <c r="O415" s="72"/>
      <c r="P415" s="72"/>
      <c r="Q415" s="72"/>
      <c r="R415" s="72"/>
      <c r="S415" s="72"/>
      <c r="T415" s="72"/>
      <c r="U415" s="72"/>
      <c r="V415" s="72"/>
      <c r="W415" s="72"/>
      <c r="X415" s="72"/>
      <c r="Y415" s="72"/>
      <c r="Z415" s="72"/>
    </row>
    <row r="416" spans="1:26" ht="14.25" customHeight="1">
      <c r="A416" s="102"/>
      <c r="B416" s="102"/>
      <c r="C416" s="72"/>
      <c r="D416" s="72"/>
      <c r="E416" s="107"/>
      <c r="F416" s="72"/>
      <c r="G416" s="72"/>
      <c r="H416" s="72"/>
      <c r="I416" s="72"/>
      <c r="J416" s="72"/>
      <c r="K416" s="72"/>
      <c r="L416" s="72"/>
      <c r="M416" s="72"/>
      <c r="N416" s="72"/>
      <c r="O416" s="72"/>
      <c r="P416" s="72"/>
      <c r="Q416" s="72"/>
      <c r="R416" s="72"/>
      <c r="S416" s="72"/>
      <c r="T416" s="72"/>
      <c r="U416" s="72"/>
      <c r="V416" s="72"/>
      <c r="W416" s="72"/>
      <c r="X416" s="72"/>
      <c r="Y416" s="72"/>
      <c r="Z416" s="72"/>
    </row>
    <row r="417" spans="1:26" ht="14.25" customHeight="1">
      <c r="A417" s="102"/>
      <c r="B417" s="102"/>
      <c r="C417" s="72"/>
      <c r="D417" s="72"/>
      <c r="E417" s="107"/>
      <c r="F417" s="72"/>
      <c r="G417" s="72"/>
      <c r="H417" s="72"/>
      <c r="I417" s="72"/>
      <c r="J417" s="72"/>
      <c r="K417" s="72"/>
      <c r="L417" s="72"/>
      <c r="M417" s="72"/>
      <c r="N417" s="72"/>
      <c r="O417" s="72"/>
      <c r="P417" s="72"/>
      <c r="Q417" s="72"/>
      <c r="R417" s="72"/>
      <c r="S417" s="72"/>
      <c r="T417" s="72"/>
      <c r="U417" s="72"/>
      <c r="V417" s="72"/>
      <c r="W417" s="72"/>
      <c r="X417" s="72"/>
      <c r="Y417" s="72"/>
      <c r="Z417" s="72"/>
    </row>
    <row r="418" spans="1:26" ht="14.25" customHeight="1">
      <c r="A418" s="102"/>
      <c r="B418" s="102"/>
      <c r="C418" s="72"/>
      <c r="D418" s="72"/>
      <c r="E418" s="107"/>
      <c r="F418" s="72"/>
      <c r="G418" s="72"/>
      <c r="H418" s="72"/>
      <c r="I418" s="72"/>
      <c r="J418" s="72"/>
      <c r="K418" s="72"/>
      <c r="L418" s="72"/>
      <c r="M418" s="72"/>
      <c r="N418" s="72"/>
      <c r="O418" s="72"/>
      <c r="P418" s="72"/>
      <c r="Q418" s="72"/>
      <c r="R418" s="72"/>
      <c r="S418" s="72"/>
      <c r="T418" s="72"/>
      <c r="U418" s="72"/>
      <c r="V418" s="72"/>
      <c r="W418" s="72"/>
      <c r="X418" s="72"/>
      <c r="Y418" s="72"/>
      <c r="Z418" s="72"/>
    </row>
    <row r="419" spans="1:26" ht="14.25" customHeight="1">
      <c r="A419" s="102"/>
      <c r="B419" s="102"/>
      <c r="C419" s="72"/>
      <c r="D419" s="72"/>
      <c r="E419" s="107"/>
      <c r="F419" s="72"/>
      <c r="G419" s="72"/>
      <c r="H419" s="72"/>
      <c r="I419" s="72"/>
      <c r="J419" s="72"/>
      <c r="K419" s="72"/>
      <c r="L419" s="72"/>
      <c r="M419" s="72"/>
      <c r="N419" s="72"/>
      <c r="O419" s="72"/>
      <c r="P419" s="72"/>
      <c r="Q419" s="72"/>
      <c r="R419" s="72"/>
      <c r="S419" s="72"/>
      <c r="T419" s="72"/>
      <c r="U419" s="72"/>
      <c r="V419" s="72"/>
      <c r="W419" s="72"/>
      <c r="X419" s="72"/>
      <c r="Y419" s="72"/>
      <c r="Z419" s="72"/>
    </row>
    <row r="420" spans="1:26" ht="14.25" customHeight="1">
      <c r="A420" s="102"/>
      <c r="B420" s="102"/>
      <c r="C420" s="72"/>
      <c r="D420" s="72"/>
      <c r="E420" s="107"/>
      <c r="F420" s="72"/>
      <c r="G420" s="72"/>
      <c r="H420" s="72"/>
      <c r="I420" s="72"/>
      <c r="J420" s="72"/>
      <c r="K420" s="72"/>
      <c r="L420" s="72"/>
      <c r="M420" s="72"/>
      <c r="N420" s="72"/>
      <c r="O420" s="72"/>
      <c r="P420" s="72"/>
      <c r="Q420" s="72"/>
      <c r="R420" s="72"/>
      <c r="S420" s="72"/>
      <c r="T420" s="72"/>
      <c r="U420" s="72"/>
      <c r="V420" s="72"/>
      <c r="W420" s="72"/>
      <c r="X420" s="72"/>
      <c r="Y420" s="72"/>
      <c r="Z420" s="72"/>
    </row>
    <row r="421" spans="1:26" ht="14.25" customHeight="1">
      <c r="A421" s="102"/>
      <c r="B421" s="102"/>
      <c r="C421" s="72"/>
      <c r="D421" s="72"/>
      <c r="E421" s="107"/>
      <c r="F421" s="72"/>
      <c r="G421" s="72"/>
      <c r="H421" s="72"/>
      <c r="I421" s="72"/>
      <c r="J421" s="72"/>
      <c r="K421" s="72"/>
      <c r="L421" s="72"/>
      <c r="M421" s="72"/>
      <c r="N421" s="72"/>
      <c r="O421" s="72"/>
      <c r="P421" s="72"/>
      <c r="Q421" s="72"/>
      <c r="R421" s="72"/>
      <c r="S421" s="72"/>
      <c r="T421" s="72"/>
      <c r="U421" s="72"/>
      <c r="V421" s="72"/>
      <c r="W421" s="72"/>
      <c r="X421" s="72"/>
      <c r="Y421" s="72"/>
      <c r="Z421" s="72"/>
    </row>
    <row r="422" spans="1:26" ht="14.25" customHeight="1">
      <c r="A422" s="102"/>
      <c r="B422" s="102"/>
      <c r="C422" s="72"/>
      <c r="D422" s="72"/>
      <c r="E422" s="107"/>
      <c r="F422" s="72"/>
      <c r="G422" s="72"/>
      <c r="H422" s="72"/>
      <c r="I422" s="72"/>
      <c r="J422" s="72"/>
      <c r="K422" s="72"/>
      <c r="L422" s="72"/>
      <c r="M422" s="72"/>
      <c r="N422" s="72"/>
      <c r="O422" s="72"/>
      <c r="P422" s="72"/>
      <c r="Q422" s="72"/>
      <c r="R422" s="72"/>
      <c r="S422" s="72"/>
      <c r="T422" s="72"/>
      <c r="U422" s="72"/>
      <c r="V422" s="72"/>
      <c r="W422" s="72"/>
      <c r="X422" s="72"/>
      <c r="Y422" s="72"/>
      <c r="Z422" s="72"/>
    </row>
    <row r="423" spans="1:26" ht="14.25" customHeight="1">
      <c r="A423" s="102"/>
      <c r="B423" s="102"/>
      <c r="C423" s="72"/>
      <c r="D423" s="72"/>
      <c r="E423" s="107"/>
      <c r="F423" s="72"/>
      <c r="G423" s="72"/>
      <c r="H423" s="72"/>
      <c r="I423" s="72"/>
      <c r="J423" s="72"/>
      <c r="K423" s="72"/>
      <c r="L423" s="72"/>
      <c r="M423" s="72"/>
      <c r="N423" s="72"/>
      <c r="O423" s="72"/>
      <c r="P423" s="72"/>
      <c r="Q423" s="72"/>
      <c r="R423" s="72"/>
      <c r="S423" s="72"/>
      <c r="T423" s="72"/>
      <c r="U423" s="72"/>
      <c r="V423" s="72"/>
      <c r="W423" s="72"/>
      <c r="X423" s="72"/>
      <c r="Y423" s="72"/>
      <c r="Z423" s="72"/>
    </row>
    <row r="424" spans="1:26" ht="14.25" customHeight="1">
      <c r="A424" s="102"/>
      <c r="B424" s="102"/>
      <c r="C424" s="72"/>
      <c r="D424" s="72"/>
      <c r="E424" s="107"/>
      <c r="F424" s="72"/>
      <c r="G424" s="72"/>
      <c r="H424" s="72"/>
      <c r="I424" s="72"/>
      <c r="J424" s="72"/>
      <c r="K424" s="72"/>
      <c r="L424" s="72"/>
      <c r="M424" s="72"/>
      <c r="N424" s="72"/>
      <c r="O424" s="72"/>
      <c r="P424" s="72"/>
      <c r="Q424" s="72"/>
      <c r="R424" s="72"/>
      <c r="S424" s="72"/>
      <c r="T424" s="72"/>
      <c r="U424" s="72"/>
      <c r="V424" s="72"/>
      <c r="W424" s="72"/>
      <c r="X424" s="72"/>
      <c r="Y424" s="72"/>
      <c r="Z424" s="72"/>
    </row>
    <row r="425" spans="1:26" ht="14.25" customHeight="1">
      <c r="A425" s="102"/>
      <c r="B425" s="102"/>
      <c r="C425" s="72"/>
      <c r="D425" s="72"/>
      <c r="E425" s="107"/>
      <c r="F425" s="72"/>
      <c r="G425" s="72"/>
      <c r="H425" s="72"/>
      <c r="I425" s="72"/>
      <c r="J425" s="72"/>
      <c r="K425" s="72"/>
      <c r="L425" s="72"/>
      <c r="M425" s="72"/>
      <c r="N425" s="72"/>
      <c r="O425" s="72"/>
      <c r="P425" s="72"/>
      <c r="Q425" s="72"/>
      <c r="R425" s="72"/>
      <c r="S425" s="72"/>
      <c r="T425" s="72"/>
      <c r="U425" s="72"/>
      <c r="V425" s="72"/>
      <c r="W425" s="72"/>
      <c r="X425" s="72"/>
      <c r="Y425" s="72"/>
      <c r="Z425" s="72"/>
    </row>
    <row r="426" spans="1:26" ht="14.25" customHeight="1">
      <c r="A426" s="102"/>
      <c r="B426" s="102"/>
      <c r="C426" s="72"/>
      <c r="D426" s="72"/>
      <c r="E426" s="107"/>
      <c r="F426" s="72"/>
      <c r="G426" s="72"/>
      <c r="H426" s="72"/>
      <c r="I426" s="72"/>
      <c r="J426" s="72"/>
      <c r="K426" s="72"/>
      <c r="L426" s="72"/>
      <c r="M426" s="72"/>
      <c r="N426" s="72"/>
      <c r="O426" s="72"/>
      <c r="P426" s="72"/>
      <c r="Q426" s="72"/>
      <c r="R426" s="72"/>
      <c r="S426" s="72"/>
      <c r="T426" s="72"/>
      <c r="U426" s="72"/>
      <c r="V426" s="72"/>
      <c r="W426" s="72"/>
      <c r="X426" s="72"/>
      <c r="Y426" s="72"/>
      <c r="Z426" s="72"/>
    </row>
    <row r="427" spans="1:26" ht="14.25" customHeight="1">
      <c r="A427" s="102"/>
      <c r="B427" s="102"/>
      <c r="C427" s="72"/>
      <c r="D427" s="72"/>
      <c r="E427" s="107"/>
      <c r="F427" s="72"/>
      <c r="G427" s="72"/>
      <c r="H427" s="72"/>
      <c r="I427" s="72"/>
      <c r="J427" s="72"/>
      <c r="K427" s="72"/>
      <c r="L427" s="72"/>
      <c r="M427" s="72"/>
      <c r="N427" s="72"/>
      <c r="O427" s="72"/>
      <c r="P427" s="72"/>
      <c r="Q427" s="72"/>
      <c r="R427" s="72"/>
      <c r="S427" s="72"/>
      <c r="T427" s="72"/>
      <c r="U427" s="72"/>
      <c r="V427" s="72"/>
      <c r="W427" s="72"/>
      <c r="X427" s="72"/>
      <c r="Y427" s="72"/>
      <c r="Z427" s="72"/>
    </row>
    <row r="428" spans="1:26" ht="14.25" customHeight="1">
      <c r="A428" s="102"/>
      <c r="B428" s="102"/>
      <c r="C428" s="72"/>
      <c r="D428" s="72"/>
      <c r="E428" s="107"/>
      <c r="F428" s="72"/>
      <c r="G428" s="72"/>
      <c r="H428" s="72"/>
      <c r="I428" s="72"/>
      <c r="J428" s="72"/>
      <c r="K428" s="72"/>
      <c r="L428" s="72"/>
      <c r="M428" s="72"/>
      <c r="N428" s="72"/>
      <c r="O428" s="72"/>
      <c r="P428" s="72"/>
      <c r="Q428" s="72"/>
      <c r="R428" s="72"/>
      <c r="S428" s="72"/>
      <c r="T428" s="72"/>
      <c r="U428" s="72"/>
      <c r="V428" s="72"/>
      <c r="W428" s="72"/>
      <c r="X428" s="72"/>
      <c r="Y428" s="72"/>
      <c r="Z428" s="72"/>
    </row>
    <row r="429" spans="1:26" ht="14.25" customHeight="1">
      <c r="A429" s="102"/>
      <c r="B429" s="102"/>
      <c r="C429" s="72"/>
      <c r="D429" s="72"/>
      <c r="E429" s="107"/>
      <c r="F429" s="72"/>
      <c r="G429" s="72"/>
      <c r="H429" s="72"/>
      <c r="I429" s="72"/>
      <c r="J429" s="72"/>
      <c r="K429" s="72"/>
      <c r="L429" s="72"/>
      <c r="M429" s="72"/>
      <c r="N429" s="72"/>
      <c r="O429" s="72"/>
      <c r="P429" s="72"/>
      <c r="Q429" s="72"/>
      <c r="R429" s="72"/>
      <c r="S429" s="72"/>
      <c r="T429" s="72"/>
      <c r="U429" s="72"/>
      <c r="V429" s="72"/>
      <c r="W429" s="72"/>
      <c r="X429" s="72"/>
      <c r="Y429" s="72"/>
      <c r="Z429" s="72"/>
    </row>
    <row r="430" spans="1:26" ht="14.25" customHeight="1">
      <c r="A430" s="102"/>
      <c r="B430" s="102"/>
      <c r="C430" s="72"/>
      <c r="D430" s="72"/>
      <c r="E430" s="107"/>
      <c r="F430" s="72"/>
      <c r="G430" s="72"/>
      <c r="H430" s="72"/>
      <c r="I430" s="72"/>
      <c r="J430" s="72"/>
      <c r="K430" s="72"/>
      <c r="L430" s="72"/>
      <c r="M430" s="72"/>
      <c r="N430" s="72"/>
      <c r="O430" s="72"/>
      <c r="P430" s="72"/>
      <c r="Q430" s="72"/>
      <c r="R430" s="72"/>
      <c r="S430" s="72"/>
      <c r="T430" s="72"/>
      <c r="U430" s="72"/>
      <c r="V430" s="72"/>
      <c r="W430" s="72"/>
      <c r="X430" s="72"/>
      <c r="Y430" s="72"/>
      <c r="Z430" s="72"/>
    </row>
    <row r="431" spans="1:26" ht="14.25" customHeight="1">
      <c r="A431" s="102"/>
      <c r="B431" s="102"/>
      <c r="C431" s="72"/>
      <c r="D431" s="72"/>
      <c r="E431" s="107"/>
      <c r="F431" s="72"/>
      <c r="G431" s="72"/>
      <c r="H431" s="72"/>
      <c r="I431" s="72"/>
      <c r="J431" s="72"/>
      <c r="K431" s="72"/>
      <c r="L431" s="72"/>
      <c r="M431" s="72"/>
      <c r="N431" s="72"/>
      <c r="O431" s="72"/>
      <c r="P431" s="72"/>
      <c r="Q431" s="72"/>
      <c r="R431" s="72"/>
      <c r="S431" s="72"/>
      <c r="T431" s="72"/>
      <c r="U431" s="72"/>
      <c r="V431" s="72"/>
      <c r="W431" s="72"/>
      <c r="X431" s="72"/>
      <c r="Y431" s="72"/>
      <c r="Z431" s="72"/>
    </row>
    <row r="432" spans="1:26" ht="14.25" customHeight="1">
      <c r="A432" s="102"/>
      <c r="B432" s="102"/>
      <c r="C432" s="72"/>
      <c r="D432" s="72"/>
      <c r="E432" s="107"/>
      <c r="F432" s="72"/>
      <c r="G432" s="72"/>
      <c r="H432" s="72"/>
      <c r="I432" s="72"/>
      <c r="J432" s="72"/>
      <c r="K432" s="72"/>
      <c r="L432" s="72"/>
      <c r="M432" s="72"/>
      <c r="N432" s="72"/>
      <c r="O432" s="72"/>
      <c r="P432" s="72"/>
      <c r="Q432" s="72"/>
      <c r="R432" s="72"/>
      <c r="S432" s="72"/>
      <c r="T432" s="72"/>
      <c r="U432" s="72"/>
      <c r="V432" s="72"/>
      <c r="W432" s="72"/>
      <c r="X432" s="72"/>
      <c r="Y432" s="72"/>
      <c r="Z432" s="72"/>
    </row>
    <row r="433" spans="1:26" ht="14.25" customHeight="1">
      <c r="A433" s="102"/>
      <c r="B433" s="102"/>
      <c r="C433" s="72"/>
      <c r="D433" s="72"/>
      <c r="E433" s="107"/>
      <c r="F433" s="72"/>
      <c r="G433" s="72"/>
      <c r="H433" s="72"/>
      <c r="I433" s="72"/>
      <c r="J433" s="72"/>
      <c r="K433" s="72"/>
      <c r="L433" s="72"/>
      <c r="M433" s="72"/>
      <c r="N433" s="72"/>
      <c r="O433" s="72"/>
      <c r="P433" s="72"/>
      <c r="Q433" s="72"/>
      <c r="R433" s="72"/>
      <c r="S433" s="72"/>
      <c r="T433" s="72"/>
      <c r="U433" s="72"/>
      <c r="V433" s="72"/>
      <c r="W433" s="72"/>
      <c r="X433" s="72"/>
      <c r="Y433" s="72"/>
      <c r="Z433" s="72"/>
    </row>
    <row r="434" spans="1:26" ht="14.25" customHeight="1">
      <c r="A434" s="102"/>
      <c r="B434" s="102"/>
      <c r="C434" s="72"/>
      <c r="D434" s="72"/>
      <c r="E434" s="107"/>
      <c r="F434" s="72"/>
      <c r="G434" s="72"/>
      <c r="H434" s="72"/>
      <c r="I434" s="72"/>
      <c r="J434" s="72"/>
      <c r="K434" s="72"/>
      <c r="L434" s="72"/>
      <c r="M434" s="72"/>
      <c r="N434" s="72"/>
      <c r="O434" s="72"/>
      <c r="P434" s="72"/>
      <c r="Q434" s="72"/>
      <c r="R434" s="72"/>
      <c r="S434" s="72"/>
      <c r="T434" s="72"/>
      <c r="U434" s="72"/>
      <c r="V434" s="72"/>
      <c r="W434" s="72"/>
      <c r="X434" s="72"/>
      <c r="Y434" s="72"/>
      <c r="Z434" s="72"/>
    </row>
    <row r="435" spans="1:26" ht="14.25" customHeight="1">
      <c r="A435" s="102"/>
      <c r="B435" s="102"/>
      <c r="C435" s="72"/>
      <c r="D435" s="72"/>
      <c r="E435" s="107"/>
      <c r="F435" s="72"/>
      <c r="G435" s="72"/>
      <c r="H435" s="72"/>
      <c r="I435" s="72"/>
      <c r="J435" s="72"/>
      <c r="K435" s="72"/>
      <c r="L435" s="72"/>
      <c r="M435" s="72"/>
      <c r="N435" s="72"/>
      <c r="O435" s="72"/>
      <c r="P435" s="72"/>
      <c r="Q435" s="72"/>
      <c r="R435" s="72"/>
      <c r="S435" s="72"/>
      <c r="T435" s="72"/>
      <c r="U435" s="72"/>
      <c r="V435" s="72"/>
      <c r="W435" s="72"/>
      <c r="X435" s="72"/>
      <c r="Y435" s="72"/>
      <c r="Z435" s="72"/>
    </row>
    <row r="436" spans="1:26" ht="14.25" customHeight="1">
      <c r="A436" s="102"/>
      <c r="B436" s="102"/>
      <c r="C436" s="72"/>
      <c r="D436" s="72"/>
      <c r="E436" s="107"/>
      <c r="F436" s="72"/>
      <c r="G436" s="72"/>
      <c r="H436" s="72"/>
      <c r="I436" s="72"/>
      <c r="J436" s="72"/>
      <c r="K436" s="72"/>
      <c r="L436" s="72"/>
      <c r="M436" s="72"/>
      <c r="N436" s="72"/>
      <c r="O436" s="72"/>
      <c r="P436" s="72"/>
      <c r="Q436" s="72"/>
      <c r="R436" s="72"/>
      <c r="S436" s="72"/>
      <c r="T436" s="72"/>
      <c r="U436" s="72"/>
      <c r="V436" s="72"/>
      <c r="W436" s="72"/>
      <c r="X436" s="72"/>
      <c r="Y436" s="72"/>
      <c r="Z436" s="72"/>
    </row>
    <row r="437" spans="1:26" ht="14.25" customHeight="1">
      <c r="A437" s="102"/>
      <c r="B437" s="102"/>
      <c r="C437" s="72"/>
      <c r="D437" s="72"/>
      <c r="E437" s="107"/>
      <c r="F437" s="72"/>
      <c r="G437" s="72"/>
      <c r="H437" s="72"/>
      <c r="I437" s="72"/>
      <c r="J437" s="72"/>
      <c r="K437" s="72"/>
      <c r="L437" s="72"/>
      <c r="M437" s="72"/>
      <c r="N437" s="72"/>
      <c r="O437" s="72"/>
      <c r="P437" s="72"/>
      <c r="Q437" s="72"/>
      <c r="R437" s="72"/>
      <c r="S437" s="72"/>
      <c r="T437" s="72"/>
      <c r="U437" s="72"/>
      <c r="V437" s="72"/>
      <c r="W437" s="72"/>
      <c r="X437" s="72"/>
      <c r="Y437" s="72"/>
      <c r="Z437" s="72"/>
    </row>
    <row r="438" spans="1:26" ht="14.25" customHeight="1">
      <c r="A438" s="102"/>
      <c r="B438" s="102"/>
      <c r="C438" s="72"/>
      <c r="D438" s="72"/>
      <c r="E438" s="107"/>
      <c r="F438" s="72"/>
      <c r="G438" s="72"/>
      <c r="H438" s="72"/>
      <c r="I438" s="72"/>
      <c r="J438" s="72"/>
      <c r="K438" s="72"/>
      <c r="L438" s="72"/>
      <c r="M438" s="72"/>
      <c r="N438" s="72"/>
      <c r="O438" s="72"/>
      <c r="P438" s="72"/>
      <c r="Q438" s="72"/>
      <c r="R438" s="72"/>
      <c r="S438" s="72"/>
      <c r="T438" s="72"/>
      <c r="U438" s="72"/>
      <c r="V438" s="72"/>
      <c r="W438" s="72"/>
      <c r="X438" s="72"/>
      <c r="Y438" s="72"/>
      <c r="Z438" s="72"/>
    </row>
    <row r="439" spans="1:26" ht="14.25" customHeight="1">
      <c r="A439" s="102"/>
      <c r="B439" s="102"/>
      <c r="C439" s="72"/>
      <c r="D439" s="72"/>
      <c r="E439" s="107"/>
      <c r="F439" s="72"/>
      <c r="G439" s="72"/>
      <c r="H439" s="72"/>
      <c r="I439" s="72"/>
      <c r="J439" s="72"/>
      <c r="K439" s="72"/>
      <c r="L439" s="72"/>
      <c r="M439" s="72"/>
      <c r="N439" s="72"/>
      <c r="O439" s="72"/>
      <c r="P439" s="72"/>
      <c r="Q439" s="72"/>
      <c r="R439" s="72"/>
      <c r="S439" s="72"/>
      <c r="T439" s="72"/>
      <c r="U439" s="72"/>
      <c r="V439" s="72"/>
      <c r="W439" s="72"/>
      <c r="X439" s="72"/>
      <c r="Y439" s="72"/>
      <c r="Z439" s="72"/>
    </row>
    <row r="440" spans="1:26" ht="14.25" customHeight="1">
      <c r="A440" s="102"/>
      <c r="B440" s="102"/>
      <c r="C440" s="72"/>
      <c r="D440" s="72"/>
      <c r="E440" s="107"/>
      <c r="F440" s="72"/>
      <c r="G440" s="72"/>
      <c r="H440" s="72"/>
      <c r="I440" s="72"/>
      <c r="J440" s="72"/>
      <c r="K440" s="72"/>
      <c r="L440" s="72"/>
      <c r="M440" s="72"/>
      <c r="N440" s="72"/>
      <c r="O440" s="72"/>
      <c r="P440" s="72"/>
      <c r="Q440" s="72"/>
      <c r="R440" s="72"/>
      <c r="S440" s="72"/>
      <c r="T440" s="72"/>
      <c r="U440" s="72"/>
      <c r="V440" s="72"/>
      <c r="W440" s="72"/>
      <c r="X440" s="72"/>
      <c r="Y440" s="72"/>
      <c r="Z440" s="72"/>
    </row>
    <row r="441" spans="1:26" ht="14.25" customHeight="1">
      <c r="A441" s="102"/>
      <c r="B441" s="102"/>
      <c r="C441" s="72"/>
      <c r="D441" s="72"/>
      <c r="E441" s="107"/>
      <c r="F441" s="72"/>
      <c r="G441" s="72"/>
      <c r="H441" s="72"/>
      <c r="I441" s="72"/>
      <c r="J441" s="72"/>
      <c r="K441" s="72"/>
      <c r="L441" s="72"/>
      <c r="M441" s="72"/>
      <c r="N441" s="72"/>
      <c r="O441" s="72"/>
      <c r="P441" s="72"/>
      <c r="Q441" s="72"/>
      <c r="R441" s="72"/>
      <c r="S441" s="72"/>
      <c r="T441" s="72"/>
      <c r="U441" s="72"/>
      <c r="V441" s="72"/>
      <c r="W441" s="72"/>
      <c r="X441" s="72"/>
      <c r="Y441" s="72"/>
      <c r="Z441" s="72"/>
    </row>
    <row r="442" spans="1:26" ht="14.25" customHeight="1">
      <c r="A442" s="102"/>
      <c r="B442" s="102"/>
      <c r="C442" s="72"/>
      <c r="D442" s="72"/>
      <c r="E442" s="107"/>
      <c r="F442" s="72"/>
      <c r="G442" s="72"/>
      <c r="H442" s="72"/>
      <c r="I442" s="72"/>
      <c r="J442" s="72"/>
      <c r="K442" s="72"/>
      <c r="L442" s="72"/>
      <c r="M442" s="72"/>
      <c r="N442" s="72"/>
      <c r="O442" s="72"/>
      <c r="P442" s="72"/>
      <c r="Q442" s="72"/>
      <c r="R442" s="72"/>
      <c r="S442" s="72"/>
      <c r="T442" s="72"/>
      <c r="U442" s="72"/>
      <c r="V442" s="72"/>
      <c r="W442" s="72"/>
      <c r="X442" s="72"/>
      <c r="Y442" s="72"/>
      <c r="Z442" s="72"/>
    </row>
    <row r="443" spans="1:26" ht="14.25" customHeight="1">
      <c r="A443" s="102"/>
      <c r="B443" s="102"/>
      <c r="C443" s="72"/>
      <c r="D443" s="72"/>
      <c r="E443" s="107"/>
      <c r="F443" s="72"/>
      <c r="G443" s="72"/>
      <c r="H443" s="72"/>
      <c r="I443" s="72"/>
      <c r="J443" s="72"/>
      <c r="K443" s="72"/>
      <c r="L443" s="72"/>
      <c r="M443" s="72"/>
      <c r="N443" s="72"/>
      <c r="O443" s="72"/>
      <c r="P443" s="72"/>
      <c r="Q443" s="72"/>
      <c r="R443" s="72"/>
      <c r="S443" s="72"/>
      <c r="T443" s="72"/>
      <c r="U443" s="72"/>
      <c r="V443" s="72"/>
      <c r="W443" s="72"/>
      <c r="X443" s="72"/>
      <c r="Y443" s="72"/>
      <c r="Z443" s="72"/>
    </row>
    <row r="444" spans="1:26" ht="14.25" customHeight="1">
      <c r="A444" s="102"/>
      <c r="B444" s="102"/>
      <c r="C444" s="72"/>
      <c r="D444" s="72"/>
      <c r="E444" s="107"/>
      <c r="F444" s="72"/>
      <c r="G444" s="72"/>
      <c r="H444" s="72"/>
      <c r="I444" s="72"/>
      <c r="J444" s="72"/>
      <c r="K444" s="72"/>
      <c r="L444" s="72"/>
      <c r="M444" s="72"/>
      <c r="N444" s="72"/>
      <c r="O444" s="72"/>
      <c r="P444" s="72"/>
      <c r="Q444" s="72"/>
      <c r="R444" s="72"/>
      <c r="S444" s="72"/>
      <c r="T444" s="72"/>
      <c r="U444" s="72"/>
      <c r="V444" s="72"/>
      <c r="W444" s="72"/>
      <c r="X444" s="72"/>
      <c r="Y444" s="72"/>
      <c r="Z444" s="72"/>
    </row>
    <row r="445" spans="1:26" ht="14.25" customHeight="1">
      <c r="A445" s="102"/>
      <c r="B445" s="102"/>
      <c r="C445" s="72"/>
      <c r="D445" s="72"/>
      <c r="E445" s="107"/>
      <c r="F445" s="72"/>
      <c r="G445" s="72"/>
      <c r="H445" s="72"/>
      <c r="I445" s="72"/>
      <c r="J445" s="72"/>
      <c r="K445" s="72"/>
      <c r="L445" s="72"/>
      <c r="M445" s="72"/>
      <c r="N445" s="72"/>
      <c r="O445" s="72"/>
      <c r="P445" s="72"/>
      <c r="Q445" s="72"/>
      <c r="R445" s="72"/>
      <c r="S445" s="72"/>
      <c r="T445" s="72"/>
      <c r="U445" s="72"/>
      <c r="V445" s="72"/>
      <c r="W445" s="72"/>
      <c r="X445" s="72"/>
      <c r="Y445" s="72"/>
      <c r="Z445" s="72"/>
    </row>
    <row r="446" spans="1:26" ht="14.25" customHeight="1">
      <c r="A446" s="102"/>
      <c r="B446" s="102"/>
      <c r="C446" s="72"/>
      <c r="D446" s="72"/>
      <c r="E446" s="107"/>
      <c r="F446" s="72"/>
      <c r="G446" s="72"/>
      <c r="H446" s="72"/>
      <c r="I446" s="72"/>
      <c r="J446" s="72"/>
      <c r="K446" s="72"/>
      <c r="L446" s="72"/>
      <c r="M446" s="72"/>
      <c r="N446" s="72"/>
      <c r="O446" s="72"/>
      <c r="P446" s="72"/>
      <c r="Q446" s="72"/>
      <c r="R446" s="72"/>
      <c r="S446" s="72"/>
      <c r="T446" s="72"/>
      <c r="U446" s="72"/>
      <c r="V446" s="72"/>
      <c r="W446" s="72"/>
      <c r="X446" s="72"/>
      <c r="Y446" s="72"/>
      <c r="Z446" s="72"/>
    </row>
    <row r="447" spans="1:26" ht="14.25" customHeight="1">
      <c r="A447" s="102"/>
      <c r="B447" s="102"/>
      <c r="C447" s="72"/>
      <c r="D447" s="72"/>
      <c r="E447" s="107"/>
      <c r="F447" s="72"/>
      <c r="G447" s="72"/>
      <c r="H447" s="72"/>
      <c r="I447" s="72"/>
      <c r="J447" s="72"/>
      <c r="K447" s="72"/>
      <c r="L447" s="72"/>
      <c r="M447" s="72"/>
      <c r="N447" s="72"/>
      <c r="O447" s="72"/>
      <c r="P447" s="72"/>
      <c r="Q447" s="72"/>
      <c r="R447" s="72"/>
      <c r="S447" s="72"/>
      <c r="T447" s="72"/>
      <c r="U447" s="72"/>
      <c r="V447" s="72"/>
      <c r="W447" s="72"/>
      <c r="X447" s="72"/>
      <c r="Y447" s="72"/>
      <c r="Z447" s="72"/>
    </row>
    <row r="448" spans="1:26" ht="14.25" customHeight="1">
      <c r="A448" s="102"/>
      <c r="B448" s="102"/>
      <c r="C448" s="72"/>
      <c r="D448" s="72"/>
      <c r="E448" s="107"/>
      <c r="F448" s="72"/>
      <c r="G448" s="72"/>
      <c r="H448" s="72"/>
      <c r="I448" s="72"/>
      <c r="J448" s="72"/>
      <c r="K448" s="72"/>
      <c r="L448" s="72"/>
      <c r="M448" s="72"/>
      <c r="N448" s="72"/>
      <c r="O448" s="72"/>
      <c r="P448" s="72"/>
      <c r="Q448" s="72"/>
      <c r="R448" s="72"/>
      <c r="S448" s="72"/>
      <c r="T448" s="72"/>
      <c r="U448" s="72"/>
      <c r="V448" s="72"/>
      <c r="W448" s="72"/>
      <c r="X448" s="72"/>
      <c r="Y448" s="72"/>
      <c r="Z448" s="72"/>
    </row>
    <row r="449" spans="1:26" ht="14.25" customHeight="1">
      <c r="A449" s="102"/>
      <c r="B449" s="102"/>
      <c r="C449" s="72"/>
      <c r="D449" s="72"/>
      <c r="E449" s="107"/>
      <c r="F449" s="72"/>
      <c r="G449" s="72"/>
      <c r="H449" s="72"/>
      <c r="I449" s="72"/>
      <c r="J449" s="72"/>
      <c r="K449" s="72"/>
      <c r="L449" s="72"/>
      <c r="M449" s="72"/>
      <c r="N449" s="72"/>
      <c r="O449" s="72"/>
      <c r="P449" s="72"/>
      <c r="Q449" s="72"/>
      <c r="R449" s="72"/>
      <c r="S449" s="72"/>
      <c r="T449" s="72"/>
      <c r="U449" s="72"/>
      <c r="V449" s="72"/>
      <c r="W449" s="72"/>
      <c r="X449" s="72"/>
      <c r="Y449" s="72"/>
      <c r="Z449" s="72"/>
    </row>
    <row r="450" spans="1:26" ht="14.25" customHeight="1">
      <c r="A450" s="102"/>
      <c r="B450" s="102"/>
      <c r="C450" s="72"/>
      <c r="D450" s="72"/>
      <c r="E450" s="107"/>
      <c r="F450" s="72"/>
      <c r="G450" s="72"/>
      <c r="H450" s="72"/>
      <c r="I450" s="72"/>
      <c r="J450" s="72"/>
      <c r="K450" s="72"/>
      <c r="L450" s="72"/>
      <c r="M450" s="72"/>
      <c r="N450" s="72"/>
      <c r="O450" s="72"/>
      <c r="P450" s="72"/>
      <c r="Q450" s="72"/>
      <c r="R450" s="72"/>
      <c r="S450" s="72"/>
      <c r="T450" s="72"/>
      <c r="U450" s="72"/>
      <c r="V450" s="72"/>
      <c r="W450" s="72"/>
      <c r="X450" s="72"/>
      <c r="Y450" s="72"/>
      <c r="Z450" s="72"/>
    </row>
    <row r="451" spans="1:26" ht="14.25" customHeight="1">
      <c r="A451" s="102"/>
      <c r="B451" s="102"/>
      <c r="C451" s="72"/>
      <c r="D451" s="72"/>
      <c r="E451" s="107"/>
      <c r="F451" s="72"/>
      <c r="G451" s="72"/>
      <c r="H451" s="72"/>
      <c r="I451" s="72"/>
      <c r="J451" s="72"/>
      <c r="K451" s="72"/>
      <c r="L451" s="72"/>
      <c r="M451" s="72"/>
      <c r="N451" s="72"/>
      <c r="O451" s="72"/>
      <c r="P451" s="72"/>
      <c r="Q451" s="72"/>
      <c r="R451" s="72"/>
      <c r="S451" s="72"/>
      <c r="T451" s="72"/>
      <c r="U451" s="72"/>
      <c r="V451" s="72"/>
      <c r="W451" s="72"/>
      <c r="X451" s="72"/>
      <c r="Y451" s="72"/>
      <c r="Z451" s="72"/>
    </row>
    <row r="452" spans="1:26" ht="14.25" customHeight="1">
      <c r="A452" s="102"/>
      <c r="B452" s="102"/>
      <c r="C452" s="72"/>
      <c r="D452" s="72"/>
      <c r="E452" s="107"/>
      <c r="F452" s="72"/>
      <c r="G452" s="72"/>
      <c r="H452" s="72"/>
      <c r="I452" s="72"/>
      <c r="J452" s="72"/>
      <c r="K452" s="72"/>
      <c r="L452" s="72"/>
      <c r="M452" s="72"/>
      <c r="N452" s="72"/>
      <c r="O452" s="72"/>
      <c r="P452" s="72"/>
      <c r="Q452" s="72"/>
      <c r="R452" s="72"/>
      <c r="S452" s="72"/>
      <c r="T452" s="72"/>
      <c r="U452" s="72"/>
      <c r="V452" s="72"/>
      <c r="W452" s="72"/>
      <c r="X452" s="72"/>
      <c r="Y452" s="72"/>
      <c r="Z452" s="72"/>
    </row>
    <row r="453" spans="1:26" ht="14.25" customHeight="1">
      <c r="A453" s="102"/>
      <c r="B453" s="102"/>
      <c r="C453" s="72"/>
      <c r="D453" s="72"/>
      <c r="E453" s="107"/>
      <c r="F453" s="72"/>
      <c r="G453" s="72"/>
      <c r="H453" s="72"/>
      <c r="I453" s="72"/>
      <c r="J453" s="72"/>
      <c r="K453" s="72"/>
      <c r="L453" s="72"/>
      <c r="M453" s="72"/>
      <c r="N453" s="72"/>
      <c r="O453" s="72"/>
      <c r="P453" s="72"/>
      <c r="Q453" s="72"/>
      <c r="R453" s="72"/>
      <c r="S453" s="72"/>
      <c r="T453" s="72"/>
      <c r="U453" s="72"/>
      <c r="V453" s="72"/>
      <c r="W453" s="72"/>
      <c r="X453" s="72"/>
      <c r="Y453" s="72"/>
      <c r="Z453" s="72"/>
    </row>
    <row r="454" spans="1:26" ht="14.25" customHeight="1">
      <c r="A454" s="102"/>
      <c r="B454" s="102"/>
      <c r="C454" s="72"/>
      <c r="D454" s="72"/>
      <c r="E454" s="107"/>
      <c r="F454" s="72"/>
      <c r="G454" s="72"/>
      <c r="H454" s="72"/>
      <c r="I454" s="72"/>
      <c r="J454" s="72"/>
      <c r="K454" s="72"/>
      <c r="L454" s="72"/>
      <c r="M454" s="72"/>
      <c r="N454" s="72"/>
      <c r="O454" s="72"/>
      <c r="P454" s="72"/>
      <c r="Q454" s="72"/>
      <c r="R454" s="72"/>
      <c r="S454" s="72"/>
      <c r="T454" s="72"/>
      <c r="U454" s="72"/>
      <c r="V454" s="72"/>
      <c r="W454" s="72"/>
      <c r="X454" s="72"/>
      <c r="Y454" s="72"/>
      <c r="Z454" s="72"/>
    </row>
    <row r="455" spans="1:26" ht="14.25" customHeight="1">
      <c r="A455" s="102"/>
      <c r="B455" s="102"/>
      <c r="C455" s="72"/>
      <c r="D455" s="72"/>
      <c r="E455" s="107"/>
      <c r="F455" s="72"/>
      <c r="G455" s="72"/>
      <c r="H455" s="72"/>
      <c r="I455" s="72"/>
      <c r="J455" s="72"/>
      <c r="K455" s="72"/>
      <c r="L455" s="72"/>
      <c r="M455" s="72"/>
      <c r="N455" s="72"/>
      <c r="O455" s="72"/>
      <c r="P455" s="72"/>
      <c r="Q455" s="72"/>
      <c r="R455" s="72"/>
      <c r="S455" s="72"/>
      <c r="T455" s="72"/>
      <c r="U455" s="72"/>
      <c r="V455" s="72"/>
      <c r="W455" s="72"/>
      <c r="X455" s="72"/>
      <c r="Y455" s="72"/>
      <c r="Z455" s="72"/>
    </row>
    <row r="456" spans="1:26" ht="14.25" customHeight="1">
      <c r="A456" s="102"/>
      <c r="B456" s="102"/>
      <c r="C456" s="72"/>
      <c r="D456" s="72"/>
      <c r="E456" s="107"/>
      <c r="F456" s="72"/>
      <c r="G456" s="72"/>
      <c r="H456" s="72"/>
      <c r="I456" s="72"/>
      <c r="J456" s="72"/>
      <c r="K456" s="72"/>
      <c r="L456" s="72"/>
      <c r="M456" s="72"/>
      <c r="N456" s="72"/>
      <c r="O456" s="72"/>
      <c r="P456" s="72"/>
      <c r="Q456" s="72"/>
      <c r="R456" s="72"/>
      <c r="S456" s="72"/>
      <c r="T456" s="72"/>
      <c r="U456" s="72"/>
      <c r="V456" s="72"/>
      <c r="W456" s="72"/>
      <c r="X456" s="72"/>
      <c r="Y456" s="72"/>
      <c r="Z456" s="72"/>
    </row>
    <row r="457" spans="1:26" ht="14.25" customHeight="1">
      <c r="A457" s="102"/>
      <c r="B457" s="102"/>
      <c r="C457" s="72"/>
      <c r="D457" s="72"/>
      <c r="E457" s="107"/>
      <c r="F457" s="72"/>
      <c r="G457" s="72"/>
      <c r="H457" s="72"/>
      <c r="I457" s="72"/>
      <c r="J457" s="72"/>
      <c r="K457" s="72"/>
      <c r="L457" s="72"/>
      <c r="M457" s="72"/>
      <c r="N457" s="72"/>
      <c r="O457" s="72"/>
      <c r="P457" s="72"/>
      <c r="Q457" s="72"/>
      <c r="R457" s="72"/>
      <c r="S457" s="72"/>
      <c r="T457" s="72"/>
      <c r="U457" s="72"/>
      <c r="V457" s="72"/>
      <c r="W457" s="72"/>
      <c r="X457" s="72"/>
      <c r="Y457" s="72"/>
      <c r="Z457" s="72"/>
    </row>
    <row r="458" spans="1:26" ht="14.25" customHeight="1">
      <c r="A458" s="102"/>
      <c r="B458" s="102"/>
      <c r="C458" s="72"/>
      <c r="D458" s="72"/>
      <c r="E458" s="107"/>
      <c r="F458" s="72"/>
      <c r="G458" s="72"/>
      <c r="H458" s="72"/>
      <c r="I458" s="72"/>
      <c r="J458" s="72"/>
      <c r="K458" s="72"/>
      <c r="L458" s="72"/>
      <c r="M458" s="72"/>
      <c r="N458" s="72"/>
      <c r="O458" s="72"/>
      <c r="P458" s="72"/>
      <c r="Q458" s="72"/>
      <c r="R458" s="72"/>
      <c r="S458" s="72"/>
      <c r="T458" s="72"/>
      <c r="U458" s="72"/>
      <c r="V458" s="72"/>
      <c r="W458" s="72"/>
      <c r="X458" s="72"/>
      <c r="Y458" s="72"/>
      <c r="Z458" s="72"/>
    </row>
    <row r="459" spans="1:26" ht="14.25" customHeight="1">
      <c r="A459" s="102"/>
      <c r="B459" s="102"/>
      <c r="C459" s="72"/>
      <c r="D459" s="72"/>
      <c r="E459" s="107"/>
      <c r="F459" s="72"/>
      <c r="G459" s="72"/>
      <c r="H459" s="72"/>
      <c r="I459" s="72"/>
      <c r="J459" s="72"/>
      <c r="K459" s="72"/>
      <c r="L459" s="72"/>
      <c r="M459" s="72"/>
      <c r="N459" s="72"/>
      <c r="O459" s="72"/>
      <c r="P459" s="72"/>
      <c r="Q459" s="72"/>
      <c r="R459" s="72"/>
      <c r="S459" s="72"/>
      <c r="T459" s="72"/>
      <c r="U459" s="72"/>
      <c r="V459" s="72"/>
      <c r="W459" s="72"/>
      <c r="X459" s="72"/>
      <c r="Y459" s="72"/>
      <c r="Z459" s="72"/>
    </row>
    <row r="460" spans="1:26" ht="14.25" customHeight="1">
      <c r="A460" s="102"/>
      <c r="B460" s="102"/>
      <c r="C460" s="72"/>
      <c r="D460" s="72"/>
      <c r="E460" s="107"/>
      <c r="F460" s="72"/>
      <c r="G460" s="72"/>
      <c r="H460" s="72"/>
      <c r="I460" s="72"/>
      <c r="J460" s="72"/>
      <c r="K460" s="72"/>
      <c r="L460" s="72"/>
      <c r="M460" s="72"/>
      <c r="N460" s="72"/>
      <c r="O460" s="72"/>
      <c r="P460" s="72"/>
      <c r="Q460" s="72"/>
      <c r="R460" s="72"/>
      <c r="S460" s="72"/>
      <c r="T460" s="72"/>
      <c r="U460" s="72"/>
      <c r="V460" s="72"/>
      <c r="W460" s="72"/>
      <c r="X460" s="72"/>
      <c r="Y460" s="72"/>
      <c r="Z460" s="72"/>
    </row>
    <row r="461" spans="1:26" ht="14.25" customHeight="1">
      <c r="A461" s="102"/>
      <c r="B461" s="102"/>
      <c r="C461" s="72"/>
      <c r="D461" s="72"/>
      <c r="E461" s="107"/>
      <c r="F461" s="72"/>
      <c r="G461" s="72"/>
      <c r="H461" s="72"/>
      <c r="I461" s="72"/>
      <c r="J461" s="72"/>
      <c r="K461" s="72"/>
      <c r="L461" s="72"/>
      <c r="M461" s="72"/>
      <c r="N461" s="72"/>
      <c r="O461" s="72"/>
      <c r="P461" s="72"/>
      <c r="Q461" s="72"/>
      <c r="R461" s="72"/>
      <c r="S461" s="72"/>
      <c r="T461" s="72"/>
      <c r="U461" s="72"/>
      <c r="V461" s="72"/>
      <c r="W461" s="72"/>
      <c r="X461" s="72"/>
      <c r="Y461" s="72"/>
      <c r="Z461" s="72"/>
    </row>
    <row r="462" spans="1:26" ht="14.25" customHeight="1">
      <c r="A462" s="102"/>
      <c r="B462" s="102"/>
      <c r="C462" s="72"/>
      <c r="D462" s="72"/>
      <c r="E462" s="107"/>
      <c r="F462" s="72"/>
      <c r="G462" s="72"/>
      <c r="H462" s="72"/>
      <c r="I462" s="72"/>
      <c r="J462" s="72"/>
      <c r="K462" s="72"/>
      <c r="L462" s="72"/>
      <c r="M462" s="72"/>
      <c r="N462" s="72"/>
      <c r="O462" s="72"/>
      <c r="P462" s="72"/>
      <c r="Q462" s="72"/>
      <c r="R462" s="72"/>
      <c r="S462" s="72"/>
      <c r="T462" s="72"/>
      <c r="U462" s="72"/>
      <c r="V462" s="72"/>
      <c r="W462" s="72"/>
      <c r="X462" s="72"/>
      <c r="Y462" s="72"/>
      <c r="Z462" s="72"/>
    </row>
    <row r="463" spans="1:26" ht="14.25" customHeight="1">
      <c r="A463" s="102"/>
      <c r="B463" s="102"/>
      <c r="C463" s="72"/>
      <c r="D463" s="72"/>
      <c r="E463" s="107"/>
      <c r="F463" s="72"/>
      <c r="G463" s="72"/>
      <c r="H463" s="72"/>
      <c r="I463" s="72"/>
      <c r="J463" s="72"/>
      <c r="K463" s="72"/>
      <c r="L463" s="72"/>
      <c r="M463" s="72"/>
      <c r="N463" s="72"/>
      <c r="O463" s="72"/>
      <c r="P463" s="72"/>
      <c r="Q463" s="72"/>
      <c r="R463" s="72"/>
      <c r="S463" s="72"/>
      <c r="T463" s="72"/>
      <c r="U463" s="72"/>
      <c r="V463" s="72"/>
      <c r="W463" s="72"/>
      <c r="X463" s="72"/>
      <c r="Y463" s="72"/>
      <c r="Z463" s="72"/>
    </row>
    <row r="464" spans="1:26" ht="14.25" customHeight="1">
      <c r="A464" s="102"/>
      <c r="B464" s="102"/>
      <c r="C464" s="72"/>
      <c r="D464" s="72"/>
      <c r="E464" s="107"/>
      <c r="F464" s="72"/>
      <c r="G464" s="72"/>
      <c r="H464" s="72"/>
      <c r="I464" s="72"/>
      <c r="J464" s="72"/>
      <c r="K464" s="72"/>
      <c r="L464" s="72"/>
      <c r="M464" s="72"/>
      <c r="N464" s="72"/>
      <c r="O464" s="72"/>
      <c r="P464" s="72"/>
      <c r="Q464" s="72"/>
      <c r="R464" s="72"/>
      <c r="S464" s="72"/>
      <c r="T464" s="72"/>
      <c r="U464" s="72"/>
      <c r="V464" s="72"/>
      <c r="W464" s="72"/>
      <c r="X464" s="72"/>
      <c r="Y464" s="72"/>
      <c r="Z464" s="72"/>
    </row>
    <row r="465" spans="1:26" ht="14.25" customHeight="1">
      <c r="A465" s="102"/>
      <c r="B465" s="102"/>
      <c r="C465" s="72"/>
      <c r="D465" s="72"/>
      <c r="E465" s="107"/>
      <c r="F465" s="72"/>
      <c r="G465" s="72"/>
      <c r="H465" s="72"/>
      <c r="I465" s="72"/>
      <c r="J465" s="72"/>
      <c r="K465" s="72"/>
      <c r="L465" s="72"/>
      <c r="M465" s="72"/>
      <c r="N465" s="72"/>
      <c r="O465" s="72"/>
      <c r="P465" s="72"/>
      <c r="Q465" s="72"/>
      <c r="R465" s="72"/>
      <c r="S465" s="72"/>
      <c r="T465" s="72"/>
      <c r="U465" s="72"/>
      <c r="V465" s="72"/>
      <c r="W465" s="72"/>
      <c r="X465" s="72"/>
      <c r="Y465" s="72"/>
      <c r="Z465" s="72"/>
    </row>
    <row r="466" spans="1:26" ht="14.25" customHeight="1">
      <c r="A466" s="102"/>
      <c r="B466" s="102"/>
      <c r="C466" s="72"/>
      <c r="D466" s="72"/>
      <c r="E466" s="107"/>
      <c r="F466" s="72"/>
      <c r="G466" s="72"/>
      <c r="H466" s="72"/>
      <c r="I466" s="72"/>
      <c r="J466" s="72"/>
      <c r="K466" s="72"/>
      <c r="L466" s="72"/>
      <c r="M466" s="72"/>
      <c r="N466" s="72"/>
      <c r="O466" s="72"/>
      <c r="P466" s="72"/>
      <c r="Q466" s="72"/>
      <c r="R466" s="72"/>
      <c r="S466" s="72"/>
      <c r="T466" s="72"/>
      <c r="U466" s="72"/>
      <c r="V466" s="72"/>
      <c r="W466" s="72"/>
      <c r="X466" s="72"/>
      <c r="Y466" s="72"/>
      <c r="Z466" s="72"/>
    </row>
    <row r="467" spans="1:26" ht="14.25" customHeight="1">
      <c r="A467" s="102"/>
      <c r="B467" s="102"/>
      <c r="C467" s="72"/>
      <c r="D467" s="72"/>
      <c r="E467" s="107"/>
      <c r="F467" s="72"/>
      <c r="G467" s="72"/>
      <c r="H467" s="72"/>
      <c r="I467" s="72"/>
      <c r="J467" s="72"/>
      <c r="K467" s="72"/>
      <c r="L467" s="72"/>
      <c r="M467" s="72"/>
      <c r="N467" s="72"/>
      <c r="O467" s="72"/>
      <c r="P467" s="72"/>
      <c r="Q467" s="72"/>
      <c r="R467" s="72"/>
      <c r="S467" s="72"/>
      <c r="T467" s="72"/>
      <c r="U467" s="72"/>
      <c r="V467" s="72"/>
      <c r="W467" s="72"/>
      <c r="X467" s="72"/>
      <c r="Y467" s="72"/>
      <c r="Z467" s="72"/>
    </row>
    <row r="468" spans="1:26" ht="14.25" customHeight="1">
      <c r="A468" s="102"/>
      <c r="B468" s="102"/>
      <c r="C468" s="72"/>
      <c r="D468" s="72"/>
      <c r="E468" s="107"/>
      <c r="F468" s="72"/>
      <c r="G468" s="72"/>
      <c r="H468" s="72"/>
      <c r="I468" s="72"/>
      <c r="J468" s="72"/>
      <c r="K468" s="72"/>
      <c r="L468" s="72"/>
      <c r="M468" s="72"/>
      <c r="N468" s="72"/>
      <c r="O468" s="72"/>
      <c r="P468" s="72"/>
      <c r="Q468" s="72"/>
      <c r="R468" s="72"/>
      <c r="S468" s="72"/>
      <c r="T468" s="72"/>
      <c r="U468" s="72"/>
      <c r="V468" s="72"/>
      <c r="W468" s="72"/>
      <c r="X468" s="72"/>
      <c r="Y468" s="72"/>
      <c r="Z468" s="72"/>
    </row>
    <row r="469" spans="1:26" ht="14.25" customHeight="1">
      <c r="A469" s="102"/>
      <c r="B469" s="102"/>
      <c r="C469" s="72"/>
      <c r="D469" s="72"/>
      <c r="E469" s="107"/>
      <c r="F469" s="72"/>
      <c r="G469" s="72"/>
      <c r="H469" s="72"/>
      <c r="I469" s="72"/>
      <c r="J469" s="72"/>
      <c r="K469" s="72"/>
      <c r="L469" s="72"/>
      <c r="M469" s="72"/>
      <c r="N469" s="72"/>
      <c r="O469" s="72"/>
      <c r="P469" s="72"/>
      <c r="Q469" s="72"/>
      <c r="R469" s="72"/>
      <c r="S469" s="72"/>
      <c r="T469" s="72"/>
      <c r="U469" s="72"/>
      <c r="V469" s="72"/>
      <c r="W469" s="72"/>
      <c r="X469" s="72"/>
      <c r="Y469" s="72"/>
      <c r="Z469" s="72"/>
    </row>
    <row r="470" spans="1:26" ht="14.25" customHeight="1">
      <c r="A470" s="102"/>
      <c r="B470" s="102"/>
      <c r="C470" s="72"/>
      <c r="D470" s="72"/>
      <c r="E470" s="107"/>
      <c r="F470" s="72"/>
      <c r="G470" s="72"/>
      <c r="H470" s="72"/>
      <c r="I470" s="72"/>
      <c r="J470" s="72"/>
      <c r="K470" s="72"/>
      <c r="L470" s="72"/>
      <c r="M470" s="72"/>
      <c r="N470" s="72"/>
      <c r="O470" s="72"/>
      <c r="P470" s="72"/>
      <c r="Q470" s="72"/>
      <c r="R470" s="72"/>
      <c r="S470" s="72"/>
      <c r="T470" s="72"/>
      <c r="U470" s="72"/>
      <c r="V470" s="72"/>
      <c r="W470" s="72"/>
      <c r="X470" s="72"/>
      <c r="Y470" s="72"/>
      <c r="Z470" s="72"/>
    </row>
    <row r="471" spans="1:26" ht="14.25" customHeight="1">
      <c r="A471" s="102"/>
      <c r="B471" s="102"/>
      <c r="C471" s="72"/>
      <c r="D471" s="72"/>
      <c r="E471" s="107"/>
      <c r="F471" s="72"/>
      <c r="G471" s="72"/>
      <c r="H471" s="72"/>
      <c r="I471" s="72"/>
      <c r="J471" s="72"/>
      <c r="K471" s="72"/>
      <c r="L471" s="72"/>
      <c r="M471" s="72"/>
      <c r="N471" s="72"/>
      <c r="O471" s="72"/>
      <c r="P471" s="72"/>
      <c r="Q471" s="72"/>
      <c r="R471" s="72"/>
      <c r="S471" s="72"/>
      <c r="T471" s="72"/>
      <c r="U471" s="72"/>
      <c r="V471" s="72"/>
      <c r="W471" s="72"/>
      <c r="X471" s="72"/>
      <c r="Y471" s="72"/>
      <c r="Z471" s="72"/>
    </row>
    <row r="472" spans="1:26" ht="14.25" customHeight="1">
      <c r="A472" s="102"/>
      <c r="B472" s="102"/>
      <c r="C472" s="72"/>
      <c r="D472" s="72"/>
      <c r="E472" s="107"/>
      <c r="F472" s="72"/>
      <c r="G472" s="72"/>
      <c r="H472" s="72"/>
      <c r="I472" s="72"/>
      <c r="J472" s="72"/>
      <c r="K472" s="72"/>
      <c r="L472" s="72"/>
      <c r="M472" s="72"/>
      <c r="N472" s="72"/>
      <c r="O472" s="72"/>
      <c r="P472" s="72"/>
      <c r="Q472" s="72"/>
      <c r="R472" s="72"/>
      <c r="S472" s="72"/>
      <c r="T472" s="72"/>
      <c r="U472" s="72"/>
      <c r="V472" s="72"/>
      <c r="W472" s="72"/>
      <c r="X472" s="72"/>
      <c r="Y472" s="72"/>
      <c r="Z472" s="72"/>
    </row>
    <row r="473" spans="1:26" ht="14.25" customHeight="1">
      <c r="A473" s="102"/>
      <c r="B473" s="102"/>
      <c r="C473" s="72"/>
      <c r="D473" s="72"/>
      <c r="E473" s="107"/>
      <c r="F473" s="72"/>
      <c r="G473" s="72"/>
      <c r="H473" s="72"/>
      <c r="I473" s="72"/>
      <c r="J473" s="72"/>
      <c r="K473" s="72"/>
      <c r="L473" s="72"/>
      <c r="M473" s="72"/>
      <c r="N473" s="72"/>
      <c r="O473" s="72"/>
      <c r="P473" s="72"/>
      <c r="Q473" s="72"/>
      <c r="R473" s="72"/>
      <c r="S473" s="72"/>
      <c r="T473" s="72"/>
      <c r="U473" s="72"/>
      <c r="V473" s="72"/>
      <c r="W473" s="72"/>
      <c r="X473" s="72"/>
      <c r="Y473" s="72"/>
      <c r="Z473" s="72"/>
    </row>
    <row r="474" spans="1:26" ht="14.25" customHeight="1">
      <c r="A474" s="102"/>
      <c r="B474" s="102"/>
      <c r="C474" s="72"/>
      <c r="D474" s="72"/>
      <c r="E474" s="107"/>
      <c r="F474" s="72"/>
      <c r="G474" s="72"/>
      <c r="H474" s="72"/>
      <c r="I474" s="72"/>
      <c r="J474" s="72"/>
      <c r="K474" s="72"/>
      <c r="L474" s="72"/>
      <c r="M474" s="72"/>
      <c r="N474" s="72"/>
      <c r="O474" s="72"/>
      <c r="P474" s="72"/>
      <c r="Q474" s="72"/>
      <c r="R474" s="72"/>
      <c r="S474" s="72"/>
      <c r="T474" s="72"/>
      <c r="U474" s="72"/>
      <c r="V474" s="72"/>
      <c r="W474" s="72"/>
      <c r="X474" s="72"/>
      <c r="Y474" s="72"/>
      <c r="Z474" s="72"/>
    </row>
    <row r="475" spans="1:26" ht="14.25" customHeight="1">
      <c r="A475" s="102"/>
      <c r="B475" s="102"/>
      <c r="C475" s="72"/>
      <c r="D475" s="72"/>
      <c r="E475" s="107"/>
      <c r="F475" s="72"/>
      <c r="G475" s="72"/>
      <c r="H475" s="72"/>
      <c r="I475" s="72"/>
      <c r="J475" s="72"/>
      <c r="K475" s="72"/>
      <c r="L475" s="72"/>
      <c r="M475" s="72"/>
      <c r="N475" s="72"/>
      <c r="O475" s="72"/>
      <c r="P475" s="72"/>
      <c r="Q475" s="72"/>
      <c r="R475" s="72"/>
      <c r="S475" s="72"/>
      <c r="T475" s="72"/>
      <c r="U475" s="72"/>
      <c r="V475" s="72"/>
      <c r="W475" s="72"/>
      <c r="X475" s="72"/>
      <c r="Y475" s="72"/>
      <c r="Z475" s="72"/>
    </row>
    <row r="476" spans="1:26" ht="14.25" customHeight="1">
      <c r="A476" s="102"/>
      <c r="B476" s="102"/>
      <c r="C476" s="72"/>
      <c r="D476" s="72"/>
      <c r="E476" s="107"/>
      <c r="F476" s="72"/>
      <c r="G476" s="72"/>
      <c r="H476" s="72"/>
      <c r="I476" s="72"/>
      <c r="J476" s="72"/>
      <c r="K476" s="72"/>
      <c r="L476" s="72"/>
      <c r="M476" s="72"/>
      <c r="N476" s="72"/>
      <c r="O476" s="72"/>
      <c r="P476" s="72"/>
      <c r="Q476" s="72"/>
      <c r="R476" s="72"/>
      <c r="S476" s="72"/>
      <c r="T476" s="72"/>
      <c r="U476" s="72"/>
      <c r="V476" s="72"/>
      <c r="W476" s="72"/>
      <c r="X476" s="72"/>
      <c r="Y476" s="72"/>
      <c r="Z476" s="72"/>
    </row>
    <row r="477" spans="1:26" ht="14.25" customHeight="1">
      <c r="A477" s="102"/>
      <c r="B477" s="102"/>
      <c r="C477" s="72"/>
      <c r="D477" s="72"/>
      <c r="E477" s="107"/>
      <c r="F477" s="72"/>
      <c r="G477" s="72"/>
      <c r="H477" s="72"/>
      <c r="I477" s="72"/>
      <c r="J477" s="72"/>
      <c r="K477" s="72"/>
      <c r="L477" s="72"/>
      <c r="M477" s="72"/>
      <c r="N477" s="72"/>
      <c r="O477" s="72"/>
      <c r="P477" s="72"/>
      <c r="Q477" s="72"/>
      <c r="R477" s="72"/>
      <c r="S477" s="72"/>
      <c r="T477" s="72"/>
      <c r="U477" s="72"/>
      <c r="V477" s="72"/>
      <c r="W477" s="72"/>
      <c r="X477" s="72"/>
      <c r="Y477" s="72"/>
      <c r="Z477" s="72"/>
    </row>
    <row r="478" spans="1:26" ht="14.25" customHeight="1">
      <c r="A478" s="102"/>
      <c r="B478" s="102"/>
      <c r="C478" s="72"/>
      <c r="D478" s="72"/>
      <c r="E478" s="107"/>
      <c r="F478" s="72"/>
      <c r="G478" s="72"/>
      <c r="H478" s="72"/>
      <c r="I478" s="72"/>
      <c r="J478" s="72"/>
      <c r="K478" s="72"/>
      <c r="L478" s="72"/>
      <c r="M478" s="72"/>
      <c r="N478" s="72"/>
      <c r="O478" s="72"/>
      <c r="P478" s="72"/>
      <c r="Q478" s="72"/>
      <c r="R478" s="72"/>
      <c r="S478" s="72"/>
      <c r="T478" s="72"/>
      <c r="U478" s="72"/>
      <c r="V478" s="72"/>
      <c r="W478" s="72"/>
      <c r="X478" s="72"/>
      <c r="Y478" s="72"/>
      <c r="Z478" s="72"/>
    </row>
    <row r="479" spans="1:26" ht="14.25" customHeight="1">
      <c r="A479" s="102"/>
      <c r="B479" s="102"/>
      <c r="C479" s="72"/>
      <c r="D479" s="72"/>
      <c r="E479" s="107"/>
      <c r="F479" s="72"/>
      <c r="G479" s="72"/>
      <c r="H479" s="72"/>
      <c r="I479" s="72"/>
      <c r="J479" s="72"/>
      <c r="K479" s="72"/>
      <c r="L479" s="72"/>
      <c r="M479" s="72"/>
      <c r="N479" s="72"/>
      <c r="O479" s="72"/>
      <c r="P479" s="72"/>
      <c r="Q479" s="72"/>
      <c r="R479" s="72"/>
      <c r="S479" s="72"/>
      <c r="T479" s="72"/>
      <c r="U479" s="72"/>
      <c r="V479" s="72"/>
      <c r="W479" s="72"/>
      <c r="X479" s="72"/>
      <c r="Y479" s="72"/>
      <c r="Z479" s="72"/>
    </row>
    <row r="480" spans="1:26" ht="14.25" customHeight="1">
      <c r="A480" s="102"/>
      <c r="B480" s="102"/>
      <c r="C480" s="72"/>
      <c r="D480" s="72"/>
      <c r="E480" s="107"/>
      <c r="F480" s="72"/>
      <c r="G480" s="72"/>
      <c r="H480" s="72"/>
      <c r="I480" s="72"/>
      <c r="J480" s="72"/>
      <c r="K480" s="72"/>
      <c r="L480" s="72"/>
      <c r="M480" s="72"/>
      <c r="N480" s="72"/>
      <c r="O480" s="72"/>
      <c r="P480" s="72"/>
      <c r="Q480" s="72"/>
      <c r="R480" s="72"/>
      <c r="S480" s="72"/>
      <c r="T480" s="72"/>
      <c r="U480" s="72"/>
      <c r="V480" s="72"/>
      <c r="W480" s="72"/>
      <c r="X480" s="72"/>
      <c r="Y480" s="72"/>
      <c r="Z480" s="72"/>
    </row>
    <row r="481" spans="1:26" ht="14.25" customHeight="1">
      <c r="A481" s="102"/>
      <c r="B481" s="102"/>
      <c r="C481" s="72"/>
      <c r="D481" s="72"/>
      <c r="E481" s="107"/>
      <c r="F481" s="72"/>
      <c r="G481" s="72"/>
      <c r="H481" s="72"/>
      <c r="I481" s="72"/>
      <c r="J481" s="72"/>
      <c r="K481" s="72"/>
      <c r="L481" s="72"/>
      <c r="M481" s="72"/>
      <c r="N481" s="72"/>
      <c r="O481" s="72"/>
      <c r="P481" s="72"/>
      <c r="Q481" s="72"/>
      <c r="R481" s="72"/>
      <c r="S481" s="72"/>
      <c r="T481" s="72"/>
      <c r="U481" s="72"/>
      <c r="V481" s="72"/>
      <c r="W481" s="72"/>
      <c r="X481" s="72"/>
      <c r="Y481" s="72"/>
      <c r="Z481" s="72"/>
    </row>
    <row r="482" spans="1:26" ht="14.25" customHeight="1">
      <c r="A482" s="102"/>
      <c r="B482" s="102"/>
      <c r="C482" s="72"/>
      <c r="D482" s="72"/>
      <c r="E482" s="107"/>
      <c r="F482" s="72"/>
      <c r="G482" s="72"/>
      <c r="H482" s="72"/>
      <c r="I482" s="72"/>
      <c r="J482" s="72"/>
      <c r="K482" s="72"/>
      <c r="L482" s="72"/>
      <c r="M482" s="72"/>
      <c r="N482" s="72"/>
      <c r="O482" s="72"/>
      <c r="P482" s="72"/>
      <c r="Q482" s="72"/>
      <c r="R482" s="72"/>
      <c r="S482" s="72"/>
      <c r="T482" s="72"/>
      <c r="U482" s="72"/>
      <c r="V482" s="72"/>
      <c r="W482" s="72"/>
      <c r="X482" s="72"/>
      <c r="Y482" s="72"/>
      <c r="Z482" s="72"/>
    </row>
    <row r="483" spans="1:26" ht="14.25" customHeight="1">
      <c r="A483" s="102"/>
      <c r="B483" s="102"/>
      <c r="C483" s="72"/>
      <c r="D483" s="72"/>
      <c r="E483" s="107"/>
      <c r="F483" s="72"/>
      <c r="G483" s="72"/>
      <c r="H483" s="72"/>
      <c r="I483" s="72"/>
      <c r="J483" s="72"/>
      <c r="K483" s="72"/>
      <c r="L483" s="72"/>
      <c r="M483" s="72"/>
      <c r="N483" s="72"/>
      <c r="O483" s="72"/>
      <c r="P483" s="72"/>
      <c r="Q483" s="72"/>
      <c r="R483" s="72"/>
      <c r="S483" s="72"/>
      <c r="T483" s="72"/>
      <c r="U483" s="72"/>
      <c r="V483" s="72"/>
      <c r="W483" s="72"/>
      <c r="X483" s="72"/>
      <c r="Y483" s="72"/>
      <c r="Z483" s="72"/>
    </row>
    <row r="484" spans="1:26" ht="14.25" customHeight="1">
      <c r="A484" s="102"/>
      <c r="B484" s="102"/>
      <c r="C484" s="72"/>
      <c r="D484" s="72"/>
      <c r="E484" s="107"/>
      <c r="F484" s="72"/>
      <c r="G484" s="72"/>
      <c r="H484" s="72"/>
      <c r="I484" s="72"/>
      <c r="J484" s="72"/>
      <c r="K484" s="72"/>
      <c r="L484" s="72"/>
      <c r="M484" s="72"/>
      <c r="N484" s="72"/>
      <c r="O484" s="72"/>
      <c r="P484" s="72"/>
      <c r="Q484" s="72"/>
      <c r="R484" s="72"/>
      <c r="S484" s="72"/>
      <c r="T484" s="72"/>
      <c r="U484" s="72"/>
      <c r="V484" s="72"/>
      <c r="W484" s="72"/>
      <c r="X484" s="72"/>
      <c r="Y484" s="72"/>
      <c r="Z484" s="72"/>
    </row>
    <row r="485" spans="1:26" ht="14.25" customHeight="1">
      <c r="A485" s="102"/>
      <c r="B485" s="102"/>
      <c r="C485" s="72"/>
      <c r="D485" s="72"/>
      <c r="E485" s="107"/>
      <c r="F485" s="72"/>
      <c r="G485" s="72"/>
      <c r="H485" s="72"/>
      <c r="I485" s="72"/>
      <c r="J485" s="72"/>
      <c r="K485" s="72"/>
      <c r="L485" s="72"/>
      <c r="M485" s="72"/>
      <c r="N485" s="72"/>
      <c r="O485" s="72"/>
      <c r="P485" s="72"/>
      <c r="Q485" s="72"/>
      <c r="R485" s="72"/>
      <c r="S485" s="72"/>
      <c r="T485" s="72"/>
      <c r="U485" s="72"/>
      <c r="V485" s="72"/>
      <c r="W485" s="72"/>
      <c r="X485" s="72"/>
      <c r="Y485" s="72"/>
      <c r="Z485" s="72"/>
    </row>
    <row r="486" spans="1:26" ht="14.25" customHeight="1">
      <c r="A486" s="102"/>
      <c r="B486" s="102"/>
      <c r="C486" s="72"/>
      <c r="D486" s="72"/>
      <c r="E486" s="107"/>
      <c r="F486" s="72"/>
      <c r="G486" s="72"/>
      <c r="H486" s="72"/>
      <c r="I486" s="72"/>
      <c r="J486" s="72"/>
      <c r="K486" s="72"/>
      <c r="L486" s="72"/>
      <c r="M486" s="72"/>
      <c r="N486" s="72"/>
      <c r="O486" s="72"/>
      <c r="P486" s="72"/>
      <c r="Q486" s="72"/>
      <c r="R486" s="72"/>
      <c r="S486" s="72"/>
      <c r="T486" s="72"/>
      <c r="U486" s="72"/>
      <c r="V486" s="72"/>
      <c r="W486" s="72"/>
      <c r="X486" s="72"/>
      <c r="Y486" s="72"/>
      <c r="Z486" s="72"/>
    </row>
    <row r="487" spans="1:26" ht="14.25" customHeight="1">
      <c r="A487" s="102"/>
      <c r="B487" s="102"/>
      <c r="C487" s="72"/>
      <c r="D487" s="72"/>
      <c r="E487" s="107"/>
      <c r="F487" s="72"/>
      <c r="G487" s="72"/>
      <c r="H487" s="72"/>
      <c r="I487" s="72"/>
      <c r="J487" s="72"/>
      <c r="K487" s="72"/>
      <c r="L487" s="72"/>
      <c r="M487" s="72"/>
      <c r="N487" s="72"/>
      <c r="O487" s="72"/>
      <c r="P487" s="72"/>
      <c r="Q487" s="72"/>
      <c r="R487" s="72"/>
      <c r="S487" s="72"/>
      <c r="T487" s="72"/>
      <c r="U487" s="72"/>
      <c r="V487" s="72"/>
      <c r="W487" s="72"/>
      <c r="X487" s="72"/>
      <c r="Y487" s="72"/>
      <c r="Z487" s="72"/>
    </row>
    <row r="488" spans="1:26" ht="14.25" customHeight="1">
      <c r="A488" s="102"/>
      <c r="B488" s="102"/>
      <c r="C488" s="72"/>
      <c r="D488" s="72"/>
      <c r="E488" s="107"/>
      <c r="F488" s="72"/>
      <c r="G488" s="72"/>
      <c r="H488" s="72"/>
      <c r="I488" s="72"/>
      <c r="J488" s="72"/>
      <c r="K488" s="72"/>
      <c r="L488" s="72"/>
      <c r="M488" s="72"/>
      <c r="N488" s="72"/>
      <c r="O488" s="72"/>
      <c r="P488" s="72"/>
      <c r="Q488" s="72"/>
      <c r="R488" s="72"/>
      <c r="S488" s="72"/>
      <c r="T488" s="72"/>
      <c r="U488" s="72"/>
      <c r="V488" s="72"/>
      <c r="W488" s="72"/>
      <c r="X488" s="72"/>
      <c r="Y488" s="72"/>
      <c r="Z488" s="72"/>
    </row>
    <row r="489" spans="1:26" ht="14.25" customHeight="1">
      <c r="A489" s="102"/>
      <c r="B489" s="102"/>
      <c r="C489" s="72"/>
      <c r="D489" s="72"/>
      <c r="E489" s="107"/>
      <c r="F489" s="72"/>
      <c r="G489" s="72"/>
      <c r="H489" s="72"/>
      <c r="I489" s="72"/>
      <c r="J489" s="72"/>
      <c r="K489" s="72"/>
      <c r="L489" s="72"/>
      <c r="M489" s="72"/>
      <c r="N489" s="72"/>
      <c r="O489" s="72"/>
      <c r="P489" s="72"/>
      <c r="Q489" s="72"/>
      <c r="R489" s="72"/>
      <c r="S489" s="72"/>
      <c r="T489" s="72"/>
      <c r="U489" s="72"/>
      <c r="V489" s="72"/>
      <c r="W489" s="72"/>
      <c r="X489" s="72"/>
      <c r="Y489" s="72"/>
      <c r="Z489" s="72"/>
    </row>
    <row r="490" spans="1:26" ht="14.25" customHeight="1">
      <c r="A490" s="102"/>
      <c r="B490" s="102"/>
      <c r="C490" s="72"/>
      <c r="D490" s="72"/>
      <c r="E490" s="107"/>
      <c r="F490" s="72"/>
      <c r="G490" s="72"/>
      <c r="H490" s="72"/>
      <c r="I490" s="72"/>
      <c r="J490" s="72"/>
      <c r="K490" s="72"/>
      <c r="L490" s="72"/>
      <c r="M490" s="72"/>
      <c r="N490" s="72"/>
      <c r="O490" s="72"/>
      <c r="P490" s="72"/>
      <c r="Q490" s="72"/>
      <c r="R490" s="72"/>
      <c r="S490" s="72"/>
      <c r="T490" s="72"/>
      <c r="U490" s="72"/>
      <c r="V490" s="72"/>
      <c r="W490" s="72"/>
      <c r="X490" s="72"/>
      <c r="Y490" s="72"/>
      <c r="Z490" s="72"/>
    </row>
    <row r="491" spans="1:26" ht="14.25" customHeight="1">
      <c r="A491" s="102"/>
      <c r="B491" s="102"/>
      <c r="C491" s="72"/>
      <c r="D491" s="72"/>
      <c r="E491" s="107"/>
      <c r="F491" s="72"/>
      <c r="G491" s="72"/>
      <c r="H491" s="72"/>
      <c r="I491" s="72"/>
      <c r="J491" s="72"/>
      <c r="K491" s="72"/>
      <c r="L491" s="72"/>
      <c r="M491" s="72"/>
      <c r="N491" s="72"/>
      <c r="O491" s="72"/>
      <c r="P491" s="72"/>
      <c r="Q491" s="72"/>
      <c r="R491" s="72"/>
      <c r="S491" s="72"/>
      <c r="T491" s="72"/>
      <c r="U491" s="72"/>
      <c r="V491" s="72"/>
      <c r="W491" s="72"/>
      <c r="X491" s="72"/>
      <c r="Y491" s="72"/>
      <c r="Z491" s="72"/>
    </row>
    <row r="492" spans="1:26" ht="14.25" customHeight="1">
      <c r="A492" s="102"/>
      <c r="B492" s="102"/>
      <c r="C492" s="72"/>
      <c r="D492" s="72"/>
      <c r="E492" s="107"/>
      <c r="F492" s="72"/>
      <c r="G492" s="72"/>
      <c r="H492" s="72"/>
      <c r="I492" s="72"/>
      <c r="J492" s="72"/>
      <c r="K492" s="72"/>
      <c r="L492" s="72"/>
      <c r="M492" s="72"/>
      <c r="N492" s="72"/>
      <c r="O492" s="72"/>
      <c r="P492" s="72"/>
      <c r="Q492" s="72"/>
      <c r="R492" s="72"/>
      <c r="S492" s="72"/>
      <c r="T492" s="72"/>
      <c r="U492" s="72"/>
      <c r="V492" s="72"/>
      <c r="W492" s="72"/>
      <c r="X492" s="72"/>
      <c r="Y492" s="72"/>
      <c r="Z492" s="72"/>
    </row>
    <row r="493" spans="1:26" ht="14.25" customHeight="1">
      <c r="A493" s="102"/>
      <c r="B493" s="102"/>
      <c r="C493" s="72"/>
      <c r="D493" s="72"/>
      <c r="E493" s="107"/>
      <c r="F493" s="72"/>
      <c r="G493" s="72"/>
      <c r="H493" s="72"/>
      <c r="I493" s="72"/>
      <c r="J493" s="72"/>
      <c r="K493" s="72"/>
      <c r="L493" s="72"/>
      <c r="M493" s="72"/>
      <c r="N493" s="72"/>
      <c r="O493" s="72"/>
      <c r="P493" s="72"/>
      <c r="Q493" s="72"/>
      <c r="R493" s="72"/>
      <c r="S493" s="72"/>
      <c r="T493" s="72"/>
      <c r="U493" s="72"/>
      <c r="V493" s="72"/>
      <c r="W493" s="72"/>
      <c r="X493" s="72"/>
      <c r="Y493" s="72"/>
      <c r="Z493" s="72"/>
    </row>
    <row r="494" spans="1:26" ht="14.25" customHeight="1">
      <c r="A494" s="102"/>
      <c r="B494" s="102"/>
      <c r="C494" s="72"/>
      <c r="D494" s="72"/>
      <c r="E494" s="107"/>
      <c r="F494" s="72"/>
      <c r="G494" s="72"/>
      <c r="H494" s="72"/>
      <c r="I494" s="72"/>
      <c r="J494" s="72"/>
      <c r="K494" s="72"/>
      <c r="L494" s="72"/>
      <c r="M494" s="72"/>
      <c r="N494" s="72"/>
      <c r="O494" s="72"/>
      <c r="P494" s="72"/>
      <c r="Q494" s="72"/>
      <c r="R494" s="72"/>
      <c r="S494" s="72"/>
      <c r="T494" s="72"/>
      <c r="U494" s="72"/>
      <c r="V494" s="72"/>
      <c r="W494" s="72"/>
      <c r="X494" s="72"/>
      <c r="Y494" s="72"/>
      <c r="Z494" s="72"/>
    </row>
    <row r="495" spans="1:26" ht="14.25" customHeight="1">
      <c r="A495" s="102"/>
      <c r="B495" s="102"/>
      <c r="C495" s="72"/>
      <c r="D495" s="72"/>
      <c r="E495" s="107"/>
      <c r="F495" s="72"/>
      <c r="G495" s="72"/>
      <c r="H495" s="72"/>
      <c r="I495" s="72"/>
      <c r="J495" s="72"/>
      <c r="K495" s="72"/>
      <c r="L495" s="72"/>
      <c r="M495" s="72"/>
      <c r="N495" s="72"/>
      <c r="O495" s="72"/>
      <c r="P495" s="72"/>
      <c r="Q495" s="72"/>
      <c r="R495" s="72"/>
      <c r="S495" s="72"/>
      <c r="T495" s="72"/>
      <c r="U495" s="72"/>
      <c r="V495" s="72"/>
      <c r="W495" s="72"/>
      <c r="X495" s="72"/>
      <c r="Y495" s="72"/>
      <c r="Z495" s="72"/>
    </row>
    <row r="496" spans="1:26" ht="14.25" customHeight="1">
      <c r="A496" s="102"/>
      <c r="B496" s="102"/>
      <c r="C496" s="72"/>
      <c r="D496" s="72"/>
      <c r="E496" s="107"/>
      <c r="F496" s="72"/>
      <c r="G496" s="72"/>
      <c r="H496" s="72"/>
      <c r="I496" s="72"/>
      <c r="J496" s="72"/>
      <c r="K496" s="72"/>
      <c r="L496" s="72"/>
      <c r="M496" s="72"/>
      <c r="N496" s="72"/>
      <c r="O496" s="72"/>
      <c r="P496" s="72"/>
      <c r="Q496" s="72"/>
      <c r="R496" s="72"/>
      <c r="S496" s="72"/>
      <c r="T496" s="72"/>
      <c r="U496" s="72"/>
      <c r="V496" s="72"/>
      <c r="W496" s="72"/>
      <c r="X496" s="72"/>
      <c r="Y496" s="72"/>
      <c r="Z496" s="72"/>
    </row>
    <row r="497" spans="1:26" ht="14.25" customHeight="1">
      <c r="A497" s="102"/>
      <c r="B497" s="102"/>
      <c r="C497" s="72"/>
      <c r="D497" s="72"/>
      <c r="E497" s="107"/>
      <c r="F497" s="72"/>
      <c r="G497" s="72"/>
      <c r="H497" s="72"/>
      <c r="I497" s="72"/>
      <c r="J497" s="72"/>
      <c r="K497" s="72"/>
      <c r="L497" s="72"/>
      <c r="M497" s="72"/>
      <c r="N497" s="72"/>
      <c r="O497" s="72"/>
      <c r="P497" s="72"/>
      <c r="Q497" s="72"/>
      <c r="R497" s="72"/>
      <c r="S497" s="72"/>
      <c r="T497" s="72"/>
      <c r="U497" s="72"/>
      <c r="V497" s="72"/>
      <c r="W497" s="72"/>
      <c r="X497" s="72"/>
      <c r="Y497" s="72"/>
      <c r="Z497" s="72"/>
    </row>
    <row r="498" spans="1:26" ht="14.25" customHeight="1">
      <c r="A498" s="102"/>
      <c r="B498" s="102"/>
      <c r="C498" s="72"/>
      <c r="D498" s="72"/>
      <c r="E498" s="107"/>
      <c r="F498" s="72"/>
      <c r="G498" s="72"/>
      <c r="H498" s="72"/>
      <c r="I498" s="72"/>
      <c r="J498" s="72"/>
      <c r="K498" s="72"/>
      <c r="L498" s="72"/>
      <c r="M498" s="72"/>
      <c r="N498" s="72"/>
      <c r="O498" s="72"/>
      <c r="P498" s="72"/>
      <c r="Q498" s="72"/>
      <c r="R498" s="72"/>
      <c r="S498" s="72"/>
      <c r="T498" s="72"/>
      <c r="U498" s="72"/>
      <c r="V498" s="72"/>
      <c r="W498" s="72"/>
      <c r="X498" s="72"/>
      <c r="Y498" s="72"/>
      <c r="Z498" s="72"/>
    </row>
    <row r="499" spans="1:26" ht="14.25" customHeight="1">
      <c r="A499" s="102"/>
      <c r="B499" s="102"/>
      <c r="C499" s="72"/>
      <c r="D499" s="72"/>
      <c r="E499" s="107"/>
      <c r="F499" s="72"/>
      <c r="G499" s="72"/>
      <c r="H499" s="72"/>
      <c r="I499" s="72"/>
      <c r="J499" s="72"/>
      <c r="K499" s="72"/>
      <c r="L499" s="72"/>
      <c r="M499" s="72"/>
      <c r="N499" s="72"/>
      <c r="O499" s="72"/>
      <c r="P499" s="72"/>
      <c r="Q499" s="72"/>
      <c r="R499" s="72"/>
      <c r="S499" s="72"/>
      <c r="T499" s="72"/>
      <c r="U499" s="72"/>
      <c r="V499" s="72"/>
      <c r="W499" s="72"/>
      <c r="X499" s="72"/>
      <c r="Y499" s="72"/>
      <c r="Z499" s="72"/>
    </row>
    <row r="500" spans="1:26" ht="14.25" customHeight="1">
      <c r="A500" s="102"/>
      <c r="B500" s="102"/>
      <c r="C500" s="72"/>
      <c r="D500" s="72"/>
      <c r="E500" s="107"/>
      <c r="F500" s="72"/>
      <c r="G500" s="72"/>
      <c r="H500" s="72"/>
      <c r="I500" s="72"/>
      <c r="J500" s="72"/>
      <c r="K500" s="72"/>
      <c r="L500" s="72"/>
      <c r="M500" s="72"/>
      <c r="N500" s="72"/>
      <c r="O500" s="72"/>
      <c r="P500" s="72"/>
      <c r="Q500" s="72"/>
      <c r="R500" s="72"/>
      <c r="S500" s="72"/>
      <c r="T500" s="72"/>
      <c r="U500" s="72"/>
      <c r="V500" s="72"/>
      <c r="W500" s="72"/>
      <c r="X500" s="72"/>
      <c r="Y500" s="72"/>
      <c r="Z500" s="72"/>
    </row>
    <row r="501" spans="1:26" ht="14.25" customHeight="1">
      <c r="A501" s="102"/>
      <c r="B501" s="102"/>
      <c r="C501" s="72"/>
      <c r="D501" s="72"/>
      <c r="E501" s="107"/>
      <c r="F501" s="72"/>
      <c r="G501" s="72"/>
      <c r="H501" s="72"/>
      <c r="I501" s="72"/>
      <c r="J501" s="72"/>
      <c r="K501" s="72"/>
      <c r="L501" s="72"/>
      <c r="M501" s="72"/>
      <c r="N501" s="72"/>
      <c r="O501" s="72"/>
      <c r="P501" s="72"/>
      <c r="Q501" s="72"/>
      <c r="R501" s="72"/>
      <c r="S501" s="72"/>
      <c r="T501" s="72"/>
      <c r="U501" s="72"/>
      <c r="V501" s="72"/>
      <c r="W501" s="72"/>
      <c r="X501" s="72"/>
      <c r="Y501" s="72"/>
      <c r="Z501" s="72"/>
    </row>
    <row r="502" spans="1:26" ht="14.25" customHeight="1">
      <c r="A502" s="102"/>
      <c r="B502" s="102"/>
      <c r="C502" s="72"/>
      <c r="D502" s="72"/>
      <c r="E502" s="107"/>
      <c r="F502" s="72"/>
      <c r="G502" s="72"/>
      <c r="H502" s="72"/>
      <c r="I502" s="72"/>
      <c r="J502" s="72"/>
      <c r="K502" s="72"/>
      <c r="L502" s="72"/>
      <c r="M502" s="72"/>
      <c r="N502" s="72"/>
      <c r="O502" s="72"/>
      <c r="P502" s="72"/>
      <c r="Q502" s="72"/>
      <c r="R502" s="72"/>
      <c r="S502" s="72"/>
      <c r="T502" s="72"/>
      <c r="U502" s="72"/>
      <c r="V502" s="72"/>
      <c r="W502" s="72"/>
      <c r="X502" s="72"/>
      <c r="Y502" s="72"/>
      <c r="Z502" s="72"/>
    </row>
    <row r="503" spans="1:26" ht="14.25" customHeight="1">
      <c r="A503" s="102"/>
      <c r="B503" s="102"/>
      <c r="C503" s="72"/>
      <c r="D503" s="72"/>
      <c r="E503" s="107"/>
      <c r="F503" s="72"/>
      <c r="G503" s="72"/>
      <c r="H503" s="72"/>
      <c r="I503" s="72"/>
      <c r="J503" s="72"/>
      <c r="K503" s="72"/>
      <c r="L503" s="72"/>
      <c r="M503" s="72"/>
      <c r="N503" s="72"/>
      <c r="O503" s="72"/>
      <c r="P503" s="72"/>
      <c r="Q503" s="72"/>
      <c r="R503" s="72"/>
      <c r="S503" s="72"/>
      <c r="T503" s="72"/>
      <c r="U503" s="72"/>
      <c r="V503" s="72"/>
      <c r="W503" s="72"/>
      <c r="X503" s="72"/>
      <c r="Y503" s="72"/>
      <c r="Z503" s="72"/>
    </row>
    <row r="504" spans="1:26" ht="14.25" customHeight="1">
      <c r="A504" s="102"/>
      <c r="B504" s="102"/>
      <c r="C504" s="72"/>
      <c r="D504" s="72"/>
      <c r="E504" s="107"/>
      <c r="F504" s="72"/>
      <c r="G504" s="72"/>
      <c r="H504" s="72"/>
      <c r="I504" s="72"/>
      <c r="J504" s="72"/>
      <c r="K504" s="72"/>
      <c r="L504" s="72"/>
      <c r="M504" s="72"/>
      <c r="N504" s="72"/>
      <c r="O504" s="72"/>
      <c r="P504" s="72"/>
      <c r="Q504" s="72"/>
      <c r="R504" s="72"/>
      <c r="S504" s="72"/>
      <c r="T504" s="72"/>
      <c r="U504" s="72"/>
      <c r="V504" s="72"/>
      <c r="W504" s="72"/>
      <c r="X504" s="72"/>
      <c r="Y504" s="72"/>
      <c r="Z504" s="72"/>
    </row>
    <row r="505" spans="1:26" ht="14.25" customHeight="1">
      <c r="A505" s="102"/>
      <c r="B505" s="102"/>
      <c r="C505" s="72"/>
      <c r="D505" s="72"/>
      <c r="E505" s="107"/>
      <c r="F505" s="72"/>
      <c r="G505" s="72"/>
      <c r="H505" s="72"/>
      <c r="I505" s="72"/>
      <c r="J505" s="72"/>
      <c r="K505" s="72"/>
      <c r="L505" s="72"/>
      <c r="M505" s="72"/>
      <c r="N505" s="72"/>
      <c r="O505" s="72"/>
      <c r="P505" s="72"/>
      <c r="Q505" s="72"/>
      <c r="R505" s="72"/>
      <c r="S505" s="72"/>
      <c r="T505" s="72"/>
      <c r="U505" s="72"/>
      <c r="V505" s="72"/>
      <c r="W505" s="72"/>
      <c r="X505" s="72"/>
      <c r="Y505" s="72"/>
      <c r="Z505" s="72"/>
    </row>
    <row r="506" spans="1:26" ht="14.25" customHeight="1">
      <c r="A506" s="102"/>
      <c r="B506" s="102"/>
      <c r="C506" s="72"/>
      <c r="D506" s="72"/>
      <c r="E506" s="107"/>
      <c r="F506" s="72"/>
      <c r="G506" s="72"/>
      <c r="H506" s="72"/>
      <c r="I506" s="72"/>
      <c r="J506" s="72"/>
      <c r="K506" s="72"/>
      <c r="L506" s="72"/>
      <c r="M506" s="72"/>
      <c r="N506" s="72"/>
      <c r="O506" s="72"/>
      <c r="P506" s="72"/>
      <c r="Q506" s="72"/>
      <c r="R506" s="72"/>
      <c r="S506" s="72"/>
      <c r="T506" s="72"/>
      <c r="U506" s="72"/>
      <c r="V506" s="72"/>
      <c r="W506" s="72"/>
      <c r="X506" s="72"/>
      <c r="Y506" s="72"/>
      <c r="Z506" s="72"/>
    </row>
    <row r="507" spans="1:26" ht="14.25" customHeight="1">
      <c r="A507" s="102"/>
      <c r="B507" s="102"/>
      <c r="C507" s="72"/>
      <c r="D507" s="72"/>
      <c r="E507" s="107"/>
      <c r="F507" s="72"/>
      <c r="G507" s="72"/>
      <c r="H507" s="72"/>
      <c r="I507" s="72"/>
      <c r="J507" s="72"/>
      <c r="K507" s="72"/>
      <c r="L507" s="72"/>
      <c r="M507" s="72"/>
      <c r="N507" s="72"/>
      <c r="O507" s="72"/>
      <c r="P507" s="72"/>
      <c r="Q507" s="72"/>
      <c r="R507" s="72"/>
      <c r="S507" s="72"/>
      <c r="T507" s="72"/>
      <c r="U507" s="72"/>
      <c r="V507" s="72"/>
      <c r="W507" s="72"/>
      <c r="X507" s="72"/>
      <c r="Y507" s="72"/>
      <c r="Z507" s="72"/>
    </row>
    <row r="508" spans="1:26" ht="14.25" customHeight="1">
      <c r="A508" s="102"/>
      <c r="B508" s="102"/>
      <c r="C508" s="72"/>
      <c r="D508" s="72"/>
      <c r="E508" s="107"/>
      <c r="F508" s="72"/>
      <c r="G508" s="72"/>
      <c r="H508" s="72"/>
      <c r="I508" s="72"/>
      <c r="J508" s="72"/>
      <c r="K508" s="72"/>
      <c r="L508" s="72"/>
      <c r="M508" s="72"/>
      <c r="N508" s="72"/>
      <c r="O508" s="72"/>
      <c r="P508" s="72"/>
      <c r="Q508" s="72"/>
      <c r="R508" s="72"/>
      <c r="S508" s="72"/>
      <c r="T508" s="72"/>
      <c r="U508" s="72"/>
      <c r="V508" s="72"/>
      <c r="W508" s="72"/>
      <c r="X508" s="72"/>
      <c r="Y508" s="72"/>
      <c r="Z508" s="72"/>
    </row>
    <row r="509" spans="1:26" ht="14.25" customHeight="1">
      <c r="A509" s="102"/>
      <c r="B509" s="102"/>
      <c r="C509" s="72"/>
      <c r="D509" s="72"/>
      <c r="E509" s="107"/>
      <c r="F509" s="72"/>
      <c r="G509" s="72"/>
      <c r="H509" s="72"/>
      <c r="I509" s="72"/>
      <c r="J509" s="72"/>
      <c r="K509" s="72"/>
      <c r="L509" s="72"/>
      <c r="M509" s="72"/>
      <c r="N509" s="72"/>
      <c r="O509" s="72"/>
      <c r="P509" s="72"/>
      <c r="Q509" s="72"/>
      <c r="R509" s="72"/>
      <c r="S509" s="72"/>
      <c r="T509" s="72"/>
      <c r="U509" s="72"/>
      <c r="V509" s="72"/>
      <c r="W509" s="72"/>
      <c r="X509" s="72"/>
      <c r="Y509" s="72"/>
      <c r="Z509" s="72"/>
    </row>
    <row r="510" spans="1:26" ht="14.25" customHeight="1">
      <c r="A510" s="102"/>
      <c r="B510" s="102"/>
      <c r="C510" s="72"/>
      <c r="D510" s="72"/>
      <c r="E510" s="107"/>
      <c r="F510" s="72"/>
      <c r="G510" s="72"/>
      <c r="H510" s="72"/>
      <c r="I510" s="72"/>
      <c r="J510" s="72"/>
      <c r="K510" s="72"/>
      <c r="L510" s="72"/>
      <c r="M510" s="72"/>
      <c r="N510" s="72"/>
      <c r="O510" s="72"/>
      <c r="P510" s="72"/>
      <c r="Q510" s="72"/>
      <c r="R510" s="72"/>
      <c r="S510" s="72"/>
      <c r="T510" s="72"/>
      <c r="U510" s="72"/>
      <c r="V510" s="72"/>
      <c r="W510" s="72"/>
      <c r="X510" s="72"/>
      <c r="Y510" s="72"/>
      <c r="Z510" s="72"/>
    </row>
    <row r="511" spans="1:26" ht="14.25" customHeight="1">
      <c r="A511" s="102"/>
      <c r="B511" s="102"/>
      <c r="C511" s="72"/>
      <c r="D511" s="72"/>
      <c r="E511" s="107"/>
      <c r="F511" s="72"/>
      <c r="G511" s="72"/>
      <c r="H511" s="72"/>
      <c r="I511" s="72"/>
      <c r="J511" s="72"/>
      <c r="K511" s="72"/>
      <c r="L511" s="72"/>
      <c r="M511" s="72"/>
      <c r="N511" s="72"/>
      <c r="O511" s="72"/>
      <c r="P511" s="72"/>
      <c r="Q511" s="72"/>
      <c r="R511" s="72"/>
      <c r="S511" s="72"/>
      <c r="T511" s="72"/>
      <c r="U511" s="72"/>
      <c r="V511" s="72"/>
      <c r="W511" s="72"/>
      <c r="X511" s="72"/>
      <c r="Y511" s="72"/>
      <c r="Z511" s="72"/>
    </row>
    <row r="512" spans="1:26" ht="14.25" customHeight="1">
      <c r="A512" s="102"/>
      <c r="B512" s="102"/>
      <c r="C512" s="72"/>
      <c r="D512" s="72"/>
      <c r="E512" s="107"/>
      <c r="F512" s="72"/>
      <c r="G512" s="72"/>
      <c r="H512" s="72"/>
      <c r="I512" s="72"/>
      <c r="J512" s="72"/>
      <c r="K512" s="72"/>
      <c r="L512" s="72"/>
      <c r="M512" s="72"/>
      <c r="N512" s="72"/>
      <c r="O512" s="72"/>
      <c r="P512" s="72"/>
      <c r="Q512" s="72"/>
      <c r="R512" s="72"/>
      <c r="S512" s="72"/>
      <c r="T512" s="72"/>
      <c r="U512" s="72"/>
      <c r="V512" s="72"/>
      <c r="W512" s="72"/>
      <c r="X512" s="72"/>
      <c r="Y512" s="72"/>
      <c r="Z512" s="72"/>
    </row>
    <row r="513" spans="1:26" ht="14.25" customHeight="1">
      <c r="A513" s="102"/>
      <c r="B513" s="102"/>
      <c r="C513" s="72"/>
      <c r="D513" s="72"/>
      <c r="E513" s="107"/>
      <c r="F513" s="72"/>
      <c r="G513" s="72"/>
      <c r="H513" s="72"/>
      <c r="I513" s="72"/>
      <c r="J513" s="72"/>
      <c r="K513" s="72"/>
      <c r="L513" s="72"/>
      <c r="M513" s="72"/>
      <c r="N513" s="72"/>
      <c r="O513" s="72"/>
      <c r="P513" s="72"/>
      <c r="Q513" s="72"/>
      <c r="R513" s="72"/>
      <c r="S513" s="72"/>
      <c r="T513" s="72"/>
      <c r="U513" s="72"/>
      <c r="V513" s="72"/>
      <c r="W513" s="72"/>
      <c r="X513" s="72"/>
      <c r="Y513" s="72"/>
      <c r="Z513" s="72"/>
    </row>
    <row r="514" spans="1:26" ht="14.25" customHeight="1">
      <c r="A514" s="102"/>
      <c r="B514" s="102"/>
      <c r="C514" s="72"/>
      <c r="D514" s="72"/>
      <c r="E514" s="107"/>
      <c r="F514" s="72"/>
      <c r="G514" s="72"/>
      <c r="H514" s="72"/>
      <c r="I514" s="72"/>
      <c r="J514" s="72"/>
      <c r="K514" s="72"/>
      <c r="L514" s="72"/>
      <c r="M514" s="72"/>
      <c r="N514" s="72"/>
      <c r="O514" s="72"/>
      <c r="P514" s="72"/>
      <c r="Q514" s="72"/>
      <c r="R514" s="72"/>
      <c r="S514" s="72"/>
      <c r="T514" s="72"/>
      <c r="U514" s="72"/>
      <c r="V514" s="72"/>
      <c r="W514" s="72"/>
      <c r="X514" s="72"/>
      <c r="Y514" s="72"/>
      <c r="Z514" s="72"/>
    </row>
    <row r="515" spans="1:26" ht="14.25" customHeight="1">
      <c r="A515" s="102"/>
      <c r="B515" s="102"/>
      <c r="C515" s="72"/>
      <c r="D515" s="72"/>
      <c r="E515" s="107"/>
      <c r="F515" s="72"/>
      <c r="G515" s="72"/>
      <c r="H515" s="72"/>
      <c r="I515" s="72"/>
      <c r="J515" s="72"/>
      <c r="K515" s="72"/>
      <c r="L515" s="72"/>
      <c r="M515" s="72"/>
      <c r="N515" s="72"/>
      <c r="O515" s="72"/>
      <c r="P515" s="72"/>
      <c r="Q515" s="72"/>
      <c r="R515" s="72"/>
      <c r="S515" s="72"/>
      <c r="T515" s="72"/>
      <c r="U515" s="72"/>
      <c r="V515" s="72"/>
      <c r="W515" s="72"/>
      <c r="X515" s="72"/>
      <c r="Y515" s="72"/>
      <c r="Z515" s="72"/>
    </row>
    <row r="516" spans="1:26" ht="14.25" customHeight="1">
      <c r="A516" s="102"/>
      <c r="B516" s="102"/>
      <c r="C516" s="72"/>
      <c r="D516" s="72"/>
      <c r="E516" s="107"/>
      <c r="F516" s="72"/>
      <c r="G516" s="72"/>
      <c r="H516" s="72"/>
      <c r="I516" s="72"/>
      <c r="J516" s="72"/>
      <c r="K516" s="72"/>
      <c r="L516" s="72"/>
      <c r="M516" s="72"/>
      <c r="N516" s="72"/>
      <c r="O516" s="72"/>
      <c r="P516" s="72"/>
      <c r="Q516" s="72"/>
      <c r="R516" s="72"/>
      <c r="S516" s="72"/>
      <c r="T516" s="72"/>
      <c r="U516" s="72"/>
      <c r="V516" s="72"/>
      <c r="W516" s="72"/>
      <c r="X516" s="72"/>
      <c r="Y516" s="72"/>
      <c r="Z516" s="72"/>
    </row>
    <row r="517" spans="1:26" ht="14.25" customHeight="1">
      <c r="A517" s="102"/>
      <c r="B517" s="102"/>
      <c r="C517" s="72"/>
      <c r="D517" s="72"/>
      <c r="E517" s="107"/>
      <c r="F517" s="72"/>
      <c r="G517" s="72"/>
      <c r="H517" s="72"/>
      <c r="I517" s="72"/>
      <c r="J517" s="72"/>
      <c r="K517" s="72"/>
      <c r="L517" s="72"/>
      <c r="M517" s="72"/>
      <c r="N517" s="72"/>
      <c r="O517" s="72"/>
      <c r="P517" s="72"/>
      <c r="Q517" s="72"/>
      <c r="R517" s="72"/>
      <c r="S517" s="72"/>
      <c r="T517" s="72"/>
      <c r="U517" s="72"/>
      <c r="V517" s="72"/>
      <c r="W517" s="72"/>
      <c r="X517" s="72"/>
      <c r="Y517" s="72"/>
      <c r="Z517" s="72"/>
    </row>
    <row r="518" spans="1:26" ht="14.25" customHeight="1">
      <c r="A518" s="102"/>
      <c r="B518" s="102"/>
      <c r="C518" s="72"/>
      <c r="D518" s="72"/>
      <c r="E518" s="107"/>
      <c r="F518" s="72"/>
      <c r="G518" s="72"/>
      <c r="H518" s="72"/>
      <c r="I518" s="72"/>
      <c r="J518" s="72"/>
      <c r="K518" s="72"/>
      <c r="L518" s="72"/>
      <c r="M518" s="72"/>
      <c r="N518" s="72"/>
      <c r="O518" s="72"/>
      <c r="P518" s="72"/>
      <c r="Q518" s="72"/>
      <c r="R518" s="72"/>
      <c r="S518" s="72"/>
      <c r="T518" s="72"/>
      <c r="U518" s="72"/>
      <c r="V518" s="72"/>
      <c r="W518" s="72"/>
      <c r="X518" s="72"/>
      <c r="Y518" s="72"/>
      <c r="Z518" s="72"/>
    </row>
    <row r="519" spans="1:26" ht="14.25" customHeight="1">
      <c r="A519" s="102"/>
      <c r="B519" s="102"/>
      <c r="C519" s="72"/>
      <c r="D519" s="72"/>
      <c r="E519" s="107"/>
      <c r="F519" s="72"/>
      <c r="G519" s="72"/>
      <c r="H519" s="72"/>
      <c r="I519" s="72"/>
      <c r="J519" s="72"/>
      <c r="K519" s="72"/>
      <c r="L519" s="72"/>
      <c r="M519" s="72"/>
      <c r="N519" s="72"/>
      <c r="O519" s="72"/>
      <c r="P519" s="72"/>
      <c r="Q519" s="72"/>
      <c r="R519" s="72"/>
      <c r="S519" s="72"/>
      <c r="T519" s="72"/>
      <c r="U519" s="72"/>
      <c r="V519" s="72"/>
      <c r="W519" s="72"/>
      <c r="X519" s="72"/>
      <c r="Y519" s="72"/>
      <c r="Z519" s="72"/>
    </row>
    <row r="520" spans="1:26" ht="14.25" customHeight="1">
      <c r="A520" s="102"/>
      <c r="B520" s="102"/>
      <c r="C520" s="72"/>
      <c r="D520" s="72"/>
      <c r="E520" s="107"/>
      <c r="F520" s="72"/>
      <c r="G520" s="72"/>
      <c r="H520" s="72"/>
      <c r="I520" s="72"/>
      <c r="J520" s="72"/>
      <c r="K520" s="72"/>
      <c r="L520" s="72"/>
      <c r="M520" s="72"/>
      <c r="N520" s="72"/>
      <c r="O520" s="72"/>
      <c r="P520" s="72"/>
      <c r="Q520" s="72"/>
      <c r="R520" s="72"/>
      <c r="S520" s="72"/>
      <c r="T520" s="72"/>
      <c r="U520" s="72"/>
      <c r="V520" s="72"/>
      <c r="W520" s="72"/>
      <c r="X520" s="72"/>
      <c r="Y520" s="72"/>
      <c r="Z520" s="72"/>
    </row>
    <row r="521" spans="1:26" ht="14.25" customHeight="1">
      <c r="A521" s="102"/>
      <c r="B521" s="102"/>
      <c r="C521" s="72"/>
      <c r="D521" s="72"/>
      <c r="E521" s="107"/>
      <c r="F521" s="72"/>
      <c r="G521" s="72"/>
      <c r="H521" s="72"/>
      <c r="I521" s="72"/>
      <c r="J521" s="72"/>
      <c r="K521" s="72"/>
      <c r="L521" s="72"/>
      <c r="M521" s="72"/>
      <c r="N521" s="72"/>
      <c r="O521" s="72"/>
      <c r="P521" s="72"/>
      <c r="Q521" s="72"/>
      <c r="R521" s="72"/>
      <c r="S521" s="72"/>
      <c r="T521" s="72"/>
      <c r="U521" s="72"/>
      <c r="V521" s="72"/>
      <c r="W521" s="72"/>
      <c r="X521" s="72"/>
      <c r="Y521" s="72"/>
      <c r="Z521" s="72"/>
    </row>
    <row r="522" spans="1:26" ht="14.25" customHeight="1">
      <c r="A522" s="102"/>
      <c r="B522" s="102"/>
      <c r="C522" s="72"/>
      <c r="D522" s="72"/>
      <c r="E522" s="107"/>
      <c r="F522" s="72"/>
      <c r="G522" s="72"/>
      <c r="H522" s="72"/>
      <c r="I522" s="72"/>
      <c r="J522" s="72"/>
      <c r="K522" s="72"/>
      <c r="L522" s="72"/>
      <c r="M522" s="72"/>
      <c r="N522" s="72"/>
      <c r="O522" s="72"/>
      <c r="P522" s="72"/>
      <c r="Q522" s="72"/>
      <c r="R522" s="72"/>
      <c r="S522" s="72"/>
      <c r="T522" s="72"/>
      <c r="U522" s="72"/>
      <c r="V522" s="72"/>
      <c r="W522" s="72"/>
      <c r="X522" s="72"/>
      <c r="Y522" s="72"/>
      <c r="Z522" s="72"/>
    </row>
    <row r="523" spans="1:26" ht="14.25" customHeight="1">
      <c r="A523" s="102"/>
      <c r="B523" s="102"/>
      <c r="C523" s="72"/>
      <c r="D523" s="72"/>
      <c r="E523" s="107"/>
      <c r="F523" s="72"/>
      <c r="G523" s="72"/>
      <c r="H523" s="72"/>
      <c r="I523" s="72"/>
      <c r="J523" s="72"/>
      <c r="K523" s="72"/>
      <c r="L523" s="72"/>
      <c r="M523" s="72"/>
      <c r="N523" s="72"/>
      <c r="O523" s="72"/>
      <c r="P523" s="72"/>
      <c r="Q523" s="72"/>
      <c r="R523" s="72"/>
      <c r="S523" s="72"/>
      <c r="T523" s="72"/>
      <c r="U523" s="72"/>
      <c r="V523" s="72"/>
      <c r="W523" s="72"/>
      <c r="X523" s="72"/>
      <c r="Y523" s="72"/>
      <c r="Z523" s="72"/>
    </row>
    <row r="524" spans="1:26" ht="14.25" customHeight="1">
      <c r="A524" s="102"/>
      <c r="B524" s="102"/>
      <c r="C524" s="72"/>
      <c r="D524" s="72"/>
      <c r="E524" s="107"/>
      <c r="F524" s="72"/>
      <c r="G524" s="72"/>
      <c r="H524" s="72"/>
      <c r="I524" s="72"/>
      <c r="J524" s="72"/>
      <c r="K524" s="72"/>
      <c r="L524" s="72"/>
      <c r="M524" s="72"/>
      <c r="N524" s="72"/>
      <c r="O524" s="72"/>
      <c r="P524" s="72"/>
      <c r="Q524" s="72"/>
      <c r="R524" s="72"/>
      <c r="S524" s="72"/>
      <c r="T524" s="72"/>
      <c r="U524" s="72"/>
      <c r="V524" s="72"/>
      <c r="W524" s="72"/>
      <c r="X524" s="72"/>
      <c r="Y524" s="72"/>
      <c r="Z524" s="72"/>
    </row>
    <row r="525" spans="1:26" ht="14.25" customHeight="1">
      <c r="A525" s="102"/>
      <c r="B525" s="102"/>
      <c r="C525" s="72"/>
      <c r="D525" s="72"/>
      <c r="E525" s="107"/>
      <c r="F525" s="72"/>
      <c r="G525" s="72"/>
      <c r="H525" s="72"/>
      <c r="I525" s="72"/>
      <c r="J525" s="72"/>
      <c r="K525" s="72"/>
      <c r="L525" s="72"/>
      <c r="M525" s="72"/>
      <c r="N525" s="72"/>
      <c r="O525" s="72"/>
      <c r="P525" s="72"/>
      <c r="Q525" s="72"/>
      <c r="R525" s="72"/>
      <c r="S525" s="72"/>
      <c r="T525" s="72"/>
      <c r="U525" s="72"/>
      <c r="V525" s="72"/>
      <c r="W525" s="72"/>
      <c r="X525" s="72"/>
      <c r="Y525" s="72"/>
      <c r="Z525" s="72"/>
    </row>
    <row r="526" spans="1:26" ht="14.25" customHeight="1">
      <c r="A526" s="102"/>
      <c r="B526" s="102"/>
      <c r="C526" s="72"/>
      <c r="D526" s="72"/>
      <c r="E526" s="107"/>
      <c r="F526" s="72"/>
      <c r="G526" s="72"/>
      <c r="H526" s="72"/>
      <c r="I526" s="72"/>
      <c r="J526" s="72"/>
      <c r="K526" s="72"/>
      <c r="L526" s="72"/>
      <c r="M526" s="72"/>
      <c r="N526" s="72"/>
      <c r="O526" s="72"/>
      <c r="P526" s="72"/>
      <c r="Q526" s="72"/>
      <c r="R526" s="72"/>
      <c r="S526" s="72"/>
      <c r="T526" s="72"/>
      <c r="U526" s="72"/>
      <c r="V526" s="72"/>
      <c r="W526" s="72"/>
      <c r="X526" s="72"/>
      <c r="Y526" s="72"/>
      <c r="Z526" s="72"/>
    </row>
    <row r="527" spans="1:26" ht="14.25" customHeight="1">
      <c r="A527" s="102"/>
      <c r="B527" s="102"/>
      <c r="C527" s="72"/>
      <c r="D527" s="72"/>
      <c r="E527" s="107"/>
      <c r="F527" s="72"/>
      <c r="G527" s="72"/>
      <c r="H527" s="72"/>
      <c r="I527" s="72"/>
      <c r="J527" s="72"/>
      <c r="K527" s="72"/>
      <c r="L527" s="72"/>
      <c r="M527" s="72"/>
      <c r="N527" s="72"/>
      <c r="O527" s="72"/>
      <c r="P527" s="72"/>
      <c r="Q527" s="72"/>
      <c r="R527" s="72"/>
      <c r="S527" s="72"/>
      <c r="T527" s="72"/>
      <c r="U527" s="72"/>
      <c r="V527" s="72"/>
      <c r="W527" s="72"/>
      <c r="X527" s="72"/>
      <c r="Y527" s="72"/>
      <c r="Z527" s="72"/>
    </row>
    <row r="528" spans="1:26" ht="14.25" customHeight="1">
      <c r="A528" s="102"/>
      <c r="B528" s="102"/>
      <c r="C528" s="72"/>
      <c r="D528" s="72"/>
      <c r="E528" s="107"/>
      <c r="F528" s="72"/>
      <c r="G528" s="72"/>
      <c r="H528" s="72"/>
      <c r="I528" s="72"/>
      <c r="J528" s="72"/>
      <c r="K528" s="72"/>
      <c r="L528" s="72"/>
      <c r="M528" s="72"/>
      <c r="N528" s="72"/>
      <c r="O528" s="72"/>
      <c r="P528" s="72"/>
      <c r="Q528" s="72"/>
      <c r="R528" s="72"/>
      <c r="S528" s="72"/>
      <c r="T528" s="72"/>
      <c r="U528" s="72"/>
      <c r="V528" s="72"/>
      <c r="W528" s="72"/>
      <c r="X528" s="72"/>
      <c r="Y528" s="72"/>
      <c r="Z528" s="72"/>
    </row>
    <row r="529" spans="1:26" ht="14.25" customHeight="1">
      <c r="A529" s="102"/>
      <c r="B529" s="102"/>
      <c r="C529" s="72"/>
      <c r="D529" s="72"/>
      <c r="E529" s="107"/>
      <c r="F529" s="72"/>
      <c r="G529" s="72"/>
      <c r="H529" s="72"/>
      <c r="I529" s="72"/>
      <c r="J529" s="72"/>
      <c r="K529" s="72"/>
      <c r="L529" s="72"/>
      <c r="M529" s="72"/>
      <c r="N529" s="72"/>
      <c r="O529" s="72"/>
      <c r="P529" s="72"/>
      <c r="Q529" s="72"/>
      <c r="R529" s="72"/>
      <c r="S529" s="72"/>
      <c r="T529" s="72"/>
      <c r="U529" s="72"/>
      <c r="V529" s="72"/>
      <c r="W529" s="72"/>
      <c r="X529" s="72"/>
      <c r="Y529" s="72"/>
      <c r="Z529" s="72"/>
    </row>
    <row r="530" spans="1:26" ht="14.25" customHeight="1">
      <c r="A530" s="102"/>
      <c r="B530" s="102"/>
      <c r="C530" s="72"/>
      <c r="D530" s="72"/>
      <c r="E530" s="107"/>
      <c r="F530" s="72"/>
      <c r="G530" s="72"/>
      <c r="H530" s="72"/>
      <c r="I530" s="72"/>
      <c r="J530" s="72"/>
      <c r="K530" s="72"/>
      <c r="L530" s="72"/>
      <c r="M530" s="72"/>
      <c r="N530" s="72"/>
      <c r="O530" s="72"/>
      <c r="P530" s="72"/>
      <c r="Q530" s="72"/>
      <c r="R530" s="72"/>
      <c r="S530" s="72"/>
      <c r="T530" s="72"/>
      <c r="U530" s="72"/>
      <c r="V530" s="72"/>
      <c r="W530" s="72"/>
      <c r="X530" s="72"/>
      <c r="Y530" s="72"/>
      <c r="Z530" s="72"/>
    </row>
    <row r="531" spans="1:26" ht="14.25" customHeight="1">
      <c r="A531" s="102"/>
      <c r="B531" s="102"/>
      <c r="C531" s="72"/>
      <c r="D531" s="72"/>
      <c r="E531" s="107"/>
      <c r="F531" s="72"/>
      <c r="G531" s="72"/>
      <c r="H531" s="72"/>
      <c r="I531" s="72"/>
      <c r="J531" s="72"/>
      <c r="K531" s="72"/>
      <c r="L531" s="72"/>
      <c r="M531" s="72"/>
      <c r="N531" s="72"/>
      <c r="O531" s="72"/>
      <c r="P531" s="72"/>
      <c r="Q531" s="72"/>
      <c r="R531" s="72"/>
      <c r="S531" s="72"/>
      <c r="T531" s="72"/>
      <c r="U531" s="72"/>
      <c r="V531" s="72"/>
      <c r="W531" s="72"/>
      <c r="X531" s="72"/>
      <c r="Y531" s="72"/>
      <c r="Z531" s="72"/>
    </row>
    <row r="532" spans="1:26" ht="14.25" customHeight="1">
      <c r="A532" s="102"/>
      <c r="B532" s="102"/>
      <c r="C532" s="72"/>
      <c r="D532" s="72"/>
      <c r="E532" s="107"/>
      <c r="F532" s="72"/>
      <c r="G532" s="72"/>
      <c r="H532" s="72"/>
      <c r="I532" s="72"/>
      <c r="J532" s="72"/>
      <c r="K532" s="72"/>
      <c r="L532" s="72"/>
      <c r="M532" s="72"/>
      <c r="N532" s="72"/>
      <c r="O532" s="72"/>
      <c r="P532" s="72"/>
      <c r="Q532" s="72"/>
      <c r="R532" s="72"/>
      <c r="S532" s="72"/>
      <c r="T532" s="72"/>
      <c r="U532" s="72"/>
      <c r="V532" s="72"/>
      <c r="W532" s="72"/>
      <c r="X532" s="72"/>
      <c r="Y532" s="72"/>
      <c r="Z532" s="72"/>
    </row>
    <row r="533" spans="1:26" ht="14.25" customHeight="1">
      <c r="A533" s="102"/>
      <c r="B533" s="102"/>
      <c r="C533" s="72"/>
      <c r="D533" s="72"/>
      <c r="E533" s="107"/>
      <c r="F533" s="72"/>
      <c r="G533" s="72"/>
      <c r="H533" s="72"/>
      <c r="I533" s="72"/>
      <c r="J533" s="72"/>
      <c r="K533" s="72"/>
      <c r="L533" s="72"/>
      <c r="M533" s="72"/>
      <c r="N533" s="72"/>
      <c r="O533" s="72"/>
      <c r="P533" s="72"/>
      <c r="Q533" s="72"/>
      <c r="R533" s="72"/>
      <c r="S533" s="72"/>
      <c r="T533" s="72"/>
      <c r="U533" s="72"/>
      <c r="V533" s="72"/>
      <c r="W533" s="72"/>
      <c r="X533" s="72"/>
      <c r="Y533" s="72"/>
      <c r="Z533" s="72"/>
    </row>
    <row r="534" spans="1:26" ht="14.25" customHeight="1">
      <c r="A534" s="102"/>
      <c r="B534" s="102"/>
      <c r="C534" s="72"/>
      <c r="D534" s="72"/>
      <c r="E534" s="107"/>
      <c r="F534" s="72"/>
      <c r="G534" s="72"/>
      <c r="H534" s="72"/>
      <c r="I534" s="72"/>
      <c r="J534" s="72"/>
      <c r="K534" s="72"/>
      <c r="L534" s="72"/>
      <c r="M534" s="72"/>
      <c r="N534" s="72"/>
      <c r="O534" s="72"/>
      <c r="P534" s="72"/>
      <c r="Q534" s="72"/>
      <c r="R534" s="72"/>
      <c r="S534" s="72"/>
      <c r="T534" s="72"/>
      <c r="U534" s="72"/>
      <c r="V534" s="72"/>
      <c r="W534" s="72"/>
      <c r="X534" s="72"/>
      <c r="Y534" s="72"/>
      <c r="Z534" s="72"/>
    </row>
    <row r="535" spans="1:26" ht="14.25" customHeight="1">
      <c r="A535" s="102"/>
      <c r="B535" s="102"/>
      <c r="C535" s="72"/>
      <c r="D535" s="72"/>
      <c r="E535" s="107"/>
      <c r="F535" s="72"/>
      <c r="G535" s="72"/>
      <c r="H535" s="72"/>
      <c r="I535" s="72"/>
      <c r="J535" s="72"/>
      <c r="K535" s="72"/>
      <c r="L535" s="72"/>
      <c r="M535" s="72"/>
      <c r="N535" s="72"/>
      <c r="O535" s="72"/>
      <c r="P535" s="72"/>
      <c r="Q535" s="72"/>
      <c r="R535" s="72"/>
      <c r="S535" s="72"/>
      <c r="T535" s="72"/>
      <c r="U535" s="72"/>
      <c r="V535" s="72"/>
      <c r="W535" s="72"/>
      <c r="X535" s="72"/>
      <c r="Y535" s="72"/>
      <c r="Z535" s="72"/>
    </row>
    <row r="536" spans="1:26" ht="14.25" customHeight="1">
      <c r="A536" s="102"/>
      <c r="B536" s="102"/>
      <c r="C536" s="72"/>
      <c r="D536" s="72"/>
      <c r="E536" s="107"/>
      <c r="F536" s="72"/>
      <c r="G536" s="72"/>
      <c r="H536" s="72"/>
      <c r="I536" s="72"/>
      <c r="J536" s="72"/>
      <c r="K536" s="72"/>
      <c r="L536" s="72"/>
      <c r="M536" s="72"/>
      <c r="N536" s="72"/>
      <c r="O536" s="72"/>
      <c r="P536" s="72"/>
      <c r="Q536" s="72"/>
      <c r="R536" s="72"/>
      <c r="S536" s="72"/>
      <c r="T536" s="72"/>
      <c r="U536" s="72"/>
      <c r="V536" s="72"/>
      <c r="W536" s="72"/>
      <c r="X536" s="72"/>
      <c r="Y536" s="72"/>
      <c r="Z536" s="72"/>
    </row>
    <row r="537" spans="1:26" ht="14.25" customHeight="1">
      <c r="A537" s="102"/>
      <c r="B537" s="102"/>
      <c r="C537" s="72"/>
      <c r="D537" s="72"/>
      <c r="E537" s="107"/>
      <c r="F537" s="72"/>
      <c r="G537" s="72"/>
      <c r="H537" s="72"/>
      <c r="I537" s="72"/>
      <c r="J537" s="72"/>
      <c r="K537" s="72"/>
      <c r="L537" s="72"/>
      <c r="M537" s="72"/>
      <c r="N537" s="72"/>
      <c r="O537" s="72"/>
      <c r="P537" s="72"/>
      <c r="Q537" s="72"/>
      <c r="R537" s="72"/>
      <c r="S537" s="72"/>
      <c r="T537" s="72"/>
      <c r="U537" s="72"/>
      <c r="V537" s="72"/>
      <c r="W537" s="72"/>
      <c r="X537" s="72"/>
      <c r="Y537" s="72"/>
      <c r="Z537" s="72"/>
    </row>
    <row r="538" spans="1:26" ht="14.25" customHeight="1">
      <c r="A538" s="102"/>
      <c r="B538" s="102"/>
      <c r="C538" s="72"/>
      <c r="D538" s="72"/>
      <c r="E538" s="107"/>
      <c r="F538" s="72"/>
      <c r="G538" s="72"/>
      <c r="H538" s="72"/>
      <c r="I538" s="72"/>
      <c r="J538" s="72"/>
      <c r="K538" s="72"/>
      <c r="L538" s="72"/>
      <c r="M538" s="72"/>
      <c r="N538" s="72"/>
      <c r="O538" s="72"/>
      <c r="P538" s="72"/>
      <c r="Q538" s="72"/>
      <c r="R538" s="72"/>
      <c r="S538" s="72"/>
      <c r="T538" s="72"/>
      <c r="U538" s="72"/>
      <c r="V538" s="72"/>
      <c r="W538" s="72"/>
      <c r="X538" s="72"/>
      <c r="Y538" s="72"/>
      <c r="Z538" s="72"/>
    </row>
    <row r="539" spans="1:26" ht="14.25" customHeight="1">
      <c r="A539" s="102"/>
      <c r="B539" s="102"/>
      <c r="C539" s="72"/>
      <c r="D539" s="72"/>
      <c r="E539" s="107"/>
      <c r="F539" s="72"/>
      <c r="G539" s="72"/>
      <c r="H539" s="72"/>
      <c r="I539" s="72"/>
      <c r="J539" s="72"/>
      <c r="K539" s="72"/>
      <c r="L539" s="72"/>
      <c r="M539" s="72"/>
      <c r="N539" s="72"/>
      <c r="O539" s="72"/>
      <c r="P539" s="72"/>
      <c r="Q539" s="72"/>
      <c r="R539" s="72"/>
      <c r="S539" s="72"/>
      <c r="T539" s="72"/>
      <c r="U539" s="72"/>
      <c r="V539" s="72"/>
      <c r="W539" s="72"/>
      <c r="X539" s="72"/>
      <c r="Y539" s="72"/>
      <c r="Z539" s="72"/>
    </row>
    <row r="540" spans="1:26" ht="14.25" customHeight="1">
      <c r="A540" s="102"/>
      <c r="B540" s="102"/>
      <c r="C540" s="72"/>
      <c r="D540" s="72"/>
      <c r="E540" s="107"/>
      <c r="F540" s="72"/>
      <c r="G540" s="72"/>
      <c r="H540" s="72"/>
      <c r="I540" s="72"/>
      <c r="J540" s="72"/>
      <c r="K540" s="72"/>
      <c r="L540" s="72"/>
      <c r="M540" s="72"/>
      <c r="N540" s="72"/>
      <c r="O540" s="72"/>
      <c r="P540" s="72"/>
      <c r="Q540" s="72"/>
      <c r="R540" s="72"/>
      <c r="S540" s="72"/>
      <c r="T540" s="72"/>
      <c r="U540" s="72"/>
      <c r="V540" s="72"/>
      <c r="W540" s="72"/>
      <c r="X540" s="72"/>
      <c r="Y540" s="72"/>
      <c r="Z540" s="72"/>
    </row>
    <row r="541" spans="1:26" ht="14.25" customHeight="1">
      <c r="A541" s="102"/>
      <c r="B541" s="102"/>
      <c r="C541" s="72"/>
      <c r="D541" s="72"/>
      <c r="E541" s="107"/>
      <c r="F541" s="72"/>
      <c r="G541" s="72"/>
      <c r="H541" s="72"/>
      <c r="I541" s="72"/>
      <c r="J541" s="72"/>
      <c r="K541" s="72"/>
      <c r="L541" s="72"/>
      <c r="M541" s="72"/>
      <c r="N541" s="72"/>
      <c r="O541" s="72"/>
      <c r="P541" s="72"/>
      <c r="Q541" s="72"/>
      <c r="R541" s="72"/>
      <c r="S541" s="72"/>
      <c r="T541" s="72"/>
      <c r="U541" s="72"/>
      <c r="V541" s="72"/>
      <c r="W541" s="72"/>
      <c r="X541" s="72"/>
      <c r="Y541" s="72"/>
      <c r="Z541" s="72"/>
    </row>
    <row r="542" spans="1:26" ht="14.25" customHeight="1">
      <c r="A542" s="102"/>
      <c r="B542" s="102"/>
      <c r="C542" s="72"/>
      <c r="D542" s="72"/>
      <c r="E542" s="107"/>
      <c r="F542" s="72"/>
      <c r="G542" s="72"/>
      <c r="H542" s="72"/>
      <c r="I542" s="72"/>
      <c r="J542" s="72"/>
      <c r="K542" s="72"/>
      <c r="L542" s="72"/>
      <c r="M542" s="72"/>
      <c r="N542" s="72"/>
      <c r="O542" s="72"/>
      <c r="P542" s="72"/>
      <c r="Q542" s="72"/>
      <c r="R542" s="72"/>
      <c r="S542" s="72"/>
      <c r="T542" s="72"/>
      <c r="U542" s="72"/>
      <c r="V542" s="72"/>
      <c r="W542" s="72"/>
      <c r="X542" s="72"/>
      <c r="Y542" s="72"/>
      <c r="Z542" s="72"/>
    </row>
    <row r="543" spans="1:26" ht="14.25" customHeight="1">
      <c r="A543" s="102"/>
      <c r="B543" s="102"/>
      <c r="C543" s="72"/>
      <c r="D543" s="72"/>
      <c r="E543" s="107"/>
      <c r="F543" s="72"/>
      <c r="G543" s="72"/>
      <c r="H543" s="72"/>
      <c r="I543" s="72"/>
      <c r="J543" s="72"/>
      <c r="K543" s="72"/>
      <c r="L543" s="72"/>
      <c r="M543" s="72"/>
      <c r="N543" s="72"/>
      <c r="O543" s="72"/>
      <c r="P543" s="72"/>
      <c r="Q543" s="72"/>
      <c r="R543" s="72"/>
      <c r="S543" s="72"/>
      <c r="T543" s="72"/>
      <c r="U543" s="72"/>
      <c r="V543" s="72"/>
      <c r="W543" s="72"/>
      <c r="X543" s="72"/>
      <c r="Y543" s="72"/>
      <c r="Z543" s="72"/>
    </row>
    <row r="544" spans="1:26" ht="14.25" customHeight="1">
      <c r="A544" s="102"/>
      <c r="B544" s="102"/>
      <c r="C544" s="72"/>
      <c r="D544" s="72"/>
      <c r="E544" s="107"/>
      <c r="F544" s="72"/>
      <c r="G544" s="72"/>
      <c r="H544" s="72"/>
      <c r="I544" s="72"/>
      <c r="J544" s="72"/>
      <c r="K544" s="72"/>
      <c r="L544" s="72"/>
      <c r="M544" s="72"/>
      <c r="N544" s="72"/>
      <c r="O544" s="72"/>
      <c r="P544" s="72"/>
      <c r="Q544" s="72"/>
      <c r="R544" s="72"/>
      <c r="S544" s="72"/>
      <c r="T544" s="72"/>
      <c r="U544" s="72"/>
      <c r="V544" s="72"/>
      <c r="W544" s="72"/>
      <c r="X544" s="72"/>
      <c r="Y544" s="72"/>
      <c r="Z544" s="72"/>
    </row>
    <row r="545" spans="1:26" ht="14.25" customHeight="1">
      <c r="A545" s="102"/>
      <c r="B545" s="102"/>
      <c r="C545" s="72"/>
      <c r="D545" s="72"/>
      <c r="E545" s="107"/>
      <c r="F545" s="72"/>
      <c r="G545" s="72"/>
      <c r="H545" s="72"/>
      <c r="I545" s="72"/>
      <c r="J545" s="72"/>
      <c r="K545" s="72"/>
      <c r="L545" s="72"/>
      <c r="M545" s="72"/>
      <c r="N545" s="72"/>
      <c r="O545" s="72"/>
      <c r="P545" s="72"/>
      <c r="Q545" s="72"/>
      <c r="R545" s="72"/>
      <c r="S545" s="72"/>
      <c r="T545" s="72"/>
      <c r="U545" s="72"/>
      <c r="V545" s="72"/>
      <c r="W545" s="72"/>
      <c r="X545" s="72"/>
      <c r="Y545" s="72"/>
      <c r="Z545" s="72"/>
    </row>
    <row r="546" spans="1:26" ht="14.25" customHeight="1">
      <c r="A546" s="102"/>
      <c r="B546" s="102"/>
      <c r="C546" s="72"/>
      <c r="D546" s="72"/>
      <c r="E546" s="107"/>
      <c r="F546" s="72"/>
      <c r="G546" s="72"/>
      <c r="H546" s="72"/>
      <c r="I546" s="72"/>
      <c r="J546" s="72"/>
      <c r="K546" s="72"/>
      <c r="L546" s="72"/>
      <c r="M546" s="72"/>
      <c r="N546" s="72"/>
      <c r="O546" s="72"/>
      <c r="P546" s="72"/>
      <c r="Q546" s="72"/>
      <c r="R546" s="72"/>
      <c r="S546" s="72"/>
      <c r="T546" s="72"/>
      <c r="U546" s="72"/>
      <c r="V546" s="72"/>
      <c r="W546" s="72"/>
      <c r="X546" s="72"/>
      <c r="Y546" s="72"/>
      <c r="Z546" s="72"/>
    </row>
    <row r="547" spans="1:26" ht="14.25" customHeight="1">
      <c r="A547" s="102"/>
      <c r="B547" s="102"/>
      <c r="C547" s="72"/>
      <c r="D547" s="72"/>
      <c r="E547" s="107"/>
      <c r="F547" s="72"/>
      <c r="G547" s="72"/>
      <c r="H547" s="72"/>
      <c r="I547" s="72"/>
      <c r="J547" s="72"/>
      <c r="K547" s="72"/>
      <c r="L547" s="72"/>
      <c r="M547" s="72"/>
      <c r="N547" s="72"/>
      <c r="O547" s="72"/>
      <c r="P547" s="72"/>
      <c r="Q547" s="72"/>
      <c r="R547" s="72"/>
      <c r="S547" s="72"/>
      <c r="T547" s="72"/>
      <c r="U547" s="72"/>
      <c r="V547" s="72"/>
      <c r="W547" s="72"/>
      <c r="X547" s="72"/>
      <c r="Y547" s="72"/>
      <c r="Z547" s="72"/>
    </row>
    <row r="548" spans="1:26" ht="14.25" customHeight="1">
      <c r="A548" s="102"/>
      <c r="B548" s="102"/>
      <c r="C548" s="72"/>
      <c r="D548" s="72"/>
      <c r="E548" s="107"/>
      <c r="F548" s="72"/>
      <c r="G548" s="72"/>
      <c r="H548" s="72"/>
      <c r="I548" s="72"/>
      <c r="J548" s="72"/>
      <c r="K548" s="72"/>
      <c r="L548" s="72"/>
      <c r="M548" s="72"/>
      <c r="N548" s="72"/>
      <c r="O548" s="72"/>
      <c r="P548" s="72"/>
      <c r="Q548" s="72"/>
      <c r="R548" s="72"/>
      <c r="S548" s="72"/>
      <c r="T548" s="72"/>
      <c r="U548" s="72"/>
      <c r="V548" s="72"/>
      <c r="W548" s="72"/>
      <c r="X548" s="72"/>
      <c r="Y548" s="72"/>
      <c r="Z548" s="72"/>
    </row>
    <row r="549" spans="1:26" ht="14.25" customHeight="1">
      <c r="A549" s="102"/>
      <c r="B549" s="102"/>
      <c r="C549" s="72"/>
      <c r="D549" s="72"/>
      <c r="E549" s="107"/>
      <c r="F549" s="72"/>
      <c r="G549" s="72"/>
      <c r="H549" s="72"/>
      <c r="I549" s="72"/>
      <c r="J549" s="72"/>
      <c r="K549" s="72"/>
      <c r="L549" s="72"/>
      <c r="M549" s="72"/>
      <c r="N549" s="72"/>
      <c r="O549" s="72"/>
      <c r="P549" s="72"/>
      <c r="Q549" s="72"/>
      <c r="R549" s="72"/>
      <c r="S549" s="72"/>
      <c r="T549" s="72"/>
      <c r="U549" s="72"/>
      <c r="V549" s="72"/>
      <c r="W549" s="72"/>
      <c r="X549" s="72"/>
      <c r="Y549" s="72"/>
      <c r="Z549" s="72"/>
    </row>
    <row r="550" spans="1:26" ht="14.25" customHeight="1">
      <c r="A550" s="102"/>
      <c r="B550" s="102"/>
      <c r="C550" s="72"/>
      <c r="D550" s="72"/>
      <c r="E550" s="107"/>
      <c r="F550" s="72"/>
      <c r="G550" s="72"/>
      <c r="H550" s="72"/>
      <c r="I550" s="72"/>
      <c r="J550" s="72"/>
      <c r="K550" s="72"/>
      <c r="L550" s="72"/>
      <c r="M550" s="72"/>
      <c r="N550" s="72"/>
      <c r="O550" s="72"/>
      <c r="P550" s="72"/>
      <c r="Q550" s="72"/>
      <c r="R550" s="72"/>
      <c r="S550" s="72"/>
      <c r="T550" s="72"/>
      <c r="U550" s="72"/>
      <c r="V550" s="72"/>
      <c r="W550" s="72"/>
      <c r="X550" s="72"/>
      <c r="Y550" s="72"/>
      <c r="Z550" s="72"/>
    </row>
    <row r="551" spans="1:26" ht="14.25" customHeight="1">
      <c r="A551" s="102"/>
      <c r="B551" s="102"/>
      <c r="C551" s="72"/>
      <c r="D551" s="72"/>
      <c r="E551" s="107"/>
      <c r="F551" s="72"/>
      <c r="G551" s="72"/>
      <c r="H551" s="72"/>
      <c r="I551" s="72"/>
      <c r="J551" s="72"/>
      <c r="K551" s="72"/>
      <c r="L551" s="72"/>
      <c r="M551" s="72"/>
      <c r="N551" s="72"/>
      <c r="O551" s="72"/>
      <c r="P551" s="72"/>
      <c r="Q551" s="72"/>
      <c r="R551" s="72"/>
      <c r="S551" s="72"/>
      <c r="T551" s="72"/>
      <c r="U551" s="72"/>
      <c r="V551" s="72"/>
      <c r="W551" s="72"/>
      <c r="X551" s="72"/>
      <c r="Y551" s="72"/>
      <c r="Z551" s="72"/>
    </row>
    <row r="552" spans="1:26" ht="14.25" customHeight="1">
      <c r="A552" s="102"/>
      <c r="B552" s="102"/>
      <c r="C552" s="72"/>
      <c r="D552" s="72"/>
      <c r="E552" s="107"/>
      <c r="F552" s="72"/>
      <c r="G552" s="72"/>
      <c r="H552" s="72"/>
      <c r="I552" s="72"/>
      <c r="J552" s="72"/>
      <c r="K552" s="72"/>
      <c r="L552" s="72"/>
      <c r="M552" s="72"/>
      <c r="N552" s="72"/>
      <c r="O552" s="72"/>
      <c r="P552" s="72"/>
      <c r="Q552" s="72"/>
      <c r="R552" s="72"/>
      <c r="S552" s="72"/>
      <c r="T552" s="72"/>
      <c r="U552" s="72"/>
      <c r="V552" s="72"/>
      <c r="W552" s="72"/>
      <c r="X552" s="72"/>
      <c r="Y552" s="72"/>
      <c r="Z552" s="72"/>
    </row>
    <row r="553" spans="1:26" ht="14.25" customHeight="1">
      <c r="A553" s="102"/>
      <c r="B553" s="102"/>
      <c r="C553" s="72"/>
      <c r="D553" s="72"/>
      <c r="E553" s="107"/>
      <c r="F553" s="72"/>
      <c r="G553" s="72"/>
      <c r="H553" s="72"/>
      <c r="I553" s="72"/>
      <c r="J553" s="72"/>
      <c r="K553" s="72"/>
      <c r="L553" s="72"/>
      <c r="M553" s="72"/>
      <c r="N553" s="72"/>
      <c r="O553" s="72"/>
      <c r="P553" s="72"/>
      <c r="Q553" s="72"/>
      <c r="R553" s="72"/>
      <c r="S553" s="72"/>
      <c r="T553" s="72"/>
      <c r="U553" s="72"/>
      <c r="V553" s="72"/>
      <c r="W553" s="72"/>
      <c r="X553" s="72"/>
      <c r="Y553" s="72"/>
      <c r="Z553" s="72"/>
    </row>
    <row r="554" spans="1:26" ht="14.25" customHeight="1">
      <c r="A554" s="102"/>
      <c r="B554" s="102"/>
      <c r="C554" s="72"/>
      <c r="D554" s="72"/>
      <c r="E554" s="107"/>
      <c r="F554" s="72"/>
      <c r="G554" s="72"/>
      <c r="H554" s="72"/>
      <c r="I554" s="72"/>
      <c r="J554" s="72"/>
      <c r="K554" s="72"/>
      <c r="L554" s="72"/>
      <c r="M554" s="72"/>
      <c r="N554" s="72"/>
      <c r="O554" s="72"/>
      <c r="P554" s="72"/>
      <c r="Q554" s="72"/>
      <c r="R554" s="72"/>
      <c r="S554" s="72"/>
      <c r="T554" s="72"/>
      <c r="U554" s="72"/>
      <c r="V554" s="72"/>
      <c r="W554" s="72"/>
      <c r="X554" s="72"/>
      <c r="Y554" s="72"/>
      <c r="Z554" s="72"/>
    </row>
    <row r="555" spans="1:26" ht="14.25" customHeight="1">
      <c r="A555" s="102"/>
      <c r="B555" s="102"/>
      <c r="C555" s="72"/>
      <c r="D555" s="72"/>
      <c r="E555" s="107"/>
      <c r="F555" s="72"/>
      <c r="G555" s="72"/>
      <c r="H555" s="72"/>
      <c r="I555" s="72"/>
      <c r="J555" s="72"/>
      <c r="K555" s="72"/>
      <c r="L555" s="72"/>
      <c r="M555" s="72"/>
      <c r="N555" s="72"/>
      <c r="O555" s="72"/>
      <c r="P555" s="72"/>
      <c r="Q555" s="72"/>
      <c r="R555" s="72"/>
      <c r="S555" s="72"/>
      <c r="T555" s="72"/>
      <c r="U555" s="72"/>
      <c r="V555" s="72"/>
      <c r="W555" s="72"/>
      <c r="X555" s="72"/>
      <c r="Y555" s="72"/>
      <c r="Z555" s="72"/>
    </row>
    <row r="556" spans="1:26" ht="14.25" customHeight="1">
      <c r="A556" s="102"/>
      <c r="B556" s="102"/>
      <c r="C556" s="72"/>
      <c r="D556" s="72"/>
      <c r="E556" s="107"/>
      <c r="F556" s="72"/>
      <c r="G556" s="72"/>
      <c r="H556" s="72"/>
      <c r="I556" s="72"/>
      <c r="J556" s="72"/>
      <c r="K556" s="72"/>
      <c r="L556" s="72"/>
      <c r="M556" s="72"/>
      <c r="N556" s="72"/>
      <c r="O556" s="72"/>
      <c r="P556" s="72"/>
      <c r="Q556" s="72"/>
      <c r="R556" s="72"/>
      <c r="S556" s="72"/>
      <c r="T556" s="72"/>
      <c r="U556" s="72"/>
      <c r="V556" s="72"/>
      <c r="W556" s="72"/>
      <c r="X556" s="72"/>
      <c r="Y556" s="72"/>
      <c r="Z556" s="72"/>
    </row>
    <row r="557" spans="1:26" ht="14.25" customHeight="1">
      <c r="A557" s="102"/>
      <c r="B557" s="102"/>
      <c r="C557" s="72"/>
      <c r="D557" s="72"/>
      <c r="E557" s="107"/>
      <c r="F557" s="72"/>
      <c r="G557" s="72"/>
      <c r="H557" s="72"/>
      <c r="I557" s="72"/>
      <c r="J557" s="72"/>
      <c r="K557" s="72"/>
      <c r="L557" s="72"/>
      <c r="M557" s="72"/>
      <c r="N557" s="72"/>
      <c r="O557" s="72"/>
      <c r="P557" s="72"/>
      <c r="Q557" s="72"/>
      <c r="R557" s="72"/>
      <c r="S557" s="72"/>
      <c r="T557" s="72"/>
      <c r="U557" s="72"/>
      <c r="V557" s="72"/>
      <c r="W557" s="72"/>
      <c r="X557" s="72"/>
      <c r="Y557" s="72"/>
      <c r="Z557" s="72"/>
    </row>
    <row r="558" spans="1:26" ht="14.25" customHeight="1">
      <c r="A558" s="102"/>
      <c r="B558" s="102"/>
      <c r="C558" s="72"/>
      <c r="D558" s="72"/>
      <c r="E558" s="107"/>
      <c r="F558" s="72"/>
      <c r="G558" s="72"/>
      <c r="H558" s="72"/>
      <c r="I558" s="72"/>
      <c r="J558" s="72"/>
      <c r="K558" s="72"/>
      <c r="L558" s="72"/>
      <c r="M558" s="72"/>
      <c r="N558" s="72"/>
      <c r="O558" s="72"/>
      <c r="P558" s="72"/>
      <c r="Q558" s="72"/>
      <c r="R558" s="72"/>
      <c r="S558" s="72"/>
      <c r="T558" s="72"/>
      <c r="U558" s="72"/>
      <c r="V558" s="72"/>
      <c r="W558" s="72"/>
      <c r="X558" s="72"/>
      <c r="Y558" s="72"/>
      <c r="Z558" s="72"/>
    </row>
    <row r="559" spans="1:26" ht="14.25" customHeight="1">
      <c r="A559" s="102"/>
      <c r="B559" s="102"/>
      <c r="C559" s="72"/>
      <c r="D559" s="72"/>
      <c r="E559" s="107"/>
      <c r="F559" s="72"/>
      <c r="G559" s="72"/>
      <c r="H559" s="72"/>
      <c r="I559" s="72"/>
      <c r="J559" s="72"/>
      <c r="K559" s="72"/>
      <c r="L559" s="72"/>
      <c r="M559" s="72"/>
      <c r="N559" s="72"/>
      <c r="O559" s="72"/>
      <c r="P559" s="72"/>
      <c r="Q559" s="72"/>
      <c r="R559" s="72"/>
      <c r="S559" s="72"/>
      <c r="T559" s="72"/>
      <c r="U559" s="72"/>
      <c r="V559" s="72"/>
      <c r="W559" s="72"/>
      <c r="X559" s="72"/>
      <c r="Y559" s="72"/>
      <c r="Z559" s="72"/>
    </row>
    <row r="560" spans="1:26" ht="14.25" customHeight="1">
      <c r="A560" s="102"/>
      <c r="B560" s="102"/>
      <c r="C560" s="72"/>
      <c r="D560" s="72"/>
      <c r="E560" s="107"/>
      <c r="F560" s="72"/>
      <c r="G560" s="72"/>
      <c r="H560" s="72"/>
      <c r="I560" s="72"/>
      <c r="J560" s="72"/>
      <c r="K560" s="72"/>
      <c r="L560" s="72"/>
      <c r="M560" s="72"/>
      <c r="N560" s="72"/>
      <c r="O560" s="72"/>
      <c r="P560" s="72"/>
      <c r="Q560" s="72"/>
      <c r="R560" s="72"/>
      <c r="S560" s="72"/>
      <c r="T560" s="72"/>
      <c r="U560" s="72"/>
      <c r="V560" s="72"/>
      <c r="W560" s="72"/>
      <c r="X560" s="72"/>
      <c r="Y560" s="72"/>
      <c r="Z560" s="72"/>
    </row>
    <row r="561" spans="1:26" ht="14.25" customHeight="1">
      <c r="A561" s="102"/>
      <c r="B561" s="102"/>
      <c r="C561" s="72"/>
      <c r="D561" s="72"/>
      <c r="E561" s="107"/>
      <c r="F561" s="72"/>
      <c r="G561" s="72"/>
      <c r="H561" s="72"/>
      <c r="I561" s="72"/>
      <c r="J561" s="72"/>
      <c r="K561" s="72"/>
      <c r="L561" s="72"/>
      <c r="M561" s="72"/>
      <c r="N561" s="72"/>
      <c r="O561" s="72"/>
      <c r="P561" s="72"/>
      <c r="Q561" s="72"/>
      <c r="R561" s="72"/>
      <c r="S561" s="72"/>
      <c r="T561" s="72"/>
      <c r="U561" s="72"/>
      <c r="V561" s="72"/>
      <c r="W561" s="72"/>
      <c r="X561" s="72"/>
      <c r="Y561" s="72"/>
      <c r="Z561" s="72"/>
    </row>
    <row r="562" spans="1:26" ht="14.25" customHeight="1">
      <c r="A562" s="102"/>
      <c r="B562" s="102"/>
      <c r="C562" s="72"/>
      <c r="D562" s="72"/>
      <c r="E562" s="107"/>
      <c r="F562" s="72"/>
      <c r="G562" s="72"/>
      <c r="H562" s="72"/>
      <c r="I562" s="72"/>
      <c r="J562" s="72"/>
      <c r="K562" s="72"/>
      <c r="L562" s="72"/>
      <c r="M562" s="72"/>
      <c r="N562" s="72"/>
      <c r="O562" s="72"/>
      <c r="P562" s="72"/>
      <c r="Q562" s="72"/>
      <c r="R562" s="72"/>
      <c r="S562" s="72"/>
      <c r="T562" s="72"/>
      <c r="U562" s="72"/>
      <c r="V562" s="72"/>
      <c r="W562" s="72"/>
      <c r="X562" s="72"/>
      <c r="Y562" s="72"/>
      <c r="Z562" s="72"/>
    </row>
    <row r="563" spans="1:26" ht="14.25" customHeight="1">
      <c r="A563" s="102"/>
      <c r="B563" s="102"/>
      <c r="C563" s="72"/>
      <c r="D563" s="72"/>
      <c r="E563" s="107"/>
      <c r="F563" s="72"/>
      <c r="G563" s="72"/>
      <c r="H563" s="72"/>
      <c r="I563" s="72"/>
      <c r="J563" s="72"/>
      <c r="K563" s="72"/>
      <c r="L563" s="72"/>
      <c r="M563" s="72"/>
      <c r="N563" s="72"/>
      <c r="O563" s="72"/>
      <c r="P563" s="72"/>
      <c r="Q563" s="72"/>
      <c r="R563" s="72"/>
      <c r="S563" s="72"/>
      <c r="T563" s="72"/>
      <c r="U563" s="72"/>
      <c r="V563" s="72"/>
      <c r="W563" s="72"/>
      <c r="X563" s="72"/>
      <c r="Y563" s="72"/>
      <c r="Z563" s="72"/>
    </row>
    <row r="564" spans="1:26" ht="14.25" customHeight="1">
      <c r="A564" s="102"/>
      <c r="B564" s="102"/>
      <c r="C564" s="72"/>
      <c r="D564" s="72"/>
      <c r="E564" s="107"/>
      <c r="F564" s="72"/>
      <c r="G564" s="72"/>
      <c r="H564" s="72"/>
      <c r="I564" s="72"/>
      <c r="J564" s="72"/>
      <c r="K564" s="72"/>
      <c r="L564" s="72"/>
      <c r="M564" s="72"/>
      <c r="N564" s="72"/>
      <c r="O564" s="72"/>
      <c r="P564" s="72"/>
      <c r="Q564" s="72"/>
      <c r="R564" s="72"/>
      <c r="S564" s="72"/>
      <c r="T564" s="72"/>
      <c r="U564" s="72"/>
      <c r="V564" s="72"/>
      <c r="W564" s="72"/>
      <c r="X564" s="72"/>
      <c r="Y564" s="72"/>
      <c r="Z564" s="72"/>
    </row>
    <row r="565" spans="1:26" ht="14.25" customHeight="1">
      <c r="A565" s="102"/>
      <c r="B565" s="102"/>
      <c r="C565" s="72"/>
      <c r="D565" s="72"/>
      <c r="E565" s="107"/>
      <c r="F565" s="72"/>
      <c r="G565" s="72"/>
      <c r="H565" s="72"/>
      <c r="I565" s="72"/>
      <c r="J565" s="72"/>
      <c r="K565" s="72"/>
      <c r="L565" s="72"/>
      <c r="M565" s="72"/>
      <c r="N565" s="72"/>
      <c r="O565" s="72"/>
      <c r="P565" s="72"/>
      <c r="Q565" s="72"/>
      <c r="R565" s="72"/>
      <c r="S565" s="72"/>
      <c r="T565" s="72"/>
      <c r="U565" s="72"/>
      <c r="V565" s="72"/>
      <c r="W565" s="72"/>
      <c r="X565" s="72"/>
      <c r="Y565" s="72"/>
      <c r="Z565" s="72"/>
    </row>
    <row r="566" spans="1:26" ht="14.25" customHeight="1">
      <c r="A566" s="102"/>
      <c r="B566" s="102"/>
      <c r="C566" s="72"/>
      <c r="D566" s="72"/>
      <c r="E566" s="107"/>
      <c r="F566" s="72"/>
      <c r="G566" s="72"/>
      <c r="H566" s="72"/>
      <c r="I566" s="72"/>
      <c r="J566" s="72"/>
      <c r="K566" s="72"/>
      <c r="L566" s="72"/>
      <c r="M566" s="72"/>
      <c r="N566" s="72"/>
      <c r="O566" s="72"/>
      <c r="P566" s="72"/>
      <c r="Q566" s="72"/>
      <c r="R566" s="72"/>
      <c r="S566" s="72"/>
      <c r="T566" s="72"/>
      <c r="U566" s="72"/>
      <c r="V566" s="72"/>
      <c r="W566" s="72"/>
      <c r="X566" s="72"/>
      <c r="Y566" s="72"/>
      <c r="Z566" s="72"/>
    </row>
    <row r="567" spans="1:26" ht="14.25" customHeight="1">
      <c r="A567" s="102"/>
      <c r="B567" s="102"/>
      <c r="C567" s="72"/>
      <c r="D567" s="72"/>
      <c r="E567" s="107"/>
      <c r="F567" s="72"/>
      <c r="G567" s="72"/>
      <c r="H567" s="72"/>
      <c r="I567" s="72"/>
      <c r="J567" s="72"/>
      <c r="K567" s="72"/>
      <c r="L567" s="72"/>
      <c r="M567" s="72"/>
      <c r="N567" s="72"/>
      <c r="O567" s="72"/>
      <c r="P567" s="72"/>
      <c r="Q567" s="72"/>
      <c r="R567" s="72"/>
      <c r="S567" s="72"/>
      <c r="T567" s="72"/>
      <c r="U567" s="72"/>
      <c r="V567" s="72"/>
      <c r="W567" s="72"/>
      <c r="X567" s="72"/>
      <c r="Y567" s="72"/>
      <c r="Z567" s="72"/>
    </row>
    <row r="568" spans="1:26" ht="14.25" customHeight="1">
      <c r="A568" s="102"/>
      <c r="B568" s="102"/>
      <c r="C568" s="72"/>
      <c r="D568" s="72"/>
      <c r="E568" s="107"/>
      <c r="F568" s="72"/>
      <c r="G568" s="72"/>
      <c r="H568" s="72"/>
      <c r="I568" s="72"/>
      <c r="J568" s="72"/>
      <c r="K568" s="72"/>
      <c r="L568" s="72"/>
      <c r="M568" s="72"/>
      <c r="N568" s="72"/>
      <c r="O568" s="72"/>
      <c r="P568" s="72"/>
      <c r="Q568" s="72"/>
      <c r="R568" s="72"/>
      <c r="S568" s="72"/>
      <c r="T568" s="72"/>
      <c r="U568" s="72"/>
      <c r="V568" s="72"/>
      <c r="W568" s="72"/>
      <c r="X568" s="72"/>
      <c r="Y568" s="72"/>
      <c r="Z568" s="72"/>
    </row>
    <row r="569" spans="1:26" ht="14.25" customHeight="1">
      <c r="A569" s="102"/>
      <c r="B569" s="102"/>
      <c r="C569" s="72"/>
      <c r="D569" s="72"/>
      <c r="E569" s="107"/>
      <c r="F569" s="72"/>
      <c r="G569" s="72"/>
      <c r="H569" s="72"/>
      <c r="I569" s="72"/>
      <c r="J569" s="72"/>
      <c r="K569" s="72"/>
      <c r="L569" s="72"/>
      <c r="M569" s="72"/>
      <c r="N569" s="72"/>
      <c r="O569" s="72"/>
      <c r="P569" s="72"/>
      <c r="Q569" s="72"/>
      <c r="R569" s="72"/>
      <c r="S569" s="72"/>
      <c r="T569" s="72"/>
      <c r="U569" s="72"/>
      <c r="V569" s="72"/>
      <c r="W569" s="72"/>
      <c r="X569" s="72"/>
      <c r="Y569" s="72"/>
      <c r="Z569" s="72"/>
    </row>
    <row r="570" spans="1:26" ht="14.25" customHeight="1">
      <c r="A570" s="102"/>
      <c r="B570" s="102"/>
      <c r="C570" s="72"/>
      <c r="D570" s="72"/>
      <c r="E570" s="107"/>
      <c r="F570" s="72"/>
      <c r="G570" s="72"/>
      <c r="H570" s="72"/>
      <c r="I570" s="72"/>
      <c r="J570" s="72"/>
      <c r="K570" s="72"/>
      <c r="L570" s="72"/>
      <c r="M570" s="72"/>
      <c r="N570" s="72"/>
      <c r="O570" s="72"/>
      <c r="P570" s="72"/>
      <c r="Q570" s="72"/>
      <c r="R570" s="72"/>
      <c r="S570" s="72"/>
      <c r="T570" s="72"/>
      <c r="U570" s="72"/>
      <c r="V570" s="72"/>
      <c r="W570" s="72"/>
      <c r="X570" s="72"/>
      <c r="Y570" s="72"/>
      <c r="Z570" s="72"/>
    </row>
    <row r="571" spans="1:26" ht="14.25" customHeight="1">
      <c r="A571" s="102"/>
      <c r="B571" s="102"/>
      <c r="C571" s="72"/>
      <c r="D571" s="72"/>
      <c r="E571" s="107"/>
      <c r="F571" s="72"/>
      <c r="G571" s="72"/>
      <c r="H571" s="72"/>
      <c r="I571" s="72"/>
      <c r="J571" s="72"/>
      <c r="K571" s="72"/>
      <c r="L571" s="72"/>
      <c r="M571" s="72"/>
      <c r="N571" s="72"/>
      <c r="O571" s="72"/>
      <c r="P571" s="72"/>
      <c r="Q571" s="72"/>
      <c r="R571" s="72"/>
      <c r="S571" s="72"/>
      <c r="T571" s="72"/>
      <c r="U571" s="72"/>
      <c r="V571" s="72"/>
      <c r="W571" s="72"/>
      <c r="X571" s="72"/>
      <c r="Y571" s="72"/>
      <c r="Z571" s="72"/>
    </row>
    <row r="572" spans="1:26" ht="14.25" customHeight="1">
      <c r="A572" s="102"/>
      <c r="B572" s="102"/>
      <c r="C572" s="72"/>
      <c r="D572" s="72"/>
      <c r="E572" s="107"/>
      <c r="F572" s="72"/>
      <c r="G572" s="72"/>
      <c r="H572" s="72"/>
      <c r="I572" s="72"/>
      <c r="J572" s="72"/>
      <c r="K572" s="72"/>
      <c r="L572" s="72"/>
      <c r="M572" s="72"/>
      <c r="N572" s="72"/>
      <c r="O572" s="72"/>
      <c r="P572" s="72"/>
      <c r="Q572" s="72"/>
      <c r="R572" s="72"/>
      <c r="S572" s="72"/>
      <c r="T572" s="72"/>
      <c r="U572" s="72"/>
      <c r="V572" s="72"/>
      <c r="W572" s="72"/>
      <c r="X572" s="72"/>
      <c r="Y572" s="72"/>
      <c r="Z572" s="72"/>
    </row>
    <row r="573" spans="1:26" ht="14.25" customHeight="1">
      <c r="A573" s="102"/>
      <c r="B573" s="102"/>
      <c r="C573" s="72"/>
      <c r="D573" s="72"/>
      <c r="E573" s="107"/>
      <c r="F573" s="72"/>
      <c r="G573" s="72"/>
      <c r="H573" s="72"/>
      <c r="I573" s="72"/>
      <c r="J573" s="72"/>
      <c r="K573" s="72"/>
      <c r="L573" s="72"/>
      <c r="M573" s="72"/>
      <c r="N573" s="72"/>
      <c r="O573" s="72"/>
      <c r="P573" s="72"/>
      <c r="Q573" s="72"/>
      <c r="R573" s="72"/>
      <c r="S573" s="72"/>
      <c r="T573" s="72"/>
      <c r="U573" s="72"/>
      <c r="V573" s="72"/>
      <c r="W573" s="72"/>
      <c r="X573" s="72"/>
      <c r="Y573" s="72"/>
      <c r="Z573" s="72"/>
    </row>
    <row r="574" spans="1:26" ht="14.25" customHeight="1">
      <c r="A574" s="102"/>
      <c r="B574" s="102"/>
      <c r="C574" s="72"/>
      <c r="D574" s="72"/>
      <c r="E574" s="107"/>
      <c r="F574" s="72"/>
      <c r="G574" s="72"/>
      <c r="H574" s="72"/>
      <c r="I574" s="72"/>
      <c r="J574" s="72"/>
      <c r="K574" s="72"/>
      <c r="L574" s="72"/>
      <c r="M574" s="72"/>
      <c r="N574" s="72"/>
      <c r="O574" s="72"/>
      <c r="P574" s="72"/>
      <c r="Q574" s="72"/>
      <c r="R574" s="72"/>
      <c r="S574" s="72"/>
      <c r="T574" s="72"/>
      <c r="U574" s="72"/>
      <c r="V574" s="72"/>
      <c r="W574" s="72"/>
      <c r="X574" s="72"/>
      <c r="Y574" s="72"/>
      <c r="Z574" s="72"/>
    </row>
    <row r="575" spans="1:26" ht="14.25" customHeight="1">
      <c r="A575" s="102"/>
      <c r="B575" s="102"/>
      <c r="C575" s="72"/>
      <c r="D575" s="72"/>
      <c r="E575" s="107"/>
      <c r="F575" s="72"/>
      <c r="G575" s="72"/>
      <c r="H575" s="72"/>
      <c r="I575" s="72"/>
      <c r="J575" s="72"/>
      <c r="K575" s="72"/>
      <c r="L575" s="72"/>
      <c r="M575" s="72"/>
      <c r="N575" s="72"/>
      <c r="O575" s="72"/>
      <c r="P575" s="72"/>
      <c r="Q575" s="72"/>
      <c r="R575" s="72"/>
      <c r="S575" s="72"/>
      <c r="T575" s="72"/>
      <c r="U575" s="72"/>
      <c r="V575" s="72"/>
      <c r="W575" s="72"/>
      <c r="X575" s="72"/>
      <c r="Y575" s="72"/>
      <c r="Z575" s="72"/>
    </row>
    <row r="576" spans="1:26" ht="14.25" customHeight="1">
      <c r="A576" s="102"/>
      <c r="B576" s="102"/>
      <c r="C576" s="72"/>
      <c r="D576" s="72"/>
      <c r="E576" s="107"/>
      <c r="F576" s="72"/>
      <c r="G576" s="72"/>
      <c r="H576" s="72"/>
      <c r="I576" s="72"/>
      <c r="J576" s="72"/>
      <c r="K576" s="72"/>
      <c r="L576" s="72"/>
      <c r="M576" s="72"/>
      <c r="N576" s="72"/>
      <c r="O576" s="72"/>
      <c r="P576" s="72"/>
      <c r="Q576" s="72"/>
      <c r="R576" s="72"/>
      <c r="S576" s="72"/>
      <c r="T576" s="72"/>
      <c r="U576" s="72"/>
      <c r="V576" s="72"/>
      <c r="W576" s="72"/>
      <c r="X576" s="72"/>
      <c r="Y576" s="72"/>
      <c r="Z576" s="72"/>
    </row>
    <row r="577" spans="1:26" ht="14.25" customHeight="1">
      <c r="A577" s="102"/>
      <c r="B577" s="102"/>
      <c r="C577" s="72"/>
      <c r="D577" s="72"/>
      <c r="E577" s="107"/>
      <c r="F577" s="72"/>
      <c r="G577" s="72"/>
      <c r="H577" s="72"/>
      <c r="I577" s="72"/>
      <c r="J577" s="72"/>
      <c r="K577" s="72"/>
      <c r="L577" s="72"/>
      <c r="M577" s="72"/>
      <c r="N577" s="72"/>
      <c r="O577" s="72"/>
      <c r="P577" s="72"/>
      <c r="Q577" s="72"/>
      <c r="R577" s="72"/>
      <c r="S577" s="72"/>
      <c r="T577" s="72"/>
      <c r="U577" s="72"/>
      <c r="V577" s="72"/>
      <c r="W577" s="72"/>
      <c r="X577" s="72"/>
      <c r="Y577" s="72"/>
      <c r="Z577" s="72"/>
    </row>
    <row r="578" spans="1:26" ht="14.25" customHeight="1">
      <c r="A578" s="102"/>
      <c r="B578" s="102"/>
      <c r="C578" s="72"/>
      <c r="D578" s="72"/>
      <c r="E578" s="107"/>
      <c r="F578" s="72"/>
      <c r="G578" s="72"/>
      <c r="H578" s="72"/>
      <c r="I578" s="72"/>
      <c r="J578" s="72"/>
      <c r="K578" s="72"/>
      <c r="L578" s="72"/>
      <c r="M578" s="72"/>
      <c r="N578" s="72"/>
      <c r="O578" s="72"/>
      <c r="P578" s="72"/>
      <c r="Q578" s="72"/>
      <c r="R578" s="72"/>
      <c r="S578" s="72"/>
      <c r="T578" s="72"/>
      <c r="U578" s="72"/>
      <c r="V578" s="72"/>
      <c r="W578" s="72"/>
      <c r="X578" s="72"/>
      <c r="Y578" s="72"/>
      <c r="Z578" s="72"/>
    </row>
    <row r="579" spans="1:26" ht="14.25" customHeight="1">
      <c r="A579" s="102"/>
      <c r="B579" s="102"/>
      <c r="C579" s="72"/>
      <c r="D579" s="72"/>
      <c r="E579" s="107"/>
      <c r="F579" s="72"/>
      <c r="G579" s="72"/>
      <c r="H579" s="72"/>
      <c r="I579" s="72"/>
      <c r="J579" s="72"/>
      <c r="K579" s="72"/>
      <c r="L579" s="72"/>
      <c r="M579" s="72"/>
      <c r="N579" s="72"/>
      <c r="O579" s="72"/>
      <c r="P579" s="72"/>
      <c r="Q579" s="72"/>
      <c r="R579" s="72"/>
      <c r="S579" s="72"/>
      <c r="T579" s="72"/>
      <c r="U579" s="72"/>
      <c r="V579" s="72"/>
      <c r="W579" s="72"/>
      <c r="X579" s="72"/>
      <c r="Y579" s="72"/>
      <c r="Z579" s="72"/>
    </row>
    <row r="580" spans="1:26" ht="14.25" customHeight="1">
      <c r="A580" s="102"/>
      <c r="B580" s="102"/>
      <c r="C580" s="72"/>
      <c r="D580" s="72"/>
      <c r="E580" s="107"/>
      <c r="F580" s="72"/>
      <c r="G580" s="72"/>
      <c r="H580" s="72"/>
      <c r="I580" s="72"/>
      <c r="J580" s="72"/>
      <c r="K580" s="72"/>
      <c r="L580" s="72"/>
      <c r="M580" s="72"/>
      <c r="N580" s="72"/>
      <c r="O580" s="72"/>
      <c r="P580" s="72"/>
      <c r="Q580" s="72"/>
      <c r="R580" s="72"/>
      <c r="S580" s="72"/>
      <c r="T580" s="72"/>
      <c r="U580" s="72"/>
      <c r="V580" s="72"/>
      <c r="W580" s="72"/>
      <c r="X580" s="72"/>
      <c r="Y580" s="72"/>
      <c r="Z580" s="72"/>
    </row>
    <row r="581" spans="1:26" ht="14.25" customHeight="1">
      <c r="A581" s="102"/>
      <c r="B581" s="102"/>
      <c r="C581" s="72"/>
      <c r="D581" s="72"/>
      <c r="E581" s="107"/>
      <c r="F581" s="72"/>
      <c r="G581" s="72"/>
      <c r="H581" s="72"/>
      <c r="I581" s="72"/>
      <c r="J581" s="72"/>
      <c r="K581" s="72"/>
      <c r="L581" s="72"/>
      <c r="M581" s="72"/>
      <c r="N581" s="72"/>
      <c r="O581" s="72"/>
      <c r="P581" s="72"/>
      <c r="Q581" s="72"/>
      <c r="R581" s="72"/>
      <c r="S581" s="72"/>
      <c r="T581" s="72"/>
      <c r="U581" s="72"/>
      <c r="V581" s="72"/>
      <c r="W581" s="72"/>
      <c r="X581" s="72"/>
      <c r="Y581" s="72"/>
      <c r="Z581" s="72"/>
    </row>
    <row r="582" spans="1:26" ht="14.25" customHeight="1">
      <c r="A582" s="102"/>
      <c r="B582" s="102"/>
      <c r="C582" s="72"/>
      <c r="D582" s="72"/>
      <c r="E582" s="107"/>
      <c r="F582" s="72"/>
      <c r="G582" s="72"/>
      <c r="H582" s="72"/>
      <c r="I582" s="72"/>
      <c r="J582" s="72"/>
      <c r="K582" s="72"/>
      <c r="L582" s="72"/>
      <c r="M582" s="72"/>
      <c r="N582" s="72"/>
      <c r="O582" s="72"/>
      <c r="P582" s="72"/>
      <c r="Q582" s="72"/>
      <c r="R582" s="72"/>
      <c r="S582" s="72"/>
      <c r="T582" s="72"/>
      <c r="U582" s="72"/>
      <c r="V582" s="72"/>
      <c r="W582" s="72"/>
      <c r="X582" s="72"/>
      <c r="Y582" s="72"/>
      <c r="Z582" s="72"/>
    </row>
    <row r="583" spans="1:26" ht="14.25" customHeight="1">
      <c r="A583" s="102"/>
      <c r="B583" s="102"/>
      <c r="C583" s="72"/>
      <c r="D583" s="72"/>
      <c r="E583" s="107"/>
      <c r="F583" s="72"/>
      <c r="G583" s="72"/>
      <c r="H583" s="72"/>
      <c r="I583" s="72"/>
      <c r="J583" s="72"/>
      <c r="K583" s="72"/>
      <c r="L583" s="72"/>
      <c r="M583" s="72"/>
      <c r="N583" s="72"/>
      <c r="O583" s="72"/>
      <c r="P583" s="72"/>
      <c r="Q583" s="72"/>
      <c r="R583" s="72"/>
      <c r="S583" s="72"/>
      <c r="T583" s="72"/>
      <c r="U583" s="72"/>
      <c r="V583" s="72"/>
      <c r="W583" s="72"/>
      <c r="X583" s="72"/>
      <c r="Y583" s="72"/>
      <c r="Z583" s="72"/>
    </row>
    <row r="584" spans="1:26" ht="14.25" customHeight="1">
      <c r="A584" s="102"/>
      <c r="B584" s="102"/>
      <c r="C584" s="72"/>
      <c r="D584" s="72"/>
      <c r="E584" s="107"/>
      <c r="F584" s="72"/>
      <c r="G584" s="72"/>
      <c r="H584" s="72"/>
      <c r="I584" s="72"/>
      <c r="J584" s="72"/>
      <c r="K584" s="72"/>
      <c r="L584" s="72"/>
      <c r="M584" s="72"/>
      <c r="N584" s="72"/>
      <c r="O584" s="72"/>
      <c r="P584" s="72"/>
      <c r="Q584" s="72"/>
      <c r="R584" s="72"/>
      <c r="S584" s="72"/>
      <c r="T584" s="72"/>
      <c r="U584" s="72"/>
      <c r="V584" s="72"/>
      <c r="W584" s="72"/>
      <c r="X584" s="72"/>
      <c r="Y584" s="72"/>
      <c r="Z584" s="72"/>
    </row>
    <row r="585" spans="1:26" ht="14.25" customHeight="1">
      <c r="A585" s="102"/>
      <c r="B585" s="102"/>
      <c r="C585" s="72"/>
      <c r="D585" s="72"/>
      <c r="E585" s="107"/>
      <c r="F585" s="72"/>
      <c r="G585" s="72"/>
      <c r="H585" s="72"/>
      <c r="I585" s="72"/>
      <c r="J585" s="72"/>
      <c r="K585" s="72"/>
      <c r="L585" s="72"/>
      <c r="M585" s="72"/>
      <c r="N585" s="72"/>
      <c r="O585" s="72"/>
      <c r="P585" s="72"/>
      <c r="Q585" s="72"/>
      <c r="R585" s="72"/>
      <c r="S585" s="72"/>
      <c r="T585" s="72"/>
      <c r="U585" s="72"/>
      <c r="V585" s="72"/>
      <c r="W585" s="72"/>
      <c r="X585" s="72"/>
      <c r="Y585" s="72"/>
      <c r="Z585" s="72"/>
    </row>
    <row r="586" spans="1:26" ht="14.25" customHeight="1">
      <c r="A586" s="102"/>
      <c r="B586" s="102"/>
      <c r="C586" s="72"/>
      <c r="D586" s="72"/>
      <c r="E586" s="107"/>
      <c r="F586" s="72"/>
      <c r="G586" s="72"/>
      <c r="H586" s="72"/>
      <c r="I586" s="72"/>
      <c r="J586" s="72"/>
      <c r="K586" s="72"/>
      <c r="L586" s="72"/>
      <c r="M586" s="72"/>
      <c r="N586" s="72"/>
      <c r="O586" s="72"/>
      <c r="P586" s="72"/>
      <c r="Q586" s="72"/>
      <c r="R586" s="72"/>
      <c r="S586" s="72"/>
      <c r="T586" s="72"/>
      <c r="U586" s="72"/>
      <c r="V586" s="72"/>
      <c r="W586" s="72"/>
      <c r="X586" s="72"/>
      <c r="Y586" s="72"/>
      <c r="Z586" s="72"/>
    </row>
    <row r="587" spans="1:26" ht="14.25" customHeight="1">
      <c r="A587" s="102"/>
      <c r="B587" s="102"/>
      <c r="C587" s="72"/>
      <c r="D587" s="72"/>
      <c r="E587" s="107"/>
      <c r="F587" s="72"/>
      <c r="G587" s="72"/>
      <c r="H587" s="72"/>
      <c r="I587" s="72"/>
      <c r="J587" s="72"/>
      <c r="K587" s="72"/>
      <c r="L587" s="72"/>
      <c r="M587" s="72"/>
      <c r="N587" s="72"/>
      <c r="O587" s="72"/>
      <c r="P587" s="72"/>
      <c r="Q587" s="72"/>
      <c r="R587" s="72"/>
      <c r="S587" s="72"/>
      <c r="T587" s="72"/>
      <c r="U587" s="72"/>
      <c r="V587" s="72"/>
      <c r="W587" s="72"/>
      <c r="X587" s="72"/>
      <c r="Y587" s="72"/>
      <c r="Z587" s="72"/>
    </row>
    <row r="588" spans="1:26" ht="14.25" customHeight="1">
      <c r="A588" s="102"/>
      <c r="B588" s="102"/>
      <c r="C588" s="72"/>
      <c r="D588" s="72"/>
      <c r="E588" s="107"/>
      <c r="F588" s="72"/>
      <c r="G588" s="72"/>
      <c r="H588" s="72"/>
      <c r="I588" s="72"/>
      <c r="J588" s="72"/>
      <c r="K588" s="72"/>
      <c r="L588" s="72"/>
      <c r="M588" s="72"/>
      <c r="N588" s="72"/>
      <c r="O588" s="72"/>
      <c r="P588" s="72"/>
      <c r="Q588" s="72"/>
      <c r="R588" s="72"/>
      <c r="S588" s="72"/>
      <c r="T588" s="72"/>
      <c r="U588" s="72"/>
      <c r="V588" s="72"/>
      <c r="W588" s="72"/>
      <c r="X588" s="72"/>
      <c r="Y588" s="72"/>
      <c r="Z588" s="72"/>
    </row>
    <row r="589" spans="1:26" ht="14.25" customHeight="1">
      <c r="A589" s="102"/>
      <c r="B589" s="102"/>
      <c r="C589" s="72"/>
      <c r="D589" s="72"/>
      <c r="E589" s="107"/>
      <c r="F589" s="72"/>
      <c r="G589" s="72"/>
      <c r="H589" s="72"/>
      <c r="I589" s="72"/>
      <c r="J589" s="72"/>
      <c r="K589" s="72"/>
      <c r="L589" s="72"/>
      <c r="M589" s="72"/>
      <c r="N589" s="72"/>
      <c r="O589" s="72"/>
      <c r="P589" s="72"/>
      <c r="Q589" s="72"/>
      <c r="R589" s="72"/>
      <c r="S589" s="72"/>
      <c r="T589" s="72"/>
      <c r="U589" s="72"/>
      <c r="V589" s="72"/>
      <c r="W589" s="72"/>
      <c r="X589" s="72"/>
      <c r="Y589" s="72"/>
      <c r="Z589" s="72"/>
    </row>
    <row r="590" spans="1:26" ht="14.25" customHeight="1">
      <c r="A590" s="102"/>
      <c r="B590" s="102"/>
      <c r="C590" s="72"/>
      <c r="D590" s="72"/>
      <c r="E590" s="107"/>
      <c r="F590" s="72"/>
      <c r="G590" s="72"/>
      <c r="H590" s="72"/>
      <c r="I590" s="72"/>
      <c r="J590" s="72"/>
      <c r="K590" s="72"/>
      <c r="L590" s="72"/>
      <c r="M590" s="72"/>
      <c r="N590" s="72"/>
      <c r="O590" s="72"/>
      <c r="P590" s="72"/>
      <c r="Q590" s="72"/>
      <c r="R590" s="72"/>
      <c r="S590" s="72"/>
      <c r="T590" s="72"/>
      <c r="U590" s="72"/>
      <c r="V590" s="72"/>
      <c r="W590" s="72"/>
      <c r="X590" s="72"/>
      <c r="Y590" s="72"/>
      <c r="Z590" s="72"/>
    </row>
    <row r="591" spans="1:26" ht="14.25" customHeight="1">
      <c r="A591" s="102"/>
      <c r="B591" s="102"/>
      <c r="C591" s="72"/>
      <c r="D591" s="72"/>
      <c r="E591" s="107"/>
      <c r="F591" s="72"/>
      <c r="G591" s="72"/>
      <c r="H591" s="72"/>
      <c r="I591" s="72"/>
      <c r="J591" s="72"/>
      <c r="K591" s="72"/>
      <c r="L591" s="72"/>
      <c r="M591" s="72"/>
      <c r="N591" s="72"/>
      <c r="O591" s="72"/>
      <c r="P591" s="72"/>
      <c r="Q591" s="72"/>
      <c r="R591" s="72"/>
      <c r="S591" s="72"/>
      <c r="T591" s="72"/>
      <c r="U591" s="72"/>
      <c r="V591" s="72"/>
      <c r="W591" s="72"/>
      <c r="X591" s="72"/>
      <c r="Y591" s="72"/>
      <c r="Z591" s="72"/>
    </row>
    <row r="592" spans="1:26" ht="14.25" customHeight="1">
      <c r="A592" s="102"/>
      <c r="B592" s="102"/>
      <c r="C592" s="72"/>
      <c r="D592" s="72"/>
      <c r="E592" s="107"/>
      <c r="F592" s="72"/>
      <c r="G592" s="72"/>
      <c r="H592" s="72"/>
      <c r="I592" s="72"/>
      <c r="J592" s="72"/>
      <c r="K592" s="72"/>
      <c r="L592" s="72"/>
      <c r="M592" s="72"/>
      <c r="N592" s="72"/>
      <c r="O592" s="72"/>
      <c r="P592" s="72"/>
      <c r="Q592" s="72"/>
      <c r="R592" s="72"/>
      <c r="S592" s="72"/>
      <c r="T592" s="72"/>
      <c r="U592" s="72"/>
      <c r="V592" s="72"/>
      <c r="W592" s="72"/>
      <c r="X592" s="72"/>
      <c r="Y592" s="72"/>
      <c r="Z592" s="72"/>
    </row>
    <row r="593" spans="1:26" ht="14.25" customHeight="1">
      <c r="A593" s="102"/>
      <c r="B593" s="102"/>
      <c r="C593" s="72"/>
      <c r="D593" s="72"/>
      <c r="E593" s="107"/>
      <c r="F593" s="72"/>
      <c r="G593" s="72"/>
      <c r="H593" s="72"/>
      <c r="I593" s="72"/>
      <c r="J593" s="72"/>
      <c r="K593" s="72"/>
      <c r="L593" s="72"/>
      <c r="M593" s="72"/>
      <c r="N593" s="72"/>
      <c r="O593" s="72"/>
      <c r="P593" s="72"/>
      <c r="Q593" s="72"/>
      <c r="R593" s="72"/>
      <c r="S593" s="72"/>
      <c r="T593" s="72"/>
      <c r="U593" s="72"/>
      <c r="V593" s="72"/>
      <c r="W593" s="72"/>
      <c r="X593" s="72"/>
      <c r="Y593" s="72"/>
      <c r="Z593" s="72"/>
    </row>
    <row r="594" spans="1:26" ht="14.25" customHeight="1">
      <c r="A594" s="102"/>
      <c r="B594" s="102"/>
      <c r="C594" s="72"/>
      <c r="D594" s="72"/>
      <c r="E594" s="107"/>
      <c r="F594" s="72"/>
      <c r="G594" s="72"/>
      <c r="H594" s="72"/>
      <c r="I594" s="72"/>
      <c r="J594" s="72"/>
      <c r="K594" s="72"/>
      <c r="L594" s="72"/>
      <c r="M594" s="72"/>
      <c r="N594" s="72"/>
      <c r="O594" s="72"/>
      <c r="P594" s="72"/>
      <c r="Q594" s="72"/>
      <c r="R594" s="72"/>
      <c r="S594" s="72"/>
      <c r="T594" s="72"/>
      <c r="U594" s="72"/>
      <c r="V594" s="72"/>
      <c r="W594" s="72"/>
      <c r="X594" s="72"/>
      <c r="Y594" s="72"/>
      <c r="Z594" s="72"/>
    </row>
    <row r="595" spans="1:26" ht="14.25" customHeight="1">
      <c r="A595" s="102"/>
      <c r="B595" s="102"/>
      <c r="C595" s="72"/>
      <c r="D595" s="72"/>
      <c r="E595" s="107"/>
      <c r="F595" s="72"/>
      <c r="G595" s="72"/>
      <c r="H595" s="72"/>
      <c r="I595" s="72"/>
      <c r="J595" s="72"/>
      <c r="K595" s="72"/>
      <c r="L595" s="72"/>
      <c r="M595" s="72"/>
      <c r="N595" s="72"/>
      <c r="O595" s="72"/>
      <c r="P595" s="72"/>
      <c r="Q595" s="72"/>
      <c r="R595" s="72"/>
      <c r="S595" s="72"/>
      <c r="T595" s="72"/>
      <c r="U595" s="72"/>
      <c r="V595" s="72"/>
      <c r="W595" s="72"/>
      <c r="X595" s="72"/>
      <c r="Y595" s="72"/>
      <c r="Z595" s="72"/>
    </row>
    <row r="596" spans="1:26" ht="14.25" customHeight="1">
      <c r="A596" s="102"/>
      <c r="B596" s="102"/>
      <c r="C596" s="72"/>
      <c r="D596" s="72"/>
      <c r="E596" s="107"/>
      <c r="F596" s="72"/>
      <c r="G596" s="72"/>
      <c r="H596" s="72"/>
      <c r="I596" s="72"/>
      <c r="J596" s="72"/>
      <c r="K596" s="72"/>
      <c r="L596" s="72"/>
      <c r="M596" s="72"/>
      <c r="N596" s="72"/>
      <c r="O596" s="72"/>
      <c r="P596" s="72"/>
      <c r="Q596" s="72"/>
      <c r="R596" s="72"/>
      <c r="S596" s="72"/>
      <c r="T596" s="72"/>
      <c r="U596" s="72"/>
      <c r="V596" s="72"/>
      <c r="W596" s="72"/>
      <c r="X596" s="72"/>
      <c r="Y596" s="72"/>
      <c r="Z596" s="72"/>
    </row>
    <row r="597" spans="1:26" ht="14.25" customHeight="1">
      <c r="A597" s="102"/>
      <c r="B597" s="102"/>
      <c r="C597" s="72"/>
      <c r="D597" s="72"/>
      <c r="E597" s="107"/>
      <c r="F597" s="72"/>
      <c r="G597" s="72"/>
      <c r="H597" s="72"/>
      <c r="I597" s="72"/>
      <c r="J597" s="72"/>
      <c r="K597" s="72"/>
      <c r="L597" s="72"/>
      <c r="M597" s="72"/>
      <c r="N597" s="72"/>
      <c r="O597" s="72"/>
      <c r="P597" s="72"/>
      <c r="Q597" s="72"/>
      <c r="R597" s="72"/>
      <c r="S597" s="72"/>
      <c r="T597" s="72"/>
      <c r="U597" s="72"/>
      <c r="V597" s="72"/>
      <c r="W597" s="72"/>
      <c r="X597" s="72"/>
      <c r="Y597" s="72"/>
      <c r="Z597" s="72"/>
    </row>
    <row r="598" spans="1:26" ht="14.25" customHeight="1">
      <c r="A598" s="102"/>
      <c r="B598" s="102"/>
      <c r="C598" s="72"/>
      <c r="D598" s="72"/>
      <c r="E598" s="107"/>
      <c r="F598" s="72"/>
      <c r="G598" s="72"/>
      <c r="H598" s="72"/>
      <c r="I598" s="72"/>
      <c r="J598" s="72"/>
      <c r="K598" s="72"/>
      <c r="L598" s="72"/>
      <c r="M598" s="72"/>
      <c r="N598" s="72"/>
      <c r="O598" s="72"/>
      <c r="P598" s="72"/>
      <c r="Q598" s="72"/>
      <c r="R598" s="72"/>
      <c r="S598" s="72"/>
      <c r="T598" s="72"/>
      <c r="U598" s="72"/>
      <c r="V598" s="72"/>
      <c r="W598" s="72"/>
      <c r="X598" s="72"/>
      <c r="Y598" s="72"/>
      <c r="Z598" s="72"/>
    </row>
    <row r="599" spans="1:26" ht="14.25" customHeight="1">
      <c r="A599" s="102"/>
      <c r="B599" s="102"/>
      <c r="C599" s="72"/>
      <c r="D599" s="72"/>
      <c r="E599" s="107"/>
      <c r="F599" s="72"/>
      <c r="G599" s="72"/>
      <c r="H599" s="72"/>
      <c r="I599" s="72"/>
      <c r="J599" s="72"/>
      <c r="K599" s="72"/>
      <c r="L599" s="72"/>
      <c r="M599" s="72"/>
      <c r="N599" s="72"/>
      <c r="O599" s="72"/>
      <c r="P599" s="72"/>
      <c r="Q599" s="72"/>
      <c r="R599" s="72"/>
      <c r="S599" s="72"/>
      <c r="T599" s="72"/>
      <c r="U599" s="72"/>
      <c r="V599" s="72"/>
      <c r="W599" s="72"/>
      <c r="X599" s="72"/>
      <c r="Y599" s="72"/>
      <c r="Z599" s="72"/>
    </row>
    <row r="600" spans="1:26" ht="14.25" customHeight="1">
      <c r="A600" s="102"/>
      <c r="B600" s="102"/>
      <c r="C600" s="72"/>
      <c r="D600" s="72"/>
      <c r="E600" s="107"/>
      <c r="F600" s="72"/>
      <c r="G600" s="72"/>
      <c r="H600" s="72"/>
      <c r="I600" s="72"/>
      <c r="J600" s="72"/>
      <c r="K600" s="72"/>
      <c r="L600" s="72"/>
      <c r="M600" s="72"/>
      <c r="N600" s="72"/>
      <c r="O600" s="72"/>
      <c r="P600" s="72"/>
      <c r="Q600" s="72"/>
      <c r="R600" s="72"/>
      <c r="S600" s="72"/>
      <c r="T600" s="72"/>
      <c r="U600" s="72"/>
      <c r="V600" s="72"/>
      <c r="W600" s="72"/>
      <c r="X600" s="72"/>
      <c r="Y600" s="72"/>
      <c r="Z600" s="72"/>
    </row>
    <row r="601" spans="1:26" ht="14.25" customHeight="1">
      <c r="A601" s="102"/>
      <c r="B601" s="102"/>
      <c r="C601" s="72"/>
      <c r="D601" s="72"/>
      <c r="E601" s="107"/>
      <c r="F601" s="72"/>
      <c r="G601" s="72"/>
      <c r="H601" s="72"/>
      <c r="I601" s="72"/>
      <c r="J601" s="72"/>
      <c r="K601" s="72"/>
      <c r="L601" s="72"/>
      <c r="M601" s="72"/>
      <c r="N601" s="72"/>
      <c r="O601" s="72"/>
      <c r="P601" s="72"/>
      <c r="Q601" s="72"/>
      <c r="R601" s="72"/>
      <c r="S601" s="72"/>
      <c r="T601" s="72"/>
      <c r="U601" s="72"/>
      <c r="V601" s="72"/>
      <c r="W601" s="72"/>
      <c r="X601" s="72"/>
      <c r="Y601" s="72"/>
      <c r="Z601" s="72"/>
    </row>
    <row r="602" spans="1:26" ht="14.25" customHeight="1">
      <c r="A602" s="102"/>
      <c r="B602" s="102"/>
      <c r="C602" s="72"/>
      <c r="D602" s="72"/>
      <c r="E602" s="107"/>
      <c r="F602" s="72"/>
      <c r="G602" s="72"/>
      <c r="H602" s="72"/>
      <c r="I602" s="72"/>
      <c r="J602" s="72"/>
      <c r="K602" s="72"/>
      <c r="L602" s="72"/>
      <c r="M602" s="72"/>
      <c r="N602" s="72"/>
      <c r="O602" s="72"/>
      <c r="P602" s="72"/>
      <c r="Q602" s="72"/>
      <c r="R602" s="72"/>
      <c r="S602" s="72"/>
      <c r="T602" s="72"/>
      <c r="U602" s="72"/>
      <c r="V602" s="72"/>
      <c r="W602" s="72"/>
      <c r="X602" s="72"/>
      <c r="Y602" s="72"/>
      <c r="Z602" s="72"/>
    </row>
    <row r="603" spans="1:26" ht="14.25" customHeight="1">
      <c r="A603" s="102"/>
      <c r="B603" s="102"/>
      <c r="C603" s="72"/>
      <c r="D603" s="72"/>
      <c r="E603" s="107"/>
      <c r="F603" s="72"/>
      <c r="G603" s="72"/>
      <c r="H603" s="72"/>
      <c r="I603" s="72"/>
      <c r="J603" s="72"/>
      <c r="K603" s="72"/>
      <c r="L603" s="72"/>
      <c r="M603" s="72"/>
      <c r="N603" s="72"/>
      <c r="O603" s="72"/>
      <c r="P603" s="72"/>
      <c r="Q603" s="72"/>
      <c r="R603" s="72"/>
      <c r="S603" s="72"/>
      <c r="T603" s="72"/>
      <c r="U603" s="72"/>
      <c r="V603" s="72"/>
      <c r="W603" s="72"/>
      <c r="X603" s="72"/>
      <c r="Y603" s="72"/>
      <c r="Z603" s="72"/>
    </row>
    <row r="604" spans="1:26" ht="14.25" customHeight="1">
      <c r="A604" s="102"/>
      <c r="B604" s="102"/>
      <c r="C604" s="72"/>
      <c r="D604" s="72"/>
      <c r="E604" s="107"/>
      <c r="F604" s="72"/>
      <c r="G604" s="72"/>
      <c r="H604" s="72"/>
      <c r="I604" s="72"/>
      <c r="J604" s="72"/>
      <c r="K604" s="72"/>
      <c r="L604" s="72"/>
      <c r="M604" s="72"/>
      <c r="N604" s="72"/>
      <c r="O604" s="72"/>
      <c r="P604" s="72"/>
      <c r="Q604" s="72"/>
      <c r="R604" s="72"/>
      <c r="S604" s="72"/>
      <c r="T604" s="72"/>
      <c r="U604" s="72"/>
      <c r="V604" s="72"/>
      <c r="W604" s="72"/>
      <c r="X604" s="72"/>
      <c r="Y604" s="72"/>
      <c r="Z604" s="72"/>
    </row>
    <row r="605" spans="1:26" ht="14.25" customHeight="1">
      <c r="A605" s="102"/>
      <c r="B605" s="102"/>
      <c r="C605" s="72"/>
      <c r="D605" s="72"/>
      <c r="E605" s="107"/>
      <c r="F605" s="72"/>
      <c r="G605" s="72"/>
      <c r="H605" s="72"/>
      <c r="I605" s="72"/>
      <c r="J605" s="72"/>
      <c r="K605" s="72"/>
      <c r="L605" s="72"/>
      <c r="M605" s="72"/>
      <c r="N605" s="72"/>
      <c r="O605" s="72"/>
      <c r="P605" s="72"/>
      <c r="Q605" s="72"/>
      <c r="R605" s="72"/>
      <c r="S605" s="72"/>
      <c r="T605" s="72"/>
      <c r="U605" s="72"/>
      <c r="V605" s="72"/>
      <c r="W605" s="72"/>
      <c r="X605" s="72"/>
      <c r="Y605" s="72"/>
      <c r="Z605" s="72"/>
    </row>
    <row r="606" spans="1:26" ht="14.25" customHeight="1">
      <c r="A606" s="102"/>
      <c r="B606" s="102"/>
      <c r="C606" s="72"/>
      <c r="D606" s="72"/>
      <c r="E606" s="107"/>
      <c r="F606" s="72"/>
      <c r="G606" s="72"/>
      <c r="H606" s="72"/>
      <c r="I606" s="72"/>
      <c r="J606" s="72"/>
      <c r="K606" s="72"/>
      <c r="L606" s="72"/>
      <c r="M606" s="72"/>
      <c r="N606" s="72"/>
      <c r="O606" s="72"/>
      <c r="P606" s="72"/>
      <c r="Q606" s="72"/>
      <c r="R606" s="72"/>
      <c r="S606" s="72"/>
      <c r="T606" s="72"/>
      <c r="U606" s="72"/>
      <c r="V606" s="72"/>
      <c r="W606" s="72"/>
      <c r="X606" s="72"/>
      <c r="Y606" s="72"/>
      <c r="Z606" s="72"/>
    </row>
    <row r="607" spans="1:26" ht="14.25" customHeight="1">
      <c r="A607" s="102"/>
      <c r="B607" s="102"/>
      <c r="C607" s="72"/>
      <c r="D607" s="72"/>
      <c r="E607" s="107"/>
      <c r="F607" s="72"/>
      <c r="G607" s="72"/>
      <c r="H607" s="72"/>
      <c r="I607" s="72"/>
      <c r="J607" s="72"/>
      <c r="K607" s="72"/>
      <c r="L607" s="72"/>
      <c r="M607" s="72"/>
      <c r="N607" s="72"/>
      <c r="O607" s="72"/>
      <c r="P607" s="72"/>
      <c r="Q607" s="72"/>
      <c r="R607" s="72"/>
      <c r="S607" s="72"/>
      <c r="T607" s="72"/>
      <c r="U607" s="72"/>
      <c r="V607" s="72"/>
      <c r="W607" s="72"/>
      <c r="X607" s="72"/>
      <c r="Y607" s="72"/>
      <c r="Z607" s="72"/>
    </row>
    <row r="608" spans="1:26" ht="14.25" customHeight="1">
      <c r="A608" s="102"/>
      <c r="B608" s="102"/>
      <c r="C608" s="72"/>
      <c r="D608" s="72"/>
      <c r="E608" s="107"/>
      <c r="F608" s="72"/>
      <c r="G608" s="72"/>
      <c r="H608" s="72"/>
      <c r="I608" s="72"/>
      <c r="J608" s="72"/>
      <c r="K608" s="72"/>
      <c r="L608" s="72"/>
      <c r="M608" s="72"/>
      <c r="N608" s="72"/>
      <c r="O608" s="72"/>
      <c r="P608" s="72"/>
      <c r="Q608" s="72"/>
      <c r="R608" s="72"/>
      <c r="S608" s="72"/>
      <c r="T608" s="72"/>
      <c r="U608" s="72"/>
      <c r="V608" s="72"/>
      <c r="W608" s="72"/>
      <c r="X608" s="72"/>
      <c r="Y608" s="72"/>
      <c r="Z608" s="72"/>
    </row>
    <row r="609" spans="1:26" ht="14.25" customHeight="1">
      <c r="A609" s="102"/>
      <c r="B609" s="102"/>
      <c r="C609" s="72"/>
      <c r="D609" s="72"/>
      <c r="E609" s="107"/>
      <c r="F609" s="72"/>
      <c r="G609" s="72"/>
      <c r="H609" s="72"/>
      <c r="I609" s="72"/>
      <c r="J609" s="72"/>
      <c r="K609" s="72"/>
      <c r="L609" s="72"/>
      <c r="M609" s="72"/>
      <c r="N609" s="72"/>
      <c r="O609" s="72"/>
      <c r="P609" s="72"/>
      <c r="Q609" s="72"/>
      <c r="R609" s="72"/>
      <c r="S609" s="72"/>
      <c r="T609" s="72"/>
      <c r="U609" s="72"/>
      <c r="V609" s="72"/>
      <c r="W609" s="72"/>
      <c r="X609" s="72"/>
      <c r="Y609" s="72"/>
      <c r="Z609" s="72"/>
    </row>
    <row r="610" spans="1:26" ht="14.25" customHeight="1">
      <c r="A610" s="102"/>
      <c r="B610" s="102"/>
      <c r="C610" s="72"/>
      <c r="D610" s="72"/>
      <c r="E610" s="107"/>
      <c r="F610" s="72"/>
      <c r="G610" s="72"/>
      <c r="H610" s="72"/>
      <c r="I610" s="72"/>
      <c r="J610" s="72"/>
      <c r="K610" s="72"/>
      <c r="L610" s="72"/>
      <c r="M610" s="72"/>
      <c r="N610" s="72"/>
      <c r="O610" s="72"/>
      <c r="P610" s="72"/>
      <c r="Q610" s="72"/>
      <c r="R610" s="72"/>
      <c r="S610" s="72"/>
      <c r="T610" s="72"/>
      <c r="U610" s="72"/>
      <c r="V610" s="72"/>
      <c r="W610" s="72"/>
      <c r="X610" s="72"/>
      <c r="Y610" s="72"/>
      <c r="Z610" s="72"/>
    </row>
    <row r="611" spans="1:26" ht="14.25" customHeight="1">
      <c r="A611" s="102"/>
      <c r="B611" s="102"/>
      <c r="C611" s="72"/>
      <c r="D611" s="72"/>
      <c r="E611" s="107"/>
      <c r="F611" s="72"/>
      <c r="G611" s="72"/>
      <c r="H611" s="72"/>
      <c r="I611" s="72"/>
      <c r="J611" s="72"/>
      <c r="K611" s="72"/>
      <c r="L611" s="72"/>
      <c r="M611" s="72"/>
      <c r="N611" s="72"/>
      <c r="O611" s="72"/>
      <c r="P611" s="72"/>
      <c r="Q611" s="72"/>
      <c r="R611" s="72"/>
      <c r="S611" s="72"/>
      <c r="T611" s="72"/>
      <c r="U611" s="72"/>
      <c r="V611" s="72"/>
      <c r="W611" s="72"/>
      <c r="X611" s="72"/>
      <c r="Y611" s="72"/>
      <c r="Z611" s="72"/>
    </row>
    <row r="612" spans="1:26" ht="14.25" customHeight="1">
      <c r="A612" s="102"/>
      <c r="B612" s="102"/>
      <c r="C612" s="72"/>
      <c r="D612" s="72"/>
      <c r="E612" s="107"/>
      <c r="F612" s="72"/>
      <c r="G612" s="72"/>
      <c r="H612" s="72"/>
      <c r="I612" s="72"/>
      <c r="J612" s="72"/>
      <c r="K612" s="72"/>
      <c r="L612" s="72"/>
      <c r="M612" s="72"/>
      <c r="N612" s="72"/>
      <c r="O612" s="72"/>
      <c r="P612" s="72"/>
      <c r="Q612" s="72"/>
      <c r="R612" s="72"/>
      <c r="S612" s="72"/>
      <c r="T612" s="72"/>
      <c r="U612" s="72"/>
      <c r="V612" s="72"/>
      <c r="W612" s="72"/>
      <c r="X612" s="72"/>
      <c r="Y612" s="72"/>
      <c r="Z612" s="72"/>
    </row>
    <row r="613" spans="1:26" ht="14.25" customHeight="1">
      <c r="A613" s="102"/>
      <c r="B613" s="102"/>
      <c r="C613" s="72"/>
      <c r="D613" s="72"/>
      <c r="E613" s="107"/>
      <c r="F613" s="72"/>
      <c r="G613" s="72"/>
      <c r="H613" s="72"/>
      <c r="I613" s="72"/>
      <c r="J613" s="72"/>
      <c r="K613" s="72"/>
      <c r="L613" s="72"/>
      <c r="M613" s="72"/>
      <c r="N613" s="72"/>
      <c r="O613" s="72"/>
      <c r="P613" s="72"/>
      <c r="Q613" s="72"/>
      <c r="R613" s="72"/>
      <c r="S613" s="72"/>
      <c r="T613" s="72"/>
      <c r="U613" s="72"/>
      <c r="V613" s="72"/>
      <c r="W613" s="72"/>
      <c r="X613" s="72"/>
      <c r="Y613" s="72"/>
      <c r="Z613" s="72"/>
    </row>
    <row r="614" spans="1:26" ht="14.25" customHeight="1">
      <c r="A614" s="102"/>
      <c r="B614" s="102"/>
      <c r="C614" s="72"/>
      <c r="D614" s="72"/>
      <c r="E614" s="107"/>
      <c r="F614" s="72"/>
      <c r="G614" s="72"/>
      <c r="H614" s="72"/>
      <c r="I614" s="72"/>
      <c r="J614" s="72"/>
      <c r="K614" s="72"/>
      <c r="L614" s="72"/>
      <c r="M614" s="72"/>
      <c r="N614" s="72"/>
      <c r="O614" s="72"/>
      <c r="P614" s="72"/>
      <c r="Q614" s="72"/>
      <c r="R614" s="72"/>
      <c r="S614" s="72"/>
      <c r="T614" s="72"/>
      <c r="U614" s="72"/>
      <c r="V614" s="72"/>
      <c r="W614" s="72"/>
      <c r="X614" s="72"/>
      <c r="Y614" s="72"/>
      <c r="Z614" s="72"/>
    </row>
    <row r="615" spans="1:26" ht="14.25" customHeight="1">
      <c r="A615" s="102"/>
      <c r="B615" s="102"/>
      <c r="C615" s="72"/>
      <c r="D615" s="72"/>
      <c r="E615" s="107"/>
      <c r="F615" s="72"/>
      <c r="G615" s="72"/>
      <c r="H615" s="72"/>
      <c r="I615" s="72"/>
      <c r="J615" s="72"/>
      <c r="K615" s="72"/>
      <c r="L615" s="72"/>
      <c r="M615" s="72"/>
      <c r="N615" s="72"/>
      <c r="O615" s="72"/>
      <c r="P615" s="72"/>
      <c r="Q615" s="72"/>
      <c r="R615" s="72"/>
      <c r="S615" s="72"/>
      <c r="T615" s="72"/>
      <c r="U615" s="72"/>
      <c r="V615" s="72"/>
      <c r="W615" s="72"/>
      <c r="X615" s="72"/>
      <c r="Y615" s="72"/>
      <c r="Z615" s="72"/>
    </row>
    <row r="616" spans="1:26" ht="14.25" customHeight="1">
      <c r="A616" s="102"/>
      <c r="B616" s="102"/>
      <c r="C616" s="72"/>
      <c r="D616" s="72"/>
      <c r="E616" s="107"/>
      <c r="F616" s="72"/>
      <c r="G616" s="72"/>
      <c r="H616" s="72"/>
      <c r="I616" s="72"/>
      <c r="J616" s="72"/>
      <c r="K616" s="72"/>
      <c r="L616" s="72"/>
      <c r="M616" s="72"/>
      <c r="N616" s="72"/>
      <c r="O616" s="72"/>
      <c r="P616" s="72"/>
      <c r="Q616" s="72"/>
      <c r="R616" s="72"/>
      <c r="S616" s="72"/>
      <c r="T616" s="72"/>
      <c r="U616" s="72"/>
      <c r="V616" s="72"/>
      <c r="W616" s="72"/>
      <c r="X616" s="72"/>
      <c r="Y616" s="72"/>
      <c r="Z616" s="72"/>
    </row>
    <row r="617" spans="1:26" ht="14.25" customHeight="1">
      <c r="A617" s="102"/>
      <c r="B617" s="102"/>
      <c r="C617" s="72"/>
      <c r="D617" s="72"/>
      <c r="E617" s="107"/>
      <c r="F617" s="72"/>
      <c r="G617" s="72"/>
      <c r="H617" s="72"/>
      <c r="I617" s="72"/>
      <c r="J617" s="72"/>
      <c r="K617" s="72"/>
      <c r="L617" s="72"/>
      <c r="M617" s="72"/>
      <c r="N617" s="72"/>
      <c r="O617" s="72"/>
      <c r="P617" s="72"/>
      <c r="Q617" s="72"/>
      <c r="R617" s="72"/>
      <c r="S617" s="72"/>
      <c r="T617" s="72"/>
      <c r="U617" s="72"/>
      <c r="V617" s="72"/>
      <c r="W617" s="72"/>
      <c r="X617" s="72"/>
      <c r="Y617" s="72"/>
      <c r="Z617" s="72"/>
    </row>
    <row r="618" spans="1:26" ht="14.25" customHeight="1">
      <c r="A618" s="102"/>
      <c r="B618" s="102"/>
      <c r="C618" s="72"/>
      <c r="D618" s="72"/>
      <c r="E618" s="107"/>
      <c r="F618" s="72"/>
      <c r="G618" s="72"/>
      <c r="H618" s="72"/>
      <c r="I618" s="72"/>
      <c r="J618" s="72"/>
      <c r="K618" s="72"/>
      <c r="L618" s="72"/>
      <c r="M618" s="72"/>
      <c r="N618" s="72"/>
      <c r="O618" s="72"/>
      <c r="P618" s="72"/>
      <c r="Q618" s="72"/>
      <c r="R618" s="72"/>
      <c r="S618" s="72"/>
      <c r="T618" s="72"/>
      <c r="U618" s="72"/>
      <c r="V618" s="72"/>
      <c r="W618" s="72"/>
      <c r="X618" s="72"/>
      <c r="Y618" s="72"/>
      <c r="Z618" s="72"/>
    </row>
    <row r="619" spans="1:26" ht="14.25" customHeight="1">
      <c r="A619" s="102"/>
      <c r="B619" s="102"/>
      <c r="C619" s="72"/>
      <c r="D619" s="72"/>
      <c r="E619" s="107"/>
      <c r="F619" s="72"/>
      <c r="G619" s="72"/>
      <c r="H619" s="72"/>
      <c r="I619" s="72"/>
      <c r="J619" s="72"/>
      <c r="K619" s="72"/>
      <c r="L619" s="72"/>
      <c r="M619" s="72"/>
      <c r="N619" s="72"/>
      <c r="O619" s="72"/>
      <c r="P619" s="72"/>
      <c r="Q619" s="72"/>
      <c r="R619" s="72"/>
      <c r="S619" s="72"/>
      <c r="T619" s="72"/>
      <c r="U619" s="72"/>
      <c r="V619" s="72"/>
      <c r="W619" s="72"/>
      <c r="X619" s="72"/>
      <c r="Y619" s="72"/>
      <c r="Z619" s="72"/>
    </row>
    <row r="620" spans="1:26" ht="14.25" customHeight="1">
      <c r="A620" s="102"/>
      <c r="B620" s="102"/>
      <c r="C620" s="72"/>
      <c r="D620" s="72"/>
      <c r="E620" s="107"/>
      <c r="F620" s="72"/>
      <c r="G620" s="72"/>
      <c r="H620" s="72"/>
      <c r="I620" s="72"/>
      <c r="J620" s="72"/>
      <c r="K620" s="72"/>
      <c r="L620" s="72"/>
      <c r="M620" s="72"/>
      <c r="N620" s="72"/>
      <c r="O620" s="72"/>
      <c r="P620" s="72"/>
      <c r="Q620" s="72"/>
      <c r="R620" s="72"/>
      <c r="S620" s="72"/>
      <c r="T620" s="72"/>
      <c r="U620" s="72"/>
      <c r="V620" s="72"/>
      <c r="W620" s="72"/>
      <c r="X620" s="72"/>
      <c r="Y620" s="72"/>
      <c r="Z620" s="72"/>
    </row>
    <row r="621" spans="1:26" ht="14.25" customHeight="1">
      <c r="A621" s="102"/>
      <c r="B621" s="102"/>
      <c r="C621" s="72"/>
      <c r="D621" s="72"/>
      <c r="E621" s="107"/>
      <c r="F621" s="72"/>
      <c r="G621" s="72"/>
      <c r="H621" s="72"/>
      <c r="I621" s="72"/>
      <c r="J621" s="72"/>
      <c r="K621" s="72"/>
      <c r="L621" s="72"/>
      <c r="M621" s="72"/>
      <c r="N621" s="72"/>
      <c r="O621" s="72"/>
      <c r="P621" s="72"/>
      <c r="Q621" s="72"/>
      <c r="R621" s="72"/>
      <c r="S621" s="72"/>
      <c r="T621" s="72"/>
      <c r="U621" s="72"/>
      <c r="V621" s="72"/>
      <c r="W621" s="72"/>
      <c r="X621" s="72"/>
      <c r="Y621" s="72"/>
      <c r="Z621" s="72"/>
    </row>
    <row r="622" spans="1:26" ht="14.25" customHeight="1">
      <c r="A622" s="102"/>
      <c r="B622" s="102"/>
      <c r="C622" s="72"/>
      <c r="D622" s="72"/>
      <c r="E622" s="107"/>
      <c r="F622" s="72"/>
      <c r="G622" s="72"/>
      <c r="H622" s="72"/>
      <c r="I622" s="72"/>
      <c r="J622" s="72"/>
      <c r="K622" s="72"/>
      <c r="L622" s="72"/>
      <c r="M622" s="72"/>
      <c r="N622" s="72"/>
      <c r="O622" s="72"/>
      <c r="P622" s="72"/>
      <c r="Q622" s="72"/>
      <c r="R622" s="72"/>
      <c r="S622" s="72"/>
      <c r="T622" s="72"/>
      <c r="U622" s="72"/>
      <c r="V622" s="72"/>
      <c r="W622" s="72"/>
      <c r="X622" s="72"/>
      <c r="Y622" s="72"/>
      <c r="Z622" s="72"/>
    </row>
    <row r="623" spans="1:26" ht="14.25" customHeight="1">
      <c r="A623" s="102"/>
      <c r="B623" s="102"/>
      <c r="C623" s="72"/>
      <c r="D623" s="72"/>
      <c r="E623" s="107"/>
      <c r="F623" s="72"/>
      <c r="G623" s="72"/>
      <c r="H623" s="72"/>
      <c r="I623" s="72"/>
      <c r="J623" s="72"/>
      <c r="K623" s="72"/>
      <c r="L623" s="72"/>
      <c r="M623" s="72"/>
      <c r="N623" s="72"/>
      <c r="O623" s="72"/>
      <c r="P623" s="72"/>
      <c r="Q623" s="72"/>
      <c r="R623" s="72"/>
      <c r="S623" s="72"/>
      <c r="T623" s="72"/>
      <c r="U623" s="72"/>
      <c r="V623" s="72"/>
      <c r="W623" s="72"/>
      <c r="X623" s="72"/>
      <c r="Y623" s="72"/>
      <c r="Z623" s="72"/>
    </row>
    <row r="624" spans="1:26" ht="14.25" customHeight="1">
      <c r="A624" s="102"/>
      <c r="B624" s="102"/>
      <c r="C624" s="72"/>
      <c r="D624" s="72"/>
      <c r="E624" s="107"/>
      <c r="F624" s="72"/>
      <c r="G624" s="72"/>
      <c r="H624" s="72"/>
      <c r="I624" s="72"/>
      <c r="J624" s="72"/>
      <c r="K624" s="72"/>
      <c r="L624" s="72"/>
      <c r="M624" s="72"/>
      <c r="N624" s="72"/>
      <c r="O624" s="72"/>
      <c r="P624" s="72"/>
      <c r="Q624" s="72"/>
      <c r="R624" s="72"/>
      <c r="S624" s="72"/>
      <c r="T624" s="72"/>
      <c r="U624" s="72"/>
      <c r="V624" s="72"/>
      <c r="W624" s="72"/>
      <c r="X624" s="72"/>
      <c r="Y624" s="72"/>
      <c r="Z624" s="72"/>
    </row>
    <row r="625" spans="1:26" ht="14.25" customHeight="1">
      <c r="A625" s="102"/>
      <c r="B625" s="102"/>
      <c r="C625" s="72"/>
      <c r="D625" s="72"/>
      <c r="E625" s="107"/>
      <c r="F625" s="72"/>
      <c r="G625" s="72"/>
      <c r="H625" s="72"/>
      <c r="I625" s="72"/>
      <c r="J625" s="72"/>
      <c r="K625" s="72"/>
      <c r="L625" s="72"/>
      <c r="M625" s="72"/>
      <c r="N625" s="72"/>
      <c r="O625" s="72"/>
      <c r="P625" s="72"/>
      <c r="Q625" s="72"/>
      <c r="R625" s="72"/>
      <c r="S625" s="72"/>
      <c r="T625" s="72"/>
      <c r="U625" s="72"/>
      <c r="V625" s="72"/>
      <c r="W625" s="72"/>
      <c r="X625" s="72"/>
      <c r="Y625" s="72"/>
      <c r="Z625" s="72"/>
    </row>
    <row r="626" spans="1:26" ht="14.25" customHeight="1">
      <c r="A626" s="102"/>
      <c r="B626" s="102"/>
      <c r="C626" s="72"/>
      <c r="D626" s="72"/>
      <c r="E626" s="107"/>
      <c r="F626" s="72"/>
      <c r="G626" s="72"/>
      <c r="H626" s="72"/>
      <c r="I626" s="72"/>
      <c r="J626" s="72"/>
      <c r="K626" s="72"/>
      <c r="L626" s="72"/>
      <c r="M626" s="72"/>
      <c r="N626" s="72"/>
      <c r="O626" s="72"/>
      <c r="P626" s="72"/>
      <c r="Q626" s="72"/>
      <c r="R626" s="72"/>
      <c r="S626" s="72"/>
      <c r="T626" s="72"/>
      <c r="U626" s="72"/>
      <c r="V626" s="72"/>
      <c r="W626" s="72"/>
      <c r="X626" s="72"/>
      <c r="Y626" s="72"/>
      <c r="Z626" s="72"/>
    </row>
    <row r="627" spans="1:26" ht="14.25" customHeight="1">
      <c r="A627" s="102"/>
      <c r="B627" s="102"/>
      <c r="C627" s="72"/>
      <c r="D627" s="72"/>
      <c r="E627" s="107"/>
      <c r="F627" s="72"/>
      <c r="G627" s="72"/>
      <c r="H627" s="72"/>
      <c r="I627" s="72"/>
      <c r="J627" s="72"/>
      <c r="K627" s="72"/>
      <c r="L627" s="72"/>
      <c r="M627" s="72"/>
      <c r="N627" s="72"/>
      <c r="O627" s="72"/>
      <c r="P627" s="72"/>
      <c r="Q627" s="72"/>
      <c r="R627" s="72"/>
      <c r="S627" s="72"/>
      <c r="T627" s="72"/>
      <c r="U627" s="72"/>
      <c r="V627" s="72"/>
      <c r="W627" s="72"/>
      <c r="X627" s="72"/>
      <c r="Y627" s="72"/>
      <c r="Z627" s="72"/>
    </row>
    <row r="628" spans="1:26" ht="14.25" customHeight="1">
      <c r="A628" s="102"/>
      <c r="B628" s="102"/>
      <c r="C628" s="72"/>
      <c r="D628" s="72"/>
      <c r="E628" s="107"/>
      <c r="F628" s="72"/>
      <c r="G628" s="72"/>
      <c r="H628" s="72"/>
      <c r="I628" s="72"/>
      <c r="J628" s="72"/>
      <c r="K628" s="72"/>
      <c r="L628" s="72"/>
      <c r="M628" s="72"/>
      <c r="N628" s="72"/>
      <c r="O628" s="72"/>
      <c r="P628" s="72"/>
      <c r="Q628" s="72"/>
      <c r="R628" s="72"/>
      <c r="S628" s="72"/>
      <c r="T628" s="72"/>
      <c r="U628" s="72"/>
      <c r="V628" s="72"/>
      <c r="W628" s="72"/>
      <c r="X628" s="72"/>
      <c r="Y628" s="72"/>
      <c r="Z628" s="72"/>
    </row>
    <row r="629" spans="1:26" ht="14.25" customHeight="1">
      <c r="A629" s="102"/>
      <c r="B629" s="102"/>
      <c r="C629" s="72"/>
      <c r="D629" s="72"/>
      <c r="E629" s="107"/>
      <c r="F629" s="72"/>
      <c r="G629" s="72"/>
      <c r="H629" s="72"/>
      <c r="I629" s="72"/>
      <c r="J629" s="72"/>
      <c r="K629" s="72"/>
      <c r="L629" s="72"/>
      <c r="M629" s="72"/>
      <c r="N629" s="72"/>
      <c r="O629" s="72"/>
      <c r="P629" s="72"/>
      <c r="Q629" s="72"/>
      <c r="R629" s="72"/>
      <c r="S629" s="72"/>
      <c r="T629" s="72"/>
      <c r="U629" s="72"/>
      <c r="V629" s="72"/>
      <c r="W629" s="72"/>
      <c r="X629" s="72"/>
      <c r="Y629" s="72"/>
      <c r="Z629" s="72"/>
    </row>
    <row r="630" spans="1:26" ht="14.25" customHeight="1">
      <c r="A630" s="102"/>
      <c r="B630" s="102"/>
      <c r="C630" s="72"/>
      <c r="D630" s="72"/>
      <c r="E630" s="107"/>
      <c r="F630" s="72"/>
      <c r="G630" s="72"/>
      <c r="H630" s="72"/>
      <c r="I630" s="72"/>
      <c r="J630" s="72"/>
      <c r="K630" s="72"/>
      <c r="L630" s="72"/>
      <c r="M630" s="72"/>
      <c r="N630" s="72"/>
      <c r="O630" s="72"/>
      <c r="P630" s="72"/>
      <c r="Q630" s="72"/>
      <c r="R630" s="72"/>
      <c r="S630" s="72"/>
      <c r="T630" s="72"/>
      <c r="U630" s="72"/>
      <c r="V630" s="72"/>
      <c r="W630" s="72"/>
      <c r="X630" s="72"/>
      <c r="Y630" s="72"/>
      <c r="Z630" s="72"/>
    </row>
    <row r="631" spans="1:26" ht="14.25" customHeight="1">
      <c r="A631" s="102"/>
      <c r="B631" s="102"/>
      <c r="C631" s="72"/>
      <c r="D631" s="72"/>
      <c r="E631" s="107"/>
      <c r="F631" s="72"/>
      <c r="G631" s="72"/>
      <c r="H631" s="72"/>
      <c r="I631" s="72"/>
      <c r="J631" s="72"/>
      <c r="K631" s="72"/>
      <c r="L631" s="72"/>
      <c r="M631" s="72"/>
      <c r="N631" s="72"/>
      <c r="O631" s="72"/>
      <c r="P631" s="72"/>
      <c r="Q631" s="72"/>
      <c r="R631" s="72"/>
      <c r="S631" s="72"/>
      <c r="T631" s="72"/>
      <c r="U631" s="72"/>
      <c r="V631" s="72"/>
      <c r="W631" s="72"/>
      <c r="X631" s="72"/>
      <c r="Y631" s="72"/>
      <c r="Z631" s="72"/>
    </row>
    <row r="632" spans="1:26" ht="14.25" customHeight="1">
      <c r="A632" s="102"/>
      <c r="B632" s="102"/>
      <c r="C632" s="72"/>
      <c r="D632" s="72"/>
      <c r="E632" s="107"/>
      <c r="F632" s="72"/>
      <c r="G632" s="72"/>
      <c r="H632" s="72"/>
      <c r="I632" s="72"/>
      <c r="J632" s="72"/>
      <c r="K632" s="72"/>
      <c r="L632" s="72"/>
      <c r="M632" s="72"/>
      <c r="N632" s="72"/>
      <c r="O632" s="72"/>
      <c r="P632" s="72"/>
      <c r="Q632" s="72"/>
      <c r="R632" s="72"/>
      <c r="S632" s="72"/>
      <c r="T632" s="72"/>
      <c r="U632" s="72"/>
      <c r="V632" s="72"/>
      <c r="W632" s="72"/>
      <c r="X632" s="72"/>
      <c r="Y632" s="72"/>
      <c r="Z632" s="72"/>
    </row>
    <row r="633" spans="1:26" ht="14.25" customHeight="1">
      <c r="A633" s="102"/>
      <c r="B633" s="102"/>
      <c r="C633" s="72"/>
      <c r="D633" s="72"/>
      <c r="E633" s="107"/>
      <c r="F633" s="72"/>
      <c r="G633" s="72"/>
      <c r="H633" s="72"/>
      <c r="I633" s="72"/>
      <c r="J633" s="72"/>
      <c r="K633" s="72"/>
      <c r="L633" s="72"/>
      <c r="M633" s="72"/>
      <c r="N633" s="72"/>
      <c r="O633" s="72"/>
      <c r="P633" s="72"/>
      <c r="Q633" s="72"/>
      <c r="R633" s="72"/>
      <c r="S633" s="72"/>
      <c r="T633" s="72"/>
      <c r="U633" s="72"/>
      <c r="V633" s="72"/>
      <c r="W633" s="72"/>
      <c r="X633" s="72"/>
      <c r="Y633" s="72"/>
      <c r="Z633" s="72"/>
    </row>
    <row r="634" spans="1:26" ht="14.25" customHeight="1">
      <c r="A634" s="102"/>
      <c r="B634" s="102"/>
      <c r="C634" s="72"/>
      <c r="D634" s="72"/>
      <c r="E634" s="107"/>
      <c r="F634" s="72"/>
      <c r="G634" s="72"/>
      <c r="H634" s="72"/>
      <c r="I634" s="72"/>
      <c r="J634" s="72"/>
      <c r="K634" s="72"/>
      <c r="L634" s="72"/>
      <c r="M634" s="72"/>
      <c r="N634" s="72"/>
      <c r="O634" s="72"/>
      <c r="P634" s="72"/>
      <c r="Q634" s="72"/>
      <c r="R634" s="72"/>
      <c r="S634" s="72"/>
      <c r="T634" s="72"/>
      <c r="U634" s="72"/>
      <c r="V634" s="72"/>
      <c r="W634" s="72"/>
      <c r="X634" s="72"/>
      <c r="Y634" s="72"/>
      <c r="Z634" s="72"/>
    </row>
    <row r="635" spans="1:26" ht="14.25" customHeight="1">
      <c r="A635" s="102"/>
      <c r="B635" s="102"/>
      <c r="C635" s="72"/>
      <c r="D635" s="72"/>
      <c r="E635" s="107"/>
      <c r="F635" s="72"/>
      <c r="G635" s="72"/>
      <c r="H635" s="72"/>
      <c r="I635" s="72"/>
      <c r="J635" s="72"/>
      <c r="K635" s="72"/>
      <c r="L635" s="72"/>
      <c r="M635" s="72"/>
      <c r="N635" s="72"/>
      <c r="O635" s="72"/>
      <c r="P635" s="72"/>
      <c r="Q635" s="72"/>
      <c r="R635" s="72"/>
      <c r="S635" s="72"/>
      <c r="T635" s="72"/>
      <c r="U635" s="72"/>
      <c r="V635" s="72"/>
      <c r="W635" s="72"/>
      <c r="X635" s="72"/>
      <c r="Y635" s="72"/>
      <c r="Z635" s="72"/>
    </row>
    <row r="636" spans="1:26" ht="14.25" customHeight="1">
      <c r="A636" s="102"/>
      <c r="B636" s="102"/>
      <c r="C636" s="72"/>
      <c r="D636" s="72"/>
      <c r="E636" s="107"/>
      <c r="F636" s="72"/>
      <c r="G636" s="72"/>
      <c r="H636" s="72"/>
      <c r="I636" s="72"/>
      <c r="J636" s="72"/>
      <c r="K636" s="72"/>
      <c r="L636" s="72"/>
      <c r="M636" s="72"/>
      <c r="N636" s="72"/>
      <c r="O636" s="72"/>
      <c r="P636" s="72"/>
      <c r="Q636" s="72"/>
      <c r="R636" s="72"/>
      <c r="S636" s="72"/>
      <c r="T636" s="72"/>
      <c r="U636" s="72"/>
      <c r="V636" s="72"/>
      <c r="W636" s="72"/>
      <c r="X636" s="72"/>
      <c r="Y636" s="72"/>
      <c r="Z636" s="72"/>
    </row>
    <row r="637" spans="1:26" ht="14.25" customHeight="1">
      <c r="A637" s="102"/>
      <c r="B637" s="102"/>
      <c r="C637" s="72"/>
      <c r="D637" s="72"/>
      <c r="E637" s="107"/>
      <c r="F637" s="72"/>
      <c r="G637" s="72"/>
      <c r="H637" s="72"/>
      <c r="I637" s="72"/>
      <c r="J637" s="72"/>
      <c r="K637" s="72"/>
      <c r="L637" s="72"/>
      <c r="M637" s="72"/>
      <c r="N637" s="72"/>
      <c r="O637" s="72"/>
      <c r="P637" s="72"/>
      <c r="Q637" s="72"/>
      <c r="R637" s="72"/>
      <c r="S637" s="72"/>
      <c r="T637" s="72"/>
      <c r="U637" s="72"/>
      <c r="V637" s="72"/>
      <c r="W637" s="72"/>
      <c r="X637" s="72"/>
      <c r="Y637" s="72"/>
      <c r="Z637" s="72"/>
    </row>
    <row r="638" spans="1:26" ht="14.25" customHeight="1">
      <c r="A638" s="102"/>
      <c r="B638" s="102"/>
      <c r="C638" s="72"/>
      <c r="D638" s="72"/>
      <c r="E638" s="107"/>
      <c r="F638" s="72"/>
      <c r="G638" s="72"/>
      <c r="H638" s="72"/>
      <c r="I638" s="72"/>
      <c r="J638" s="72"/>
      <c r="K638" s="72"/>
      <c r="L638" s="72"/>
      <c r="M638" s="72"/>
      <c r="N638" s="72"/>
      <c r="O638" s="72"/>
      <c r="P638" s="72"/>
      <c r="Q638" s="72"/>
      <c r="R638" s="72"/>
      <c r="S638" s="72"/>
      <c r="T638" s="72"/>
      <c r="U638" s="72"/>
      <c r="V638" s="72"/>
      <c r="W638" s="72"/>
      <c r="X638" s="72"/>
      <c r="Y638" s="72"/>
      <c r="Z638" s="72"/>
    </row>
    <row r="639" spans="1:26" ht="14.25" customHeight="1">
      <c r="A639" s="102"/>
      <c r="B639" s="102"/>
      <c r="C639" s="72"/>
      <c r="D639" s="72"/>
      <c r="E639" s="107"/>
      <c r="F639" s="72"/>
      <c r="G639" s="72"/>
      <c r="H639" s="72"/>
      <c r="I639" s="72"/>
      <c r="J639" s="72"/>
      <c r="K639" s="72"/>
      <c r="L639" s="72"/>
      <c r="M639" s="72"/>
      <c r="N639" s="72"/>
      <c r="O639" s="72"/>
      <c r="P639" s="72"/>
      <c r="Q639" s="72"/>
      <c r="R639" s="72"/>
      <c r="S639" s="72"/>
      <c r="T639" s="72"/>
      <c r="U639" s="72"/>
      <c r="V639" s="72"/>
      <c r="W639" s="72"/>
      <c r="X639" s="72"/>
      <c r="Y639" s="72"/>
      <c r="Z639" s="72"/>
    </row>
    <row r="640" spans="1:26" ht="14.25" customHeight="1">
      <c r="A640" s="102"/>
      <c r="B640" s="102"/>
      <c r="C640" s="72"/>
      <c r="D640" s="72"/>
      <c r="E640" s="107"/>
      <c r="F640" s="72"/>
      <c r="G640" s="72"/>
      <c r="H640" s="72"/>
      <c r="I640" s="72"/>
      <c r="J640" s="72"/>
      <c r="K640" s="72"/>
      <c r="L640" s="72"/>
      <c r="M640" s="72"/>
      <c r="N640" s="72"/>
      <c r="O640" s="72"/>
      <c r="P640" s="72"/>
      <c r="Q640" s="72"/>
      <c r="R640" s="72"/>
      <c r="S640" s="72"/>
      <c r="T640" s="72"/>
      <c r="U640" s="72"/>
      <c r="V640" s="72"/>
      <c r="W640" s="72"/>
      <c r="X640" s="72"/>
      <c r="Y640" s="72"/>
      <c r="Z640" s="72"/>
    </row>
    <row r="641" spans="1:26" ht="14.25" customHeight="1">
      <c r="A641" s="102"/>
      <c r="B641" s="102"/>
      <c r="C641" s="72"/>
      <c r="D641" s="72"/>
      <c r="E641" s="107"/>
      <c r="F641" s="72"/>
      <c r="G641" s="72"/>
      <c r="H641" s="72"/>
      <c r="I641" s="72"/>
      <c r="J641" s="72"/>
      <c r="K641" s="72"/>
      <c r="L641" s="72"/>
      <c r="M641" s="72"/>
      <c r="N641" s="72"/>
      <c r="O641" s="72"/>
      <c r="P641" s="72"/>
      <c r="Q641" s="72"/>
      <c r="R641" s="72"/>
      <c r="S641" s="72"/>
      <c r="T641" s="72"/>
      <c r="U641" s="72"/>
      <c r="V641" s="72"/>
      <c r="W641" s="72"/>
      <c r="X641" s="72"/>
      <c r="Y641" s="72"/>
      <c r="Z641" s="72"/>
    </row>
    <row r="642" spans="1:26" ht="14.25" customHeight="1">
      <c r="A642" s="102"/>
      <c r="B642" s="102"/>
      <c r="C642" s="72"/>
      <c r="D642" s="72"/>
      <c r="E642" s="107"/>
      <c r="F642" s="72"/>
      <c r="G642" s="72"/>
      <c r="H642" s="72"/>
      <c r="I642" s="72"/>
      <c r="J642" s="72"/>
      <c r="K642" s="72"/>
      <c r="L642" s="72"/>
      <c r="M642" s="72"/>
      <c r="N642" s="72"/>
      <c r="O642" s="72"/>
      <c r="P642" s="72"/>
      <c r="Q642" s="72"/>
      <c r="R642" s="72"/>
      <c r="S642" s="72"/>
      <c r="T642" s="72"/>
      <c r="U642" s="72"/>
      <c r="V642" s="72"/>
      <c r="W642" s="72"/>
      <c r="X642" s="72"/>
      <c r="Y642" s="72"/>
      <c r="Z642" s="72"/>
    </row>
    <row r="643" spans="1:26" ht="14.25" customHeight="1">
      <c r="A643" s="102"/>
      <c r="B643" s="102"/>
      <c r="C643" s="72"/>
      <c r="D643" s="72"/>
      <c r="E643" s="107"/>
      <c r="F643" s="72"/>
      <c r="G643" s="72"/>
      <c r="H643" s="72"/>
      <c r="I643" s="72"/>
      <c r="J643" s="72"/>
      <c r="K643" s="72"/>
      <c r="L643" s="72"/>
      <c r="M643" s="72"/>
      <c r="N643" s="72"/>
      <c r="O643" s="72"/>
      <c r="P643" s="72"/>
      <c r="Q643" s="72"/>
      <c r="R643" s="72"/>
      <c r="S643" s="72"/>
      <c r="T643" s="72"/>
      <c r="U643" s="72"/>
      <c r="V643" s="72"/>
      <c r="W643" s="72"/>
      <c r="X643" s="72"/>
      <c r="Y643" s="72"/>
      <c r="Z643" s="72"/>
    </row>
    <row r="644" spans="1:26" ht="14.25" customHeight="1">
      <c r="A644" s="102"/>
      <c r="B644" s="102"/>
      <c r="C644" s="72"/>
      <c r="D644" s="72"/>
      <c r="E644" s="107"/>
      <c r="F644" s="72"/>
      <c r="G644" s="72"/>
      <c r="H644" s="72"/>
      <c r="I644" s="72"/>
      <c r="J644" s="72"/>
      <c r="K644" s="72"/>
      <c r="L644" s="72"/>
      <c r="M644" s="72"/>
      <c r="N644" s="72"/>
      <c r="O644" s="72"/>
      <c r="P644" s="72"/>
      <c r="Q644" s="72"/>
      <c r="R644" s="72"/>
      <c r="S644" s="72"/>
      <c r="T644" s="72"/>
      <c r="U644" s="72"/>
      <c r="V644" s="72"/>
      <c r="W644" s="72"/>
      <c r="X644" s="72"/>
      <c r="Y644" s="72"/>
      <c r="Z644" s="72"/>
    </row>
    <row r="645" spans="1:26" ht="14.25" customHeight="1">
      <c r="A645" s="102"/>
      <c r="B645" s="102"/>
      <c r="C645" s="72"/>
      <c r="D645" s="72"/>
      <c r="E645" s="107"/>
      <c r="F645" s="72"/>
      <c r="G645" s="72"/>
      <c r="H645" s="72"/>
      <c r="I645" s="72"/>
      <c r="J645" s="72"/>
      <c r="K645" s="72"/>
      <c r="L645" s="72"/>
      <c r="M645" s="72"/>
      <c r="N645" s="72"/>
      <c r="O645" s="72"/>
      <c r="P645" s="72"/>
      <c r="Q645" s="72"/>
      <c r="R645" s="72"/>
      <c r="S645" s="72"/>
      <c r="T645" s="72"/>
      <c r="U645" s="72"/>
      <c r="V645" s="72"/>
      <c r="W645" s="72"/>
      <c r="X645" s="72"/>
      <c r="Y645" s="72"/>
      <c r="Z645" s="72"/>
    </row>
    <row r="646" spans="1:26" ht="14.25" customHeight="1">
      <c r="A646" s="102"/>
      <c r="B646" s="102"/>
      <c r="C646" s="72"/>
      <c r="D646" s="72"/>
      <c r="E646" s="107"/>
      <c r="F646" s="72"/>
      <c r="G646" s="72"/>
      <c r="H646" s="72"/>
      <c r="I646" s="72"/>
      <c r="J646" s="72"/>
      <c r="K646" s="72"/>
      <c r="L646" s="72"/>
      <c r="M646" s="72"/>
      <c r="N646" s="72"/>
      <c r="O646" s="72"/>
      <c r="P646" s="72"/>
      <c r="Q646" s="72"/>
      <c r="R646" s="72"/>
      <c r="S646" s="72"/>
      <c r="T646" s="72"/>
      <c r="U646" s="72"/>
      <c r="V646" s="72"/>
      <c r="W646" s="72"/>
      <c r="X646" s="72"/>
      <c r="Y646" s="72"/>
      <c r="Z646" s="72"/>
    </row>
    <row r="647" spans="1:26" ht="14.25" customHeight="1">
      <c r="A647" s="102"/>
      <c r="B647" s="102"/>
      <c r="C647" s="72"/>
      <c r="D647" s="72"/>
      <c r="E647" s="107"/>
      <c r="F647" s="72"/>
      <c r="G647" s="72"/>
      <c r="H647" s="72"/>
      <c r="I647" s="72"/>
      <c r="J647" s="72"/>
      <c r="K647" s="72"/>
      <c r="L647" s="72"/>
      <c r="M647" s="72"/>
      <c r="N647" s="72"/>
      <c r="O647" s="72"/>
      <c r="P647" s="72"/>
      <c r="Q647" s="72"/>
      <c r="R647" s="72"/>
      <c r="S647" s="72"/>
      <c r="T647" s="72"/>
      <c r="U647" s="72"/>
      <c r="V647" s="72"/>
      <c r="W647" s="72"/>
      <c r="X647" s="72"/>
      <c r="Y647" s="72"/>
      <c r="Z647" s="72"/>
    </row>
    <row r="648" spans="1:26" ht="14.25" customHeight="1">
      <c r="A648" s="102"/>
      <c r="B648" s="102"/>
      <c r="C648" s="72"/>
      <c r="D648" s="72"/>
      <c r="E648" s="107"/>
      <c r="F648" s="72"/>
      <c r="G648" s="72"/>
      <c r="H648" s="72"/>
      <c r="I648" s="72"/>
      <c r="J648" s="72"/>
      <c r="K648" s="72"/>
      <c r="L648" s="72"/>
      <c r="M648" s="72"/>
      <c r="N648" s="72"/>
      <c r="O648" s="72"/>
      <c r="P648" s="72"/>
      <c r="Q648" s="72"/>
      <c r="R648" s="72"/>
      <c r="S648" s="72"/>
      <c r="T648" s="72"/>
      <c r="U648" s="72"/>
      <c r="V648" s="72"/>
      <c r="W648" s="72"/>
      <c r="X648" s="72"/>
      <c r="Y648" s="72"/>
      <c r="Z648" s="72"/>
    </row>
    <row r="649" spans="1:26" ht="14.25" customHeight="1">
      <c r="A649" s="102"/>
      <c r="B649" s="102"/>
      <c r="C649" s="72"/>
      <c r="D649" s="72"/>
      <c r="E649" s="107"/>
      <c r="F649" s="72"/>
      <c r="G649" s="72"/>
      <c r="H649" s="72"/>
      <c r="I649" s="72"/>
      <c r="J649" s="72"/>
      <c r="K649" s="72"/>
      <c r="L649" s="72"/>
      <c r="M649" s="72"/>
      <c r="N649" s="72"/>
      <c r="O649" s="72"/>
      <c r="P649" s="72"/>
      <c r="Q649" s="72"/>
      <c r="R649" s="72"/>
      <c r="S649" s="72"/>
      <c r="T649" s="72"/>
      <c r="U649" s="72"/>
      <c r="V649" s="72"/>
      <c r="W649" s="72"/>
      <c r="X649" s="72"/>
      <c r="Y649" s="72"/>
      <c r="Z649" s="72"/>
    </row>
    <row r="650" spans="1:26" ht="14.25" customHeight="1">
      <c r="A650" s="102"/>
      <c r="B650" s="102"/>
      <c r="C650" s="72"/>
      <c r="D650" s="72"/>
      <c r="E650" s="107"/>
      <c r="F650" s="72"/>
      <c r="G650" s="72"/>
      <c r="H650" s="72"/>
      <c r="I650" s="72"/>
      <c r="J650" s="72"/>
      <c r="K650" s="72"/>
      <c r="L650" s="72"/>
      <c r="M650" s="72"/>
      <c r="N650" s="72"/>
      <c r="O650" s="72"/>
      <c r="P650" s="72"/>
      <c r="Q650" s="72"/>
      <c r="R650" s="72"/>
      <c r="S650" s="72"/>
      <c r="T650" s="72"/>
      <c r="U650" s="72"/>
      <c r="V650" s="72"/>
      <c r="W650" s="72"/>
      <c r="X650" s="72"/>
      <c r="Y650" s="72"/>
      <c r="Z650" s="72"/>
    </row>
    <row r="651" spans="1:26" ht="14.25" customHeight="1">
      <c r="A651" s="102"/>
      <c r="B651" s="102"/>
      <c r="C651" s="72"/>
      <c r="D651" s="72"/>
      <c r="E651" s="107"/>
      <c r="F651" s="72"/>
      <c r="G651" s="72"/>
      <c r="H651" s="72"/>
      <c r="I651" s="72"/>
      <c r="J651" s="72"/>
      <c r="K651" s="72"/>
      <c r="L651" s="72"/>
      <c r="M651" s="72"/>
      <c r="N651" s="72"/>
      <c r="O651" s="72"/>
      <c r="P651" s="72"/>
      <c r="Q651" s="72"/>
      <c r="R651" s="72"/>
      <c r="S651" s="72"/>
      <c r="T651" s="72"/>
      <c r="U651" s="72"/>
      <c r="V651" s="72"/>
      <c r="W651" s="72"/>
      <c r="X651" s="72"/>
      <c r="Y651" s="72"/>
      <c r="Z651" s="72"/>
    </row>
    <row r="652" spans="1:26" ht="14.25" customHeight="1">
      <c r="A652" s="102"/>
      <c r="B652" s="102"/>
      <c r="C652" s="72"/>
      <c r="D652" s="72"/>
      <c r="E652" s="107"/>
      <c r="F652" s="72"/>
      <c r="G652" s="72"/>
      <c r="H652" s="72"/>
      <c r="I652" s="72"/>
      <c r="J652" s="72"/>
      <c r="K652" s="72"/>
      <c r="L652" s="72"/>
      <c r="M652" s="72"/>
      <c r="N652" s="72"/>
      <c r="O652" s="72"/>
      <c r="P652" s="72"/>
      <c r="Q652" s="72"/>
      <c r="R652" s="72"/>
      <c r="S652" s="72"/>
      <c r="T652" s="72"/>
      <c r="U652" s="72"/>
      <c r="V652" s="72"/>
      <c r="W652" s="72"/>
      <c r="X652" s="72"/>
      <c r="Y652" s="72"/>
      <c r="Z652" s="72"/>
    </row>
    <row r="653" spans="1:26" ht="14.25" customHeight="1">
      <c r="A653" s="102"/>
      <c r="B653" s="102"/>
      <c r="C653" s="72"/>
      <c r="D653" s="72"/>
      <c r="E653" s="107"/>
      <c r="F653" s="72"/>
      <c r="G653" s="72"/>
      <c r="H653" s="72"/>
      <c r="I653" s="72"/>
      <c r="J653" s="72"/>
      <c r="K653" s="72"/>
      <c r="L653" s="72"/>
      <c r="M653" s="72"/>
      <c r="N653" s="72"/>
      <c r="O653" s="72"/>
      <c r="P653" s="72"/>
      <c r="Q653" s="72"/>
      <c r="R653" s="72"/>
      <c r="S653" s="72"/>
      <c r="T653" s="72"/>
      <c r="U653" s="72"/>
      <c r="V653" s="72"/>
      <c r="W653" s="72"/>
      <c r="X653" s="72"/>
      <c r="Y653" s="72"/>
      <c r="Z653" s="72"/>
    </row>
    <row r="654" spans="1:26" ht="14.25" customHeight="1">
      <c r="A654" s="102"/>
      <c r="B654" s="102"/>
      <c r="C654" s="72"/>
      <c r="D654" s="72"/>
      <c r="E654" s="107"/>
      <c r="F654" s="72"/>
      <c r="G654" s="72"/>
      <c r="H654" s="72"/>
      <c r="I654" s="72"/>
      <c r="J654" s="72"/>
      <c r="K654" s="72"/>
      <c r="L654" s="72"/>
      <c r="M654" s="72"/>
      <c r="N654" s="72"/>
      <c r="O654" s="72"/>
      <c r="P654" s="72"/>
      <c r="Q654" s="72"/>
      <c r="R654" s="72"/>
      <c r="S654" s="72"/>
      <c r="T654" s="72"/>
      <c r="U654" s="72"/>
      <c r="V654" s="72"/>
      <c r="W654" s="72"/>
      <c r="X654" s="72"/>
      <c r="Y654" s="72"/>
      <c r="Z654" s="72"/>
    </row>
    <row r="655" spans="1:26" ht="14.25" customHeight="1">
      <c r="A655" s="102"/>
      <c r="B655" s="102"/>
      <c r="C655" s="72"/>
      <c r="D655" s="72"/>
      <c r="E655" s="107"/>
      <c r="F655" s="72"/>
      <c r="G655" s="72"/>
      <c r="H655" s="72"/>
      <c r="I655" s="72"/>
      <c r="J655" s="72"/>
      <c r="K655" s="72"/>
      <c r="L655" s="72"/>
      <c r="M655" s="72"/>
      <c r="N655" s="72"/>
      <c r="O655" s="72"/>
      <c r="P655" s="72"/>
      <c r="Q655" s="72"/>
      <c r="R655" s="72"/>
      <c r="S655" s="72"/>
      <c r="T655" s="72"/>
      <c r="U655" s="72"/>
      <c r="V655" s="72"/>
      <c r="W655" s="72"/>
      <c r="X655" s="72"/>
      <c r="Y655" s="72"/>
      <c r="Z655" s="72"/>
    </row>
    <row r="656" spans="1:26" ht="14.25" customHeight="1">
      <c r="A656" s="102"/>
      <c r="B656" s="102"/>
      <c r="C656" s="72"/>
      <c r="D656" s="72"/>
      <c r="E656" s="107"/>
      <c r="F656" s="72"/>
      <c r="G656" s="72"/>
      <c r="H656" s="72"/>
      <c r="I656" s="72"/>
      <c r="J656" s="72"/>
      <c r="K656" s="72"/>
      <c r="L656" s="72"/>
      <c r="M656" s="72"/>
      <c r="N656" s="72"/>
      <c r="O656" s="72"/>
      <c r="P656" s="72"/>
      <c r="Q656" s="72"/>
      <c r="R656" s="72"/>
      <c r="S656" s="72"/>
      <c r="T656" s="72"/>
      <c r="U656" s="72"/>
      <c r="V656" s="72"/>
      <c r="W656" s="72"/>
      <c r="X656" s="72"/>
      <c r="Y656" s="72"/>
      <c r="Z656" s="72"/>
    </row>
    <row r="657" spans="1:26" ht="14.25" customHeight="1">
      <c r="A657" s="102"/>
      <c r="B657" s="102"/>
      <c r="C657" s="72"/>
      <c r="D657" s="72"/>
      <c r="E657" s="107"/>
      <c r="F657" s="72"/>
      <c r="G657" s="72"/>
      <c r="H657" s="72"/>
      <c r="I657" s="72"/>
      <c r="J657" s="72"/>
      <c r="K657" s="72"/>
      <c r="L657" s="72"/>
      <c r="M657" s="72"/>
      <c r="N657" s="72"/>
      <c r="O657" s="72"/>
      <c r="P657" s="72"/>
      <c r="Q657" s="72"/>
      <c r="R657" s="72"/>
      <c r="S657" s="72"/>
      <c r="T657" s="72"/>
      <c r="U657" s="72"/>
      <c r="V657" s="72"/>
      <c r="W657" s="72"/>
      <c r="X657" s="72"/>
      <c r="Y657" s="72"/>
      <c r="Z657" s="72"/>
    </row>
    <row r="658" spans="1:26" ht="14.25" customHeight="1">
      <c r="A658" s="102"/>
      <c r="B658" s="102"/>
      <c r="C658" s="72"/>
      <c r="D658" s="72"/>
      <c r="E658" s="107"/>
      <c r="F658" s="72"/>
      <c r="G658" s="72"/>
      <c r="H658" s="72"/>
      <c r="I658" s="72"/>
      <c r="J658" s="72"/>
      <c r="K658" s="72"/>
      <c r="L658" s="72"/>
      <c r="M658" s="72"/>
      <c r="N658" s="72"/>
      <c r="O658" s="72"/>
      <c r="P658" s="72"/>
      <c r="Q658" s="72"/>
      <c r="R658" s="72"/>
      <c r="S658" s="72"/>
      <c r="T658" s="72"/>
      <c r="U658" s="72"/>
      <c r="V658" s="72"/>
      <c r="W658" s="72"/>
      <c r="X658" s="72"/>
      <c r="Y658" s="72"/>
      <c r="Z658" s="72"/>
    </row>
    <row r="659" spans="1:26" ht="14.25" customHeight="1">
      <c r="A659" s="102"/>
      <c r="B659" s="102"/>
      <c r="C659" s="72"/>
      <c r="D659" s="72"/>
      <c r="E659" s="107"/>
      <c r="F659" s="72"/>
      <c r="G659" s="72"/>
      <c r="H659" s="72"/>
      <c r="I659" s="72"/>
      <c r="J659" s="72"/>
      <c r="K659" s="72"/>
      <c r="L659" s="72"/>
      <c r="M659" s="72"/>
      <c r="N659" s="72"/>
      <c r="O659" s="72"/>
      <c r="P659" s="72"/>
      <c r="Q659" s="72"/>
      <c r="R659" s="72"/>
      <c r="S659" s="72"/>
      <c r="T659" s="72"/>
      <c r="U659" s="72"/>
      <c r="V659" s="72"/>
      <c r="W659" s="72"/>
      <c r="X659" s="72"/>
      <c r="Y659" s="72"/>
      <c r="Z659" s="72"/>
    </row>
    <row r="660" spans="1:26" ht="14.25" customHeight="1">
      <c r="A660" s="102"/>
      <c r="B660" s="102"/>
      <c r="C660" s="72"/>
      <c r="D660" s="72"/>
      <c r="E660" s="107"/>
      <c r="F660" s="72"/>
      <c r="G660" s="72"/>
      <c r="H660" s="72"/>
      <c r="I660" s="72"/>
      <c r="J660" s="72"/>
      <c r="K660" s="72"/>
      <c r="L660" s="72"/>
      <c r="M660" s="72"/>
      <c r="N660" s="72"/>
      <c r="O660" s="72"/>
      <c r="P660" s="72"/>
      <c r="Q660" s="72"/>
      <c r="R660" s="72"/>
      <c r="S660" s="72"/>
      <c r="T660" s="72"/>
      <c r="U660" s="72"/>
      <c r="V660" s="72"/>
      <c r="W660" s="72"/>
      <c r="X660" s="72"/>
      <c r="Y660" s="72"/>
      <c r="Z660" s="72"/>
    </row>
    <row r="661" spans="1:26" ht="14.25" customHeight="1">
      <c r="A661" s="102"/>
      <c r="B661" s="102"/>
      <c r="C661" s="72"/>
      <c r="D661" s="72"/>
      <c r="E661" s="107"/>
      <c r="F661" s="72"/>
      <c r="G661" s="72"/>
      <c r="H661" s="72"/>
      <c r="I661" s="72"/>
      <c r="J661" s="72"/>
      <c r="K661" s="72"/>
      <c r="L661" s="72"/>
      <c r="M661" s="72"/>
      <c r="N661" s="72"/>
      <c r="O661" s="72"/>
      <c r="P661" s="72"/>
      <c r="Q661" s="72"/>
      <c r="R661" s="72"/>
      <c r="S661" s="72"/>
      <c r="T661" s="72"/>
      <c r="U661" s="72"/>
      <c r="V661" s="72"/>
      <c r="W661" s="72"/>
      <c r="X661" s="72"/>
      <c r="Y661" s="72"/>
      <c r="Z661" s="72"/>
    </row>
    <row r="662" spans="1:26" ht="14.25" customHeight="1">
      <c r="A662" s="102"/>
      <c r="B662" s="102"/>
      <c r="C662" s="72"/>
      <c r="D662" s="72"/>
      <c r="E662" s="107"/>
      <c r="F662" s="72"/>
      <c r="G662" s="72"/>
      <c r="H662" s="72"/>
      <c r="I662" s="72"/>
      <c r="J662" s="72"/>
      <c r="K662" s="72"/>
      <c r="L662" s="72"/>
      <c r="M662" s="72"/>
      <c r="N662" s="72"/>
      <c r="O662" s="72"/>
      <c r="P662" s="72"/>
      <c r="Q662" s="72"/>
      <c r="R662" s="72"/>
      <c r="S662" s="72"/>
      <c r="T662" s="72"/>
      <c r="U662" s="72"/>
      <c r="V662" s="72"/>
      <c r="W662" s="72"/>
      <c r="X662" s="72"/>
      <c r="Y662" s="72"/>
      <c r="Z662" s="72"/>
    </row>
    <row r="663" spans="1:26" ht="14.25" customHeight="1">
      <c r="A663" s="102"/>
      <c r="B663" s="102"/>
      <c r="C663" s="72"/>
      <c r="D663" s="72"/>
      <c r="E663" s="107"/>
      <c r="F663" s="72"/>
      <c r="G663" s="72"/>
      <c r="H663" s="72"/>
      <c r="I663" s="72"/>
      <c r="J663" s="72"/>
      <c r="K663" s="72"/>
      <c r="L663" s="72"/>
      <c r="M663" s="72"/>
      <c r="N663" s="72"/>
      <c r="O663" s="72"/>
      <c r="P663" s="72"/>
      <c r="Q663" s="72"/>
      <c r="R663" s="72"/>
      <c r="S663" s="72"/>
      <c r="T663" s="72"/>
      <c r="U663" s="72"/>
      <c r="V663" s="72"/>
      <c r="W663" s="72"/>
      <c r="X663" s="72"/>
      <c r="Y663" s="72"/>
      <c r="Z663" s="72"/>
    </row>
    <row r="664" spans="1:26" ht="14.25" customHeight="1">
      <c r="A664" s="102"/>
      <c r="B664" s="102"/>
      <c r="C664" s="72"/>
      <c r="D664" s="72"/>
      <c r="E664" s="107"/>
      <c r="F664" s="72"/>
      <c r="G664" s="72"/>
      <c r="H664" s="72"/>
      <c r="I664" s="72"/>
      <c r="J664" s="72"/>
      <c r="K664" s="72"/>
      <c r="L664" s="72"/>
      <c r="M664" s="72"/>
      <c r="N664" s="72"/>
      <c r="O664" s="72"/>
      <c r="P664" s="72"/>
      <c r="Q664" s="72"/>
      <c r="R664" s="72"/>
      <c r="S664" s="72"/>
      <c r="T664" s="72"/>
      <c r="U664" s="72"/>
      <c r="V664" s="72"/>
      <c r="W664" s="72"/>
      <c r="X664" s="72"/>
      <c r="Y664" s="72"/>
      <c r="Z664" s="72"/>
    </row>
    <row r="665" spans="1:26" ht="14.25" customHeight="1">
      <c r="A665" s="102"/>
      <c r="B665" s="102"/>
      <c r="C665" s="72"/>
      <c r="D665" s="72"/>
      <c r="E665" s="107"/>
      <c r="F665" s="72"/>
      <c r="G665" s="72"/>
      <c r="H665" s="72"/>
      <c r="I665" s="72"/>
      <c r="J665" s="72"/>
      <c r="K665" s="72"/>
      <c r="L665" s="72"/>
      <c r="M665" s="72"/>
      <c r="N665" s="72"/>
      <c r="O665" s="72"/>
      <c r="P665" s="72"/>
      <c r="Q665" s="72"/>
      <c r="R665" s="72"/>
      <c r="S665" s="72"/>
      <c r="T665" s="72"/>
      <c r="U665" s="72"/>
      <c r="V665" s="72"/>
      <c r="W665" s="72"/>
      <c r="X665" s="72"/>
      <c r="Y665" s="72"/>
      <c r="Z665" s="72"/>
    </row>
    <row r="666" spans="1:26" ht="14.25" customHeight="1">
      <c r="A666" s="102"/>
      <c r="B666" s="102"/>
      <c r="C666" s="72"/>
      <c r="D666" s="72"/>
      <c r="E666" s="107"/>
      <c r="F666" s="72"/>
      <c r="G666" s="72"/>
      <c r="H666" s="72"/>
      <c r="I666" s="72"/>
      <c r="J666" s="72"/>
      <c r="K666" s="72"/>
      <c r="L666" s="72"/>
      <c r="M666" s="72"/>
      <c r="N666" s="72"/>
      <c r="O666" s="72"/>
      <c r="P666" s="72"/>
      <c r="Q666" s="72"/>
      <c r="R666" s="72"/>
      <c r="S666" s="72"/>
      <c r="T666" s="72"/>
      <c r="U666" s="72"/>
      <c r="V666" s="72"/>
      <c r="W666" s="72"/>
      <c r="X666" s="72"/>
      <c r="Y666" s="72"/>
      <c r="Z666" s="72"/>
    </row>
    <row r="667" spans="1:26" ht="14.25" customHeight="1">
      <c r="A667" s="102"/>
      <c r="B667" s="102"/>
      <c r="C667" s="72"/>
      <c r="D667" s="72"/>
      <c r="E667" s="107"/>
      <c r="F667" s="72"/>
      <c r="G667" s="72"/>
      <c r="H667" s="72"/>
      <c r="I667" s="72"/>
      <c r="J667" s="72"/>
      <c r="K667" s="72"/>
      <c r="L667" s="72"/>
      <c r="M667" s="72"/>
      <c r="N667" s="72"/>
      <c r="O667" s="72"/>
      <c r="P667" s="72"/>
      <c r="Q667" s="72"/>
      <c r="R667" s="72"/>
      <c r="S667" s="72"/>
      <c r="T667" s="72"/>
      <c r="U667" s="72"/>
      <c r="V667" s="72"/>
      <c r="W667" s="72"/>
      <c r="X667" s="72"/>
      <c r="Y667" s="72"/>
      <c r="Z667" s="72"/>
    </row>
    <row r="668" spans="1:26" ht="14.25" customHeight="1">
      <c r="A668" s="102"/>
      <c r="B668" s="102"/>
      <c r="C668" s="72"/>
      <c r="D668" s="72"/>
      <c r="E668" s="107"/>
      <c r="F668" s="72"/>
      <c r="G668" s="72"/>
      <c r="H668" s="72"/>
      <c r="I668" s="72"/>
      <c r="J668" s="72"/>
      <c r="K668" s="72"/>
      <c r="L668" s="72"/>
      <c r="M668" s="72"/>
      <c r="N668" s="72"/>
      <c r="O668" s="72"/>
      <c r="P668" s="72"/>
      <c r="Q668" s="72"/>
      <c r="R668" s="72"/>
      <c r="S668" s="72"/>
      <c r="T668" s="72"/>
      <c r="U668" s="72"/>
      <c r="V668" s="72"/>
      <c r="W668" s="72"/>
      <c r="X668" s="72"/>
      <c r="Y668" s="72"/>
      <c r="Z668" s="72"/>
    </row>
    <row r="669" spans="1:26" ht="14.25" customHeight="1">
      <c r="A669" s="102"/>
      <c r="B669" s="102"/>
      <c r="C669" s="72"/>
      <c r="D669" s="72"/>
      <c r="E669" s="107"/>
      <c r="F669" s="72"/>
      <c r="G669" s="72"/>
      <c r="H669" s="72"/>
      <c r="I669" s="72"/>
      <c r="J669" s="72"/>
      <c r="K669" s="72"/>
      <c r="L669" s="72"/>
      <c r="M669" s="72"/>
      <c r="N669" s="72"/>
      <c r="O669" s="72"/>
      <c r="P669" s="72"/>
      <c r="Q669" s="72"/>
      <c r="R669" s="72"/>
      <c r="S669" s="72"/>
      <c r="T669" s="72"/>
      <c r="U669" s="72"/>
      <c r="V669" s="72"/>
      <c r="W669" s="72"/>
      <c r="X669" s="72"/>
      <c r="Y669" s="72"/>
      <c r="Z669" s="72"/>
    </row>
    <row r="670" spans="1:26" ht="14.25" customHeight="1">
      <c r="A670" s="102"/>
      <c r="B670" s="102"/>
      <c r="C670" s="72"/>
      <c r="D670" s="72"/>
      <c r="E670" s="107"/>
      <c r="F670" s="72"/>
      <c r="G670" s="72"/>
      <c r="H670" s="72"/>
      <c r="I670" s="72"/>
      <c r="J670" s="72"/>
      <c r="K670" s="72"/>
      <c r="L670" s="72"/>
      <c r="M670" s="72"/>
      <c r="N670" s="72"/>
      <c r="O670" s="72"/>
      <c r="P670" s="72"/>
      <c r="Q670" s="72"/>
      <c r="R670" s="72"/>
      <c r="S670" s="72"/>
      <c r="T670" s="72"/>
      <c r="U670" s="72"/>
      <c r="V670" s="72"/>
      <c r="W670" s="72"/>
      <c r="X670" s="72"/>
      <c r="Y670" s="72"/>
      <c r="Z670" s="72"/>
    </row>
    <row r="671" spans="1:26" ht="14.25" customHeight="1">
      <c r="A671" s="102"/>
      <c r="B671" s="102"/>
      <c r="C671" s="72"/>
      <c r="D671" s="72"/>
      <c r="E671" s="107"/>
      <c r="F671" s="72"/>
      <c r="G671" s="72"/>
      <c r="H671" s="72"/>
      <c r="I671" s="72"/>
      <c r="J671" s="72"/>
      <c r="K671" s="72"/>
      <c r="L671" s="72"/>
      <c r="M671" s="72"/>
      <c r="N671" s="72"/>
      <c r="O671" s="72"/>
      <c r="P671" s="72"/>
      <c r="Q671" s="72"/>
      <c r="R671" s="72"/>
      <c r="S671" s="72"/>
      <c r="T671" s="72"/>
      <c r="U671" s="72"/>
      <c r="V671" s="72"/>
      <c r="W671" s="72"/>
      <c r="X671" s="72"/>
      <c r="Y671" s="72"/>
      <c r="Z671" s="72"/>
    </row>
    <row r="672" spans="1:26" ht="14.25" customHeight="1">
      <c r="A672" s="102"/>
      <c r="B672" s="102"/>
      <c r="C672" s="72"/>
      <c r="D672" s="72"/>
      <c r="E672" s="107"/>
      <c r="F672" s="72"/>
      <c r="G672" s="72"/>
      <c r="H672" s="72"/>
      <c r="I672" s="72"/>
      <c r="J672" s="72"/>
      <c r="K672" s="72"/>
      <c r="L672" s="72"/>
      <c r="M672" s="72"/>
      <c r="N672" s="72"/>
      <c r="O672" s="72"/>
      <c r="P672" s="72"/>
      <c r="Q672" s="72"/>
      <c r="R672" s="72"/>
      <c r="S672" s="72"/>
      <c r="T672" s="72"/>
      <c r="U672" s="72"/>
      <c r="V672" s="72"/>
      <c r="W672" s="72"/>
      <c r="X672" s="72"/>
      <c r="Y672" s="72"/>
      <c r="Z672" s="72"/>
    </row>
    <row r="673" spans="1:26" ht="14.25" customHeight="1">
      <c r="A673" s="102"/>
      <c r="B673" s="102"/>
      <c r="C673" s="72"/>
      <c r="D673" s="72"/>
      <c r="E673" s="107"/>
      <c r="F673" s="72"/>
      <c r="G673" s="72"/>
      <c r="H673" s="72"/>
      <c r="I673" s="72"/>
      <c r="J673" s="72"/>
      <c r="K673" s="72"/>
      <c r="L673" s="72"/>
      <c r="M673" s="72"/>
      <c r="N673" s="72"/>
      <c r="O673" s="72"/>
      <c r="P673" s="72"/>
      <c r="Q673" s="72"/>
      <c r="R673" s="72"/>
      <c r="S673" s="72"/>
      <c r="T673" s="72"/>
      <c r="U673" s="72"/>
      <c r="V673" s="72"/>
      <c r="W673" s="72"/>
      <c r="X673" s="72"/>
      <c r="Y673" s="72"/>
      <c r="Z673" s="72"/>
    </row>
    <row r="674" spans="1:26" ht="14.25" customHeight="1">
      <c r="A674" s="102"/>
      <c r="B674" s="102"/>
      <c r="C674" s="72"/>
      <c r="D674" s="72"/>
      <c r="E674" s="107"/>
      <c r="F674" s="72"/>
      <c r="G674" s="72"/>
      <c r="H674" s="72"/>
      <c r="I674" s="72"/>
      <c r="J674" s="72"/>
      <c r="K674" s="72"/>
      <c r="L674" s="72"/>
      <c r="M674" s="72"/>
      <c r="N674" s="72"/>
      <c r="O674" s="72"/>
      <c r="P674" s="72"/>
      <c r="Q674" s="72"/>
      <c r="R674" s="72"/>
      <c r="S674" s="72"/>
      <c r="T674" s="72"/>
      <c r="U674" s="72"/>
      <c r="V674" s="72"/>
      <c r="W674" s="72"/>
      <c r="X674" s="72"/>
      <c r="Y674" s="72"/>
      <c r="Z674" s="72"/>
    </row>
    <row r="675" spans="1:26" ht="14.25" customHeight="1">
      <c r="A675" s="102"/>
      <c r="B675" s="102"/>
      <c r="C675" s="72"/>
      <c r="D675" s="72"/>
      <c r="E675" s="107"/>
      <c r="F675" s="72"/>
      <c r="G675" s="72"/>
      <c r="H675" s="72"/>
      <c r="I675" s="72"/>
      <c r="J675" s="72"/>
      <c r="K675" s="72"/>
      <c r="L675" s="72"/>
      <c r="M675" s="72"/>
      <c r="N675" s="72"/>
      <c r="O675" s="72"/>
      <c r="P675" s="72"/>
      <c r="Q675" s="72"/>
      <c r="R675" s="72"/>
      <c r="S675" s="72"/>
      <c r="T675" s="72"/>
      <c r="U675" s="72"/>
      <c r="V675" s="72"/>
      <c r="W675" s="72"/>
      <c r="X675" s="72"/>
      <c r="Y675" s="72"/>
      <c r="Z675" s="72"/>
    </row>
    <row r="676" spans="1:26" ht="14.25" customHeight="1">
      <c r="A676" s="102"/>
      <c r="B676" s="102"/>
      <c r="C676" s="72"/>
      <c r="D676" s="72"/>
      <c r="E676" s="107"/>
      <c r="F676" s="72"/>
      <c r="G676" s="72"/>
      <c r="H676" s="72"/>
      <c r="I676" s="72"/>
      <c r="J676" s="72"/>
      <c r="K676" s="72"/>
      <c r="L676" s="72"/>
      <c r="M676" s="72"/>
      <c r="N676" s="72"/>
      <c r="O676" s="72"/>
      <c r="P676" s="72"/>
      <c r="Q676" s="72"/>
      <c r="R676" s="72"/>
      <c r="S676" s="72"/>
      <c r="T676" s="72"/>
      <c r="U676" s="72"/>
      <c r="V676" s="72"/>
      <c r="W676" s="72"/>
      <c r="X676" s="72"/>
      <c r="Y676" s="72"/>
      <c r="Z676" s="72"/>
    </row>
    <row r="677" spans="1:26" ht="14.25" customHeight="1">
      <c r="A677" s="102"/>
      <c r="B677" s="102"/>
      <c r="C677" s="72"/>
      <c r="D677" s="72"/>
      <c r="E677" s="107"/>
      <c r="F677" s="72"/>
      <c r="G677" s="72"/>
      <c r="H677" s="72"/>
      <c r="I677" s="72"/>
      <c r="J677" s="72"/>
      <c r="K677" s="72"/>
      <c r="L677" s="72"/>
      <c r="M677" s="72"/>
      <c r="N677" s="72"/>
      <c r="O677" s="72"/>
      <c r="P677" s="72"/>
      <c r="Q677" s="72"/>
      <c r="R677" s="72"/>
      <c r="S677" s="72"/>
      <c r="T677" s="72"/>
      <c r="U677" s="72"/>
      <c r="V677" s="72"/>
      <c r="W677" s="72"/>
      <c r="X677" s="72"/>
      <c r="Y677" s="72"/>
      <c r="Z677" s="72"/>
    </row>
    <row r="678" spans="1:26" ht="14.25" customHeight="1">
      <c r="A678" s="102"/>
      <c r="B678" s="102"/>
      <c r="C678" s="72"/>
      <c r="D678" s="72"/>
      <c r="E678" s="107"/>
      <c r="F678" s="72"/>
      <c r="G678" s="72"/>
      <c r="H678" s="72"/>
      <c r="I678" s="72"/>
      <c r="J678" s="72"/>
      <c r="K678" s="72"/>
      <c r="L678" s="72"/>
      <c r="M678" s="72"/>
      <c r="N678" s="72"/>
      <c r="O678" s="72"/>
      <c r="P678" s="72"/>
      <c r="Q678" s="72"/>
      <c r="R678" s="72"/>
      <c r="S678" s="72"/>
      <c r="T678" s="72"/>
      <c r="U678" s="72"/>
      <c r="V678" s="72"/>
      <c r="W678" s="72"/>
      <c r="X678" s="72"/>
      <c r="Y678" s="72"/>
      <c r="Z678" s="72"/>
    </row>
    <row r="679" spans="1:26" ht="14.25" customHeight="1">
      <c r="A679" s="102"/>
      <c r="B679" s="102"/>
      <c r="C679" s="72"/>
      <c r="D679" s="72"/>
      <c r="E679" s="107"/>
      <c r="F679" s="72"/>
      <c r="G679" s="72"/>
      <c r="H679" s="72"/>
      <c r="I679" s="72"/>
      <c r="J679" s="72"/>
      <c r="K679" s="72"/>
      <c r="L679" s="72"/>
      <c r="M679" s="72"/>
      <c r="N679" s="72"/>
      <c r="O679" s="72"/>
      <c r="P679" s="72"/>
      <c r="Q679" s="72"/>
      <c r="R679" s="72"/>
      <c r="S679" s="72"/>
      <c r="T679" s="72"/>
      <c r="U679" s="72"/>
      <c r="V679" s="72"/>
      <c r="W679" s="72"/>
      <c r="X679" s="72"/>
      <c r="Y679" s="72"/>
      <c r="Z679" s="72"/>
    </row>
    <row r="680" spans="1:26" ht="14.25" customHeight="1">
      <c r="A680" s="102"/>
      <c r="B680" s="102"/>
      <c r="C680" s="72"/>
      <c r="D680" s="72"/>
      <c r="E680" s="107"/>
      <c r="F680" s="72"/>
      <c r="G680" s="72"/>
      <c r="H680" s="72"/>
      <c r="I680" s="72"/>
      <c r="J680" s="72"/>
      <c r="K680" s="72"/>
      <c r="L680" s="72"/>
      <c r="M680" s="72"/>
      <c r="N680" s="72"/>
      <c r="O680" s="72"/>
      <c r="P680" s="72"/>
      <c r="Q680" s="72"/>
      <c r="R680" s="72"/>
      <c r="S680" s="72"/>
      <c r="T680" s="72"/>
      <c r="U680" s="72"/>
      <c r="V680" s="72"/>
      <c r="W680" s="72"/>
      <c r="X680" s="72"/>
      <c r="Y680" s="72"/>
      <c r="Z680" s="72"/>
    </row>
    <row r="681" spans="1:26" ht="14.25" customHeight="1">
      <c r="A681" s="102"/>
      <c r="B681" s="102"/>
      <c r="C681" s="72"/>
      <c r="D681" s="72"/>
      <c r="E681" s="107"/>
      <c r="F681" s="72"/>
      <c r="G681" s="72"/>
      <c r="H681" s="72"/>
      <c r="I681" s="72"/>
      <c r="J681" s="72"/>
      <c r="K681" s="72"/>
      <c r="L681" s="72"/>
      <c r="M681" s="72"/>
      <c r="N681" s="72"/>
      <c r="O681" s="72"/>
      <c r="P681" s="72"/>
      <c r="Q681" s="72"/>
      <c r="R681" s="72"/>
      <c r="S681" s="72"/>
      <c r="T681" s="72"/>
      <c r="U681" s="72"/>
      <c r="V681" s="72"/>
      <c r="W681" s="72"/>
      <c r="X681" s="72"/>
      <c r="Y681" s="72"/>
      <c r="Z681" s="72"/>
    </row>
    <row r="682" spans="1:26" ht="14.25" customHeight="1">
      <c r="A682" s="102"/>
      <c r="B682" s="102"/>
      <c r="C682" s="72"/>
      <c r="D682" s="72"/>
      <c r="E682" s="107"/>
      <c r="F682" s="72"/>
      <c r="G682" s="72"/>
      <c r="H682" s="72"/>
      <c r="I682" s="72"/>
      <c r="J682" s="72"/>
      <c r="K682" s="72"/>
      <c r="L682" s="72"/>
      <c r="M682" s="72"/>
      <c r="N682" s="72"/>
      <c r="O682" s="72"/>
      <c r="P682" s="72"/>
      <c r="Q682" s="72"/>
      <c r="R682" s="72"/>
      <c r="S682" s="72"/>
      <c r="T682" s="72"/>
      <c r="U682" s="72"/>
      <c r="V682" s="72"/>
      <c r="W682" s="72"/>
      <c r="X682" s="72"/>
      <c r="Y682" s="72"/>
      <c r="Z682" s="72"/>
    </row>
    <row r="683" spans="1:26" ht="14.25" customHeight="1">
      <c r="A683" s="102"/>
      <c r="B683" s="102"/>
      <c r="C683" s="72"/>
      <c r="D683" s="72"/>
      <c r="E683" s="107"/>
      <c r="F683" s="72"/>
      <c r="G683" s="72"/>
      <c r="H683" s="72"/>
      <c r="I683" s="72"/>
      <c r="J683" s="72"/>
      <c r="K683" s="72"/>
      <c r="L683" s="72"/>
      <c r="M683" s="72"/>
      <c r="N683" s="72"/>
      <c r="O683" s="72"/>
      <c r="P683" s="72"/>
      <c r="Q683" s="72"/>
      <c r="R683" s="72"/>
      <c r="S683" s="72"/>
      <c r="T683" s="72"/>
      <c r="U683" s="72"/>
      <c r="V683" s="72"/>
      <c r="W683" s="72"/>
      <c r="X683" s="72"/>
      <c r="Y683" s="72"/>
      <c r="Z683" s="72"/>
    </row>
    <row r="684" spans="1:26" ht="14.25" customHeight="1">
      <c r="A684" s="102"/>
      <c r="B684" s="102"/>
      <c r="C684" s="72"/>
      <c r="D684" s="72"/>
      <c r="E684" s="107"/>
      <c r="F684" s="72"/>
      <c r="G684" s="72"/>
      <c r="H684" s="72"/>
      <c r="I684" s="72"/>
      <c r="J684" s="72"/>
      <c r="K684" s="72"/>
      <c r="L684" s="72"/>
      <c r="M684" s="72"/>
      <c r="N684" s="72"/>
      <c r="O684" s="72"/>
      <c r="P684" s="72"/>
      <c r="Q684" s="72"/>
      <c r="R684" s="72"/>
      <c r="S684" s="72"/>
      <c r="T684" s="72"/>
      <c r="U684" s="72"/>
      <c r="V684" s="72"/>
      <c r="W684" s="72"/>
      <c r="X684" s="72"/>
      <c r="Y684" s="72"/>
      <c r="Z684" s="72"/>
    </row>
    <row r="685" spans="1:26" ht="14.25" customHeight="1">
      <c r="A685" s="102"/>
      <c r="B685" s="102"/>
      <c r="C685" s="72"/>
      <c r="D685" s="72"/>
      <c r="E685" s="107"/>
      <c r="F685" s="72"/>
      <c r="G685" s="72"/>
      <c r="H685" s="72"/>
      <c r="I685" s="72"/>
      <c r="J685" s="72"/>
      <c r="K685" s="72"/>
      <c r="L685" s="72"/>
      <c r="M685" s="72"/>
      <c r="N685" s="72"/>
      <c r="O685" s="72"/>
      <c r="P685" s="72"/>
      <c r="Q685" s="72"/>
      <c r="R685" s="72"/>
      <c r="S685" s="72"/>
      <c r="T685" s="72"/>
      <c r="U685" s="72"/>
      <c r="V685" s="72"/>
      <c r="W685" s="72"/>
      <c r="X685" s="72"/>
      <c r="Y685" s="72"/>
      <c r="Z685" s="72"/>
    </row>
    <row r="686" spans="1:26" ht="14.25" customHeight="1">
      <c r="A686" s="102"/>
      <c r="B686" s="102"/>
      <c r="C686" s="72"/>
      <c r="D686" s="72"/>
      <c r="E686" s="107"/>
      <c r="F686" s="72"/>
      <c r="G686" s="72"/>
      <c r="H686" s="72"/>
      <c r="I686" s="72"/>
      <c r="J686" s="72"/>
      <c r="K686" s="72"/>
      <c r="L686" s="72"/>
      <c r="M686" s="72"/>
      <c r="N686" s="72"/>
      <c r="O686" s="72"/>
      <c r="P686" s="72"/>
      <c r="Q686" s="72"/>
      <c r="R686" s="72"/>
      <c r="S686" s="72"/>
      <c r="T686" s="72"/>
      <c r="U686" s="72"/>
      <c r="V686" s="72"/>
      <c r="W686" s="72"/>
      <c r="X686" s="72"/>
      <c r="Y686" s="72"/>
      <c r="Z686" s="72"/>
    </row>
    <row r="687" spans="1:26" ht="14.25" customHeight="1">
      <c r="A687" s="102"/>
      <c r="B687" s="102"/>
      <c r="C687" s="72"/>
      <c r="D687" s="72"/>
      <c r="E687" s="107"/>
      <c r="F687" s="72"/>
      <c r="G687" s="72"/>
      <c r="H687" s="72"/>
      <c r="I687" s="72"/>
      <c r="J687" s="72"/>
      <c r="K687" s="72"/>
      <c r="L687" s="72"/>
      <c r="M687" s="72"/>
      <c r="N687" s="72"/>
      <c r="O687" s="72"/>
      <c r="P687" s="72"/>
      <c r="Q687" s="72"/>
      <c r="R687" s="72"/>
      <c r="S687" s="72"/>
      <c r="T687" s="72"/>
      <c r="U687" s="72"/>
      <c r="V687" s="72"/>
      <c r="W687" s="72"/>
      <c r="X687" s="72"/>
      <c r="Y687" s="72"/>
      <c r="Z687" s="72"/>
    </row>
    <row r="688" spans="1:26" ht="14.25" customHeight="1">
      <c r="A688" s="102"/>
      <c r="B688" s="102"/>
      <c r="C688" s="72"/>
      <c r="D688" s="72"/>
      <c r="E688" s="107"/>
      <c r="F688" s="72"/>
      <c r="G688" s="72"/>
      <c r="H688" s="72"/>
      <c r="I688" s="72"/>
      <c r="J688" s="72"/>
      <c r="K688" s="72"/>
      <c r="L688" s="72"/>
      <c r="M688" s="72"/>
      <c r="N688" s="72"/>
      <c r="O688" s="72"/>
      <c r="P688" s="72"/>
      <c r="Q688" s="72"/>
      <c r="R688" s="72"/>
      <c r="S688" s="72"/>
      <c r="T688" s="72"/>
      <c r="U688" s="72"/>
      <c r="V688" s="72"/>
      <c r="W688" s="72"/>
      <c r="X688" s="72"/>
      <c r="Y688" s="72"/>
      <c r="Z688" s="72"/>
    </row>
    <row r="689" spans="1:26" ht="14.25" customHeight="1">
      <c r="A689" s="102"/>
      <c r="B689" s="102"/>
      <c r="C689" s="72"/>
      <c r="D689" s="72"/>
      <c r="E689" s="107"/>
      <c r="F689" s="72"/>
      <c r="G689" s="72"/>
      <c r="H689" s="72"/>
      <c r="I689" s="72"/>
      <c r="J689" s="72"/>
      <c r="K689" s="72"/>
      <c r="L689" s="72"/>
      <c r="M689" s="72"/>
      <c r="N689" s="72"/>
      <c r="O689" s="72"/>
      <c r="P689" s="72"/>
      <c r="Q689" s="72"/>
      <c r="R689" s="72"/>
      <c r="S689" s="72"/>
      <c r="T689" s="72"/>
      <c r="U689" s="72"/>
      <c r="V689" s="72"/>
      <c r="W689" s="72"/>
      <c r="X689" s="72"/>
      <c r="Y689" s="72"/>
      <c r="Z689" s="72"/>
    </row>
    <row r="690" spans="1:26" ht="14.25" customHeight="1">
      <c r="A690" s="102"/>
      <c r="B690" s="102"/>
      <c r="C690" s="72"/>
      <c r="D690" s="72"/>
      <c r="E690" s="107"/>
      <c r="F690" s="72"/>
      <c r="G690" s="72"/>
      <c r="H690" s="72"/>
      <c r="I690" s="72"/>
      <c r="J690" s="72"/>
      <c r="K690" s="72"/>
      <c r="L690" s="72"/>
      <c r="M690" s="72"/>
      <c r="N690" s="72"/>
      <c r="O690" s="72"/>
      <c r="P690" s="72"/>
      <c r="Q690" s="72"/>
      <c r="R690" s="72"/>
      <c r="S690" s="72"/>
      <c r="T690" s="72"/>
      <c r="U690" s="72"/>
      <c r="V690" s="72"/>
      <c r="W690" s="72"/>
      <c r="X690" s="72"/>
      <c r="Y690" s="72"/>
      <c r="Z690" s="72"/>
    </row>
    <row r="691" spans="1:26" ht="14.25" customHeight="1">
      <c r="A691" s="102"/>
      <c r="B691" s="102"/>
      <c r="C691" s="72"/>
      <c r="D691" s="72"/>
      <c r="E691" s="107"/>
      <c r="F691" s="72"/>
      <c r="G691" s="72"/>
      <c r="H691" s="72"/>
      <c r="I691" s="72"/>
      <c r="J691" s="72"/>
      <c r="K691" s="72"/>
      <c r="L691" s="72"/>
      <c r="M691" s="72"/>
      <c r="N691" s="72"/>
      <c r="O691" s="72"/>
      <c r="P691" s="72"/>
      <c r="Q691" s="72"/>
      <c r="R691" s="72"/>
      <c r="S691" s="72"/>
      <c r="T691" s="72"/>
      <c r="U691" s="72"/>
      <c r="V691" s="72"/>
      <c r="W691" s="72"/>
      <c r="X691" s="72"/>
      <c r="Y691" s="72"/>
      <c r="Z691" s="72"/>
    </row>
    <row r="692" spans="1:26" ht="14.25" customHeight="1">
      <c r="A692" s="102"/>
      <c r="B692" s="102"/>
      <c r="C692" s="72"/>
      <c r="D692" s="72"/>
      <c r="E692" s="107"/>
      <c r="F692" s="72"/>
      <c r="G692" s="72"/>
      <c r="H692" s="72"/>
      <c r="I692" s="72"/>
      <c r="J692" s="72"/>
      <c r="K692" s="72"/>
      <c r="L692" s="72"/>
      <c r="M692" s="72"/>
      <c r="N692" s="72"/>
      <c r="O692" s="72"/>
      <c r="P692" s="72"/>
      <c r="Q692" s="72"/>
      <c r="R692" s="72"/>
      <c r="S692" s="72"/>
      <c r="T692" s="72"/>
      <c r="U692" s="72"/>
      <c r="V692" s="72"/>
      <c r="W692" s="72"/>
      <c r="X692" s="72"/>
      <c r="Y692" s="72"/>
      <c r="Z692" s="72"/>
    </row>
    <row r="693" spans="1:26" ht="14.25" customHeight="1">
      <c r="A693" s="102"/>
      <c r="B693" s="102"/>
      <c r="C693" s="72"/>
      <c r="D693" s="72"/>
      <c r="E693" s="107"/>
      <c r="F693" s="72"/>
      <c r="G693" s="72"/>
      <c r="H693" s="72"/>
      <c r="I693" s="72"/>
      <c r="J693" s="72"/>
      <c r="K693" s="72"/>
      <c r="L693" s="72"/>
      <c r="M693" s="72"/>
      <c r="N693" s="72"/>
      <c r="O693" s="72"/>
      <c r="P693" s="72"/>
      <c r="Q693" s="72"/>
      <c r="R693" s="72"/>
      <c r="S693" s="72"/>
      <c r="T693" s="72"/>
      <c r="U693" s="72"/>
      <c r="V693" s="72"/>
      <c r="W693" s="72"/>
      <c r="X693" s="72"/>
      <c r="Y693" s="72"/>
      <c r="Z693" s="72"/>
    </row>
    <row r="694" spans="1:26" ht="14.25" customHeight="1">
      <c r="A694" s="102"/>
      <c r="B694" s="102"/>
      <c r="C694" s="72"/>
      <c r="D694" s="72"/>
      <c r="E694" s="107"/>
      <c r="F694" s="72"/>
      <c r="G694" s="72"/>
      <c r="H694" s="72"/>
      <c r="I694" s="72"/>
      <c r="J694" s="72"/>
      <c r="K694" s="72"/>
      <c r="L694" s="72"/>
      <c r="M694" s="72"/>
      <c r="N694" s="72"/>
      <c r="O694" s="72"/>
      <c r="P694" s="72"/>
      <c r="Q694" s="72"/>
      <c r="R694" s="72"/>
      <c r="S694" s="72"/>
      <c r="T694" s="72"/>
      <c r="U694" s="72"/>
      <c r="V694" s="72"/>
      <c r="W694" s="72"/>
      <c r="X694" s="72"/>
      <c r="Y694" s="72"/>
      <c r="Z694" s="72"/>
    </row>
    <row r="695" spans="1:26" ht="14.25" customHeight="1">
      <c r="A695" s="102"/>
      <c r="B695" s="102"/>
      <c r="C695" s="72"/>
      <c r="D695" s="72"/>
      <c r="E695" s="107"/>
      <c r="F695" s="72"/>
      <c r="G695" s="72"/>
      <c r="H695" s="72"/>
      <c r="I695" s="72"/>
      <c r="J695" s="72"/>
      <c r="K695" s="72"/>
      <c r="L695" s="72"/>
      <c r="M695" s="72"/>
      <c r="N695" s="72"/>
      <c r="O695" s="72"/>
      <c r="P695" s="72"/>
      <c r="Q695" s="72"/>
      <c r="R695" s="72"/>
      <c r="S695" s="72"/>
      <c r="T695" s="72"/>
      <c r="U695" s="72"/>
      <c r="V695" s="72"/>
      <c r="W695" s="72"/>
      <c r="X695" s="72"/>
      <c r="Y695" s="72"/>
      <c r="Z695" s="72"/>
    </row>
    <row r="696" spans="1:26" ht="14.25" customHeight="1">
      <c r="A696" s="102"/>
      <c r="B696" s="102"/>
      <c r="C696" s="72"/>
      <c r="D696" s="72"/>
      <c r="E696" s="107"/>
      <c r="F696" s="72"/>
      <c r="G696" s="72"/>
      <c r="H696" s="72"/>
      <c r="I696" s="72"/>
      <c r="J696" s="72"/>
      <c r="K696" s="72"/>
      <c r="L696" s="72"/>
      <c r="M696" s="72"/>
      <c r="N696" s="72"/>
      <c r="O696" s="72"/>
      <c r="P696" s="72"/>
      <c r="Q696" s="72"/>
      <c r="R696" s="72"/>
      <c r="S696" s="72"/>
      <c r="T696" s="72"/>
      <c r="U696" s="72"/>
      <c r="V696" s="72"/>
      <c r="W696" s="72"/>
      <c r="X696" s="72"/>
      <c r="Y696" s="72"/>
      <c r="Z696" s="72"/>
    </row>
    <row r="697" spans="1:26" ht="14.25" customHeight="1">
      <c r="A697" s="102"/>
      <c r="B697" s="102"/>
      <c r="C697" s="72"/>
      <c r="D697" s="72"/>
      <c r="E697" s="107"/>
      <c r="F697" s="72"/>
      <c r="G697" s="72"/>
      <c r="H697" s="72"/>
      <c r="I697" s="72"/>
      <c r="J697" s="72"/>
      <c r="K697" s="72"/>
      <c r="L697" s="72"/>
      <c r="M697" s="72"/>
      <c r="N697" s="72"/>
      <c r="O697" s="72"/>
      <c r="P697" s="72"/>
      <c r="Q697" s="72"/>
      <c r="R697" s="72"/>
      <c r="S697" s="72"/>
      <c r="T697" s="72"/>
      <c r="U697" s="72"/>
      <c r="V697" s="72"/>
      <c r="W697" s="72"/>
      <c r="X697" s="72"/>
      <c r="Y697" s="72"/>
      <c r="Z697" s="72"/>
    </row>
    <row r="698" spans="1:26" ht="14.25" customHeight="1">
      <c r="A698" s="102"/>
      <c r="B698" s="102"/>
      <c r="C698" s="72"/>
      <c r="D698" s="72"/>
      <c r="E698" s="107"/>
      <c r="F698" s="72"/>
      <c r="G698" s="72"/>
      <c r="H698" s="72"/>
      <c r="I698" s="72"/>
      <c r="J698" s="72"/>
      <c r="K698" s="72"/>
      <c r="L698" s="72"/>
      <c r="M698" s="72"/>
      <c r="N698" s="72"/>
      <c r="O698" s="72"/>
      <c r="P698" s="72"/>
      <c r="Q698" s="72"/>
      <c r="R698" s="72"/>
      <c r="S698" s="72"/>
      <c r="T698" s="72"/>
      <c r="U698" s="72"/>
      <c r="V698" s="72"/>
      <c r="W698" s="72"/>
      <c r="X698" s="72"/>
      <c r="Y698" s="72"/>
      <c r="Z698" s="72"/>
    </row>
    <row r="699" spans="1:26" ht="14.25" customHeight="1">
      <c r="A699" s="102"/>
      <c r="B699" s="102"/>
      <c r="C699" s="72"/>
      <c r="D699" s="72"/>
      <c r="E699" s="107"/>
      <c r="F699" s="72"/>
      <c r="G699" s="72"/>
      <c r="H699" s="72"/>
      <c r="I699" s="72"/>
      <c r="J699" s="72"/>
      <c r="K699" s="72"/>
      <c r="L699" s="72"/>
      <c r="M699" s="72"/>
      <c r="N699" s="72"/>
      <c r="O699" s="72"/>
      <c r="P699" s="72"/>
      <c r="Q699" s="72"/>
      <c r="R699" s="72"/>
      <c r="S699" s="72"/>
      <c r="T699" s="72"/>
      <c r="U699" s="72"/>
      <c r="V699" s="72"/>
      <c r="W699" s="72"/>
      <c r="X699" s="72"/>
      <c r="Y699" s="72"/>
      <c r="Z699" s="72"/>
    </row>
    <row r="700" spans="1:26" ht="14.25" customHeight="1">
      <c r="A700" s="102"/>
      <c r="B700" s="102"/>
      <c r="C700" s="72"/>
      <c r="D700" s="72"/>
      <c r="E700" s="107"/>
      <c r="F700" s="72"/>
      <c r="G700" s="72"/>
      <c r="H700" s="72"/>
      <c r="I700" s="72"/>
      <c r="J700" s="72"/>
      <c r="K700" s="72"/>
      <c r="L700" s="72"/>
      <c r="M700" s="72"/>
      <c r="N700" s="72"/>
      <c r="O700" s="72"/>
      <c r="P700" s="72"/>
      <c r="Q700" s="72"/>
      <c r="R700" s="72"/>
      <c r="S700" s="72"/>
      <c r="T700" s="72"/>
      <c r="U700" s="72"/>
      <c r="V700" s="72"/>
      <c r="W700" s="72"/>
      <c r="X700" s="72"/>
      <c r="Y700" s="72"/>
      <c r="Z700" s="72"/>
    </row>
    <row r="701" spans="1:26" ht="14.25" customHeight="1">
      <c r="A701" s="102"/>
      <c r="B701" s="102"/>
      <c r="C701" s="72"/>
      <c r="D701" s="72"/>
      <c r="E701" s="107"/>
      <c r="F701" s="72"/>
      <c r="G701" s="72"/>
      <c r="H701" s="72"/>
      <c r="I701" s="72"/>
      <c r="J701" s="72"/>
      <c r="K701" s="72"/>
      <c r="L701" s="72"/>
      <c r="M701" s="72"/>
      <c r="N701" s="72"/>
      <c r="O701" s="72"/>
      <c r="P701" s="72"/>
      <c r="Q701" s="72"/>
      <c r="R701" s="72"/>
      <c r="S701" s="72"/>
      <c r="T701" s="72"/>
      <c r="U701" s="72"/>
      <c r="V701" s="72"/>
      <c r="W701" s="72"/>
      <c r="X701" s="72"/>
      <c r="Y701" s="72"/>
      <c r="Z701" s="72"/>
    </row>
    <row r="702" spans="1:26" ht="14.25" customHeight="1">
      <c r="A702" s="102"/>
      <c r="B702" s="102"/>
      <c r="C702" s="72"/>
      <c r="D702" s="72"/>
      <c r="E702" s="107"/>
      <c r="F702" s="72"/>
      <c r="G702" s="72"/>
      <c r="H702" s="72"/>
      <c r="I702" s="72"/>
      <c r="J702" s="72"/>
      <c r="K702" s="72"/>
      <c r="L702" s="72"/>
      <c r="M702" s="72"/>
      <c r="N702" s="72"/>
      <c r="O702" s="72"/>
      <c r="P702" s="72"/>
      <c r="Q702" s="72"/>
      <c r="R702" s="72"/>
      <c r="S702" s="72"/>
      <c r="T702" s="72"/>
      <c r="U702" s="72"/>
      <c r="V702" s="72"/>
      <c r="W702" s="72"/>
      <c r="X702" s="72"/>
      <c r="Y702" s="72"/>
      <c r="Z702" s="72"/>
    </row>
    <row r="703" spans="1:26" ht="14.25" customHeight="1">
      <c r="A703" s="102"/>
      <c r="B703" s="102"/>
      <c r="C703" s="72"/>
      <c r="D703" s="72"/>
      <c r="E703" s="107"/>
      <c r="F703" s="72"/>
      <c r="G703" s="72"/>
      <c r="H703" s="72"/>
      <c r="I703" s="72"/>
      <c r="J703" s="72"/>
      <c r="K703" s="72"/>
      <c r="L703" s="72"/>
      <c r="M703" s="72"/>
      <c r="N703" s="72"/>
      <c r="O703" s="72"/>
      <c r="P703" s="72"/>
      <c r="Q703" s="72"/>
      <c r="R703" s="72"/>
      <c r="S703" s="72"/>
      <c r="T703" s="72"/>
      <c r="U703" s="72"/>
      <c r="V703" s="72"/>
      <c r="W703" s="72"/>
      <c r="X703" s="72"/>
      <c r="Y703" s="72"/>
      <c r="Z703" s="72"/>
    </row>
    <row r="704" spans="1:26" ht="14.25" customHeight="1">
      <c r="A704" s="102"/>
      <c r="B704" s="102"/>
      <c r="C704" s="72"/>
      <c r="D704" s="72"/>
      <c r="E704" s="107"/>
      <c r="F704" s="72"/>
      <c r="G704" s="72"/>
      <c r="H704" s="72"/>
      <c r="I704" s="72"/>
      <c r="J704" s="72"/>
      <c r="K704" s="72"/>
      <c r="L704" s="72"/>
      <c r="M704" s="72"/>
      <c r="N704" s="72"/>
      <c r="O704" s="72"/>
      <c r="P704" s="72"/>
      <c r="Q704" s="72"/>
      <c r="R704" s="72"/>
      <c r="S704" s="72"/>
      <c r="T704" s="72"/>
      <c r="U704" s="72"/>
      <c r="V704" s="72"/>
      <c r="W704" s="72"/>
      <c r="X704" s="72"/>
      <c r="Y704" s="72"/>
      <c r="Z704" s="72"/>
    </row>
    <row r="705" spans="1:26" ht="14.25" customHeight="1">
      <c r="A705" s="102"/>
      <c r="B705" s="102"/>
      <c r="C705" s="72"/>
      <c r="D705" s="72"/>
      <c r="E705" s="107"/>
      <c r="F705" s="72"/>
      <c r="G705" s="72"/>
      <c r="H705" s="72"/>
      <c r="I705" s="72"/>
      <c r="J705" s="72"/>
      <c r="K705" s="72"/>
      <c r="L705" s="72"/>
      <c r="M705" s="72"/>
      <c r="N705" s="72"/>
      <c r="O705" s="72"/>
      <c r="P705" s="72"/>
      <c r="Q705" s="72"/>
      <c r="R705" s="72"/>
      <c r="S705" s="72"/>
      <c r="T705" s="72"/>
      <c r="U705" s="72"/>
      <c r="V705" s="72"/>
      <c r="W705" s="72"/>
      <c r="X705" s="72"/>
      <c r="Y705" s="72"/>
      <c r="Z705" s="72"/>
    </row>
    <row r="706" spans="1:26" ht="14.25" customHeight="1">
      <c r="A706" s="102"/>
      <c r="B706" s="102"/>
      <c r="C706" s="72"/>
      <c r="D706" s="72"/>
      <c r="E706" s="107"/>
      <c r="F706" s="72"/>
      <c r="G706" s="72"/>
      <c r="H706" s="72"/>
      <c r="I706" s="72"/>
      <c r="J706" s="72"/>
      <c r="K706" s="72"/>
      <c r="L706" s="72"/>
      <c r="M706" s="72"/>
      <c r="N706" s="72"/>
      <c r="O706" s="72"/>
      <c r="P706" s="72"/>
      <c r="Q706" s="72"/>
      <c r="R706" s="72"/>
      <c r="S706" s="72"/>
      <c r="T706" s="72"/>
      <c r="U706" s="72"/>
      <c r="V706" s="72"/>
      <c r="W706" s="72"/>
      <c r="X706" s="72"/>
      <c r="Y706" s="72"/>
      <c r="Z706" s="72"/>
    </row>
    <row r="707" spans="1:26" ht="14.25" customHeight="1">
      <c r="A707" s="102"/>
      <c r="B707" s="102"/>
      <c r="C707" s="72"/>
      <c r="D707" s="72"/>
      <c r="E707" s="107"/>
      <c r="F707" s="72"/>
      <c r="G707" s="72"/>
      <c r="H707" s="72"/>
      <c r="I707" s="72"/>
      <c r="J707" s="72"/>
      <c r="K707" s="72"/>
      <c r="L707" s="72"/>
      <c r="M707" s="72"/>
      <c r="N707" s="72"/>
      <c r="O707" s="72"/>
      <c r="P707" s="72"/>
      <c r="Q707" s="72"/>
      <c r="R707" s="72"/>
      <c r="S707" s="72"/>
      <c r="T707" s="72"/>
      <c r="U707" s="72"/>
      <c r="V707" s="72"/>
      <c r="W707" s="72"/>
      <c r="X707" s="72"/>
      <c r="Y707" s="72"/>
      <c r="Z707" s="72"/>
    </row>
    <row r="708" spans="1:26" ht="14.25" customHeight="1">
      <c r="A708" s="102"/>
      <c r="B708" s="102"/>
      <c r="C708" s="72"/>
      <c r="D708" s="72"/>
      <c r="E708" s="107"/>
      <c r="F708" s="72"/>
      <c r="G708" s="72"/>
      <c r="H708" s="72"/>
      <c r="I708" s="72"/>
      <c r="J708" s="72"/>
      <c r="K708" s="72"/>
      <c r="L708" s="72"/>
      <c r="M708" s="72"/>
      <c r="N708" s="72"/>
      <c r="O708" s="72"/>
      <c r="P708" s="72"/>
      <c r="Q708" s="72"/>
      <c r="R708" s="72"/>
      <c r="S708" s="72"/>
      <c r="T708" s="72"/>
      <c r="U708" s="72"/>
      <c r="V708" s="72"/>
      <c r="W708" s="72"/>
      <c r="X708" s="72"/>
      <c r="Y708" s="72"/>
      <c r="Z708" s="72"/>
    </row>
    <row r="709" spans="1:26" ht="14.25" customHeight="1">
      <c r="A709" s="102"/>
      <c r="B709" s="102"/>
      <c r="C709" s="72"/>
      <c r="D709" s="72"/>
      <c r="E709" s="107"/>
      <c r="F709" s="72"/>
      <c r="G709" s="72"/>
      <c r="H709" s="72"/>
      <c r="I709" s="72"/>
      <c r="J709" s="72"/>
      <c r="K709" s="72"/>
      <c r="L709" s="72"/>
      <c r="M709" s="72"/>
      <c r="N709" s="72"/>
      <c r="O709" s="72"/>
      <c r="P709" s="72"/>
      <c r="Q709" s="72"/>
      <c r="R709" s="72"/>
      <c r="S709" s="72"/>
      <c r="T709" s="72"/>
      <c r="U709" s="72"/>
      <c r="V709" s="72"/>
      <c r="W709" s="72"/>
      <c r="X709" s="72"/>
      <c r="Y709" s="72"/>
      <c r="Z709" s="72"/>
    </row>
    <row r="710" spans="1:26" ht="14.25" customHeight="1">
      <c r="A710" s="102"/>
      <c r="B710" s="102"/>
      <c r="C710" s="72"/>
      <c r="D710" s="72"/>
      <c r="E710" s="107"/>
      <c r="F710" s="72"/>
      <c r="G710" s="72"/>
      <c r="H710" s="72"/>
      <c r="I710" s="72"/>
      <c r="J710" s="72"/>
      <c r="K710" s="72"/>
      <c r="L710" s="72"/>
      <c r="M710" s="72"/>
      <c r="N710" s="72"/>
      <c r="O710" s="72"/>
      <c r="P710" s="72"/>
      <c r="Q710" s="72"/>
      <c r="R710" s="72"/>
      <c r="S710" s="72"/>
      <c r="T710" s="72"/>
      <c r="U710" s="72"/>
      <c r="V710" s="72"/>
      <c r="W710" s="72"/>
      <c r="X710" s="72"/>
      <c r="Y710" s="72"/>
      <c r="Z710" s="72"/>
    </row>
    <row r="711" spans="1:26" ht="14.25" customHeight="1">
      <c r="A711" s="102"/>
      <c r="B711" s="102"/>
      <c r="C711" s="72"/>
      <c r="D711" s="72"/>
      <c r="E711" s="107"/>
      <c r="F711" s="72"/>
      <c r="G711" s="72"/>
      <c r="H711" s="72"/>
      <c r="I711" s="72"/>
      <c r="J711" s="72"/>
      <c r="K711" s="72"/>
      <c r="L711" s="72"/>
      <c r="M711" s="72"/>
      <c r="N711" s="72"/>
      <c r="O711" s="72"/>
      <c r="P711" s="72"/>
      <c r="Q711" s="72"/>
      <c r="R711" s="72"/>
      <c r="S711" s="72"/>
      <c r="T711" s="72"/>
      <c r="U711" s="72"/>
      <c r="V711" s="72"/>
      <c r="W711" s="72"/>
      <c r="X711" s="72"/>
      <c r="Y711" s="72"/>
      <c r="Z711" s="72"/>
    </row>
    <row r="712" spans="1:26" ht="14.25" customHeight="1">
      <c r="A712" s="102"/>
      <c r="B712" s="102"/>
      <c r="C712" s="72"/>
      <c r="D712" s="72"/>
      <c r="E712" s="107"/>
      <c r="F712" s="72"/>
      <c r="G712" s="72"/>
      <c r="H712" s="72"/>
      <c r="I712" s="72"/>
      <c r="J712" s="72"/>
      <c r="K712" s="72"/>
      <c r="L712" s="72"/>
      <c r="M712" s="72"/>
      <c r="N712" s="72"/>
      <c r="O712" s="72"/>
      <c r="P712" s="72"/>
      <c r="Q712" s="72"/>
      <c r="R712" s="72"/>
      <c r="S712" s="72"/>
      <c r="T712" s="72"/>
      <c r="U712" s="72"/>
      <c r="V712" s="72"/>
      <c r="W712" s="72"/>
      <c r="X712" s="72"/>
      <c r="Y712" s="72"/>
      <c r="Z712" s="72"/>
    </row>
    <row r="713" spans="1:26" ht="14.25" customHeight="1">
      <c r="A713" s="102"/>
      <c r="B713" s="102"/>
      <c r="C713" s="72"/>
      <c r="D713" s="72"/>
      <c r="E713" s="107"/>
      <c r="F713" s="72"/>
      <c r="G713" s="72"/>
      <c r="H713" s="72"/>
      <c r="I713" s="72"/>
      <c r="J713" s="72"/>
      <c r="K713" s="72"/>
      <c r="L713" s="72"/>
      <c r="M713" s="72"/>
      <c r="N713" s="72"/>
      <c r="O713" s="72"/>
      <c r="P713" s="72"/>
      <c r="Q713" s="72"/>
      <c r="R713" s="72"/>
      <c r="S713" s="72"/>
      <c r="T713" s="72"/>
      <c r="U713" s="72"/>
      <c r="V713" s="72"/>
      <c r="W713" s="72"/>
      <c r="X713" s="72"/>
      <c r="Y713" s="72"/>
      <c r="Z713" s="72"/>
    </row>
    <row r="714" spans="1:26" ht="14.25" customHeight="1">
      <c r="A714" s="102"/>
      <c r="B714" s="102"/>
      <c r="C714" s="72"/>
      <c r="D714" s="72"/>
      <c r="E714" s="107"/>
      <c r="F714" s="72"/>
      <c r="G714" s="72"/>
      <c r="H714" s="72"/>
      <c r="I714" s="72"/>
      <c r="J714" s="72"/>
      <c r="K714" s="72"/>
      <c r="L714" s="72"/>
      <c r="M714" s="72"/>
      <c r="N714" s="72"/>
      <c r="O714" s="72"/>
      <c r="P714" s="72"/>
      <c r="Q714" s="72"/>
      <c r="R714" s="72"/>
      <c r="S714" s="72"/>
      <c r="T714" s="72"/>
      <c r="U714" s="72"/>
      <c r="V714" s="72"/>
      <c r="W714" s="72"/>
      <c r="X714" s="72"/>
      <c r="Y714" s="72"/>
      <c r="Z714" s="72"/>
    </row>
    <row r="715" spans="1:26" ht="14.25" customHeight="1">
      <c r="A715" s="102"/>
      <c r="B715" s="102"/>
      <c r="C715" s="72"/>
      <c r="D715" s="72"/>
      <c r="E715" s="107"/>
      <c r="F715" s="72"/>
      <c r="G715" s="72"/>
      <c r="H715" s="72"/>
      <c r="I715" s="72"/>
      <c r="J715" s="72"/>
      <c r="K715" s="72"/>
      <c r="L715" s="72"/>
      <c r="M715" s="72"/>
      <c r="N715" s="72"/>
      <c r="O715" s="72"/>
      <c r="P715" s="72"/>
      <c r="Q715" s="72"/>
      <c r="R715" s="72"/>
      <c r="S715" s="72"/>
      <c r="T715" s="72"/>
      <c r="U715" s="72"/>
      <c r="V715" s="72"/>
      <c r="W715" s="72"/>
      <c r="X715" s="72"/>
      <c r="Y715" s="72"/>
      <c r="Z715" s="72"/>
    </row>
    <row r="716" spans="1:26" ht="14.25" customHeight="1">
      <c r="A716" s="102"/>
      <c r="B716" s="102"/>
      <c r="C716" s="72"/>
      <c r="D716" s="72"/>
      <c r="E716" s="107"/>
      <c r="F716" s="72"/>
      <c r="G716" s="72"/>
      <c r="H716" s="72"/>
      <c r="I716" s="72"/>
      <c r="J716" s="72"/>
      <c r="K716" s="72"/>
      <c r="L716" s="72"/>
      <c r="M716" s="72"/>
      <c r="N716" s="72"/>
      <c r="O716" s="72"/>
      <c r="P716" s="72"/>
      <c r="Q716" s="72"/>
      <c r="R716" s="72"/>
      <c r="S716" s="72"/>
      <c r="T716" s="72"/>
      <c r="U716" s="72"/>
      <c r="V716" s="72"/>
      <c r="W716" s="72"/>
      <c r="X716" s="72"/>
      <c r="Y716" s="72"/>
      <c r="Z716" s="72"/>
    </row>
    <row r="717" spans="1:26" ht="14.25" customHeight="1">
      <c r="A717" s="102"/>
      <c r="B717" s="102"/>
      <c r="C717" s="72"/>
      <c r="D717" s="72"/>
      <c r="E717" s="107"/>
      <c r="F717" s="72"/>
      <c r="G717" s="72"/>
      <c r="H717" s="72"/>
      <c r="I717" s="72"/>
      <c r="J717" s="72"/>
      <c r="K717" s="72"/>
      <c r="L717" s="72"/>
      <c r="M717" s="72"/>
      <c r="N717" s="72"/>
      <c r="O717" s="72"/>
      <c r="P717" s="72"/>
      <c r="Q717" s="72"/>
      <c r="R717" s="72"/>
      <c r="S717" s="72"/>
      <c r="T717" s="72"/>
      <c r="U717" s="72"/>
      <c r="V717" s="72"/>
      <c r="W717" s="72"/>
      <c r="X717" s="72"/>
      <c r="Y717" s="72"/>
      <c r="Z717" s="72"/>
    </row>
    <row r="718" spans="1:26" ht="14.25" customHeight="1">
      <c r="A718" s="102"/>
      <c r="B718" s="102"/>
      <c r="C718" s="72"/>
      <c r="D718" s="72"/>
      <c r="E718" s="107"/>
      <c r="F718" s="72"/>
      <c r="G718" s="72"/>
      <c r="H718" s="72"/>
      <c r="I718" s="72"/>
      <c r="J718" s="72"/>
      <c r="K718" s="72"/>
      <c r="L718" s="72"/>
      <c r="M718" s="72"/>
      <c r="N718" s="72"/>
      <c r="O718" s="72"/>
      <c r="P718" s="72"/>
      <c r="Q718" s="72"/>
      <c r="R718" s="72"/>
      <c r="S718" s="72"/>
      <c r="T718" s="72"/>
      <c r="U718" s="72"/>
      <c r="V718" s="72"/>
      <c r="W718" s="72"/>
      <c r="X718" s="72"/>
      <c r="Y718" s="72"/>
      <c r="Z718" s="72"/>
    </row>
    <row r="719" spans="1:26" ht="14.25" customHeight="1">
      <c r="A719" s="102"/>
      <c r="B719" s="102"/>
      <c r="C719" s="72"/>
      <c r="D719" s="72"/>
      <c r="E719" s="107"/>
      <c r="F719" s="72"/>
      <c r="G719" s="72"/>
      <c r="H719" s="72"/>
      <c r="I719" s="72"/>
      <c r="J719" s="72"/>
      <c r="K719" s="72"/>
      <c r="L719" s="72"/>
      <c r="M719" s="72"/>
      <c r="N719" s="72"/>
      <c r="O719" s="72"/>
      <c r="P719" s="72"/>
      <c r="Q719" s="72"/>
      <c r="R719" s="72"/>
      <c r="S719" s="72"/>
      <c r="T719" s="72"/>
      <c r="U719" s="72"/>
      <c r="V719" s="72"/>
      <c r="W719" s="72"/>
      <c r="X719" s="72"/>
      <c r="Y719" s="72"/>
      <c r="Z719" s="72"/>
    </row>
    <row r="720" spans="1:26" ht="14.25" customHeight="1">
      <c r="A720" s="102"/>
      <c r="B720" s="102"/>
      <c r="C720" s="72"/>
      <c r="D720" s="72"/>
      <c r="E720" s="107"/>
      <c r="F720" s="72"/>
      <c r="G720" s="72"/>
      <c r="H720" s="72"/>
      <c r="I720" s="72"/>
      <c r="J720" s="72"/>
      <c r="K720" s="72"/>
      <c r="L720" s="72"/>
      <c r="M720" s="72"/>
      <c r="N720" s="72"/>
      <c r="O720" s="72"/>
      <c r="P720" s="72"/>
      <c r="Q720" s="72"/>
      <c r="R720" s="72"/>
      <c r="S720" s="72"/>
      <c r="T720" s="72"/>
      <c r="U720" s="72"/>
      <c r="V720" s="72"/>
      <c r="W720" s="72"/>
      <c r="X720" s="72"/>
      <c r="Y720" s="72"/>
      <c r="Z720" s="72"/>
    </row>
    <row r="721" spans="1:26" ht="14.25" customHeight="1">
      <c r="A721" s="102"/>
      <c r="B721" s="102"/>
      <c r="C721" s="72"/>
      <c r="D721" s="72"/>
      <c r="E721" s="107"/>
      <c r="F721" s="72"/>
      <c r="G721" s="72"/>
      <c r="H721" s="72"/>
      <c r="I721" s="72"/>
      <c r="J721" s="72"/>
      <c r="K721" s="72"/>
      <c r="L721" s="72"/>
      <c r="M721" s="72"/>
      <c r="N721" s="72"/>
      <c r="O721" s="72"/>
      <c r="P721" s="72"/>
      <c r="Q721" s="72"/>
      <c r="R721" s="72"/>
      <c r="S721" s="72"/>
      <c r="T721" s="72"/>
      <c r="U721" s="72"/>
      <c r="V721" s="72"/>
      <c r="W721" s="72"/>
      <c r="X721" s="72"/>
      <c r="Y721" s="72"/>
      <c r="Z721" s="72"/>
    </row>
    <row r="722" spans="1:26" ht="14.25" customHeight="1">
      <c r="A722" s="102"/>
      <c r="B722" s="102"/>
      <c r="C722" s="72"/>
      <c r="D722" s="72"/>
      <c r="E722" s="107"/>
      <c r="F722" s="72"/>
      <c r="G722" s="72"/>
      <c r="H722" s="72"/>
      <c r="I722" s="72"/>
      <c r="J722" s="72"/>
      <c r="K722" s="72"/>
      <c r="L722" s="72"/>
      <c r="M722" s="72"/>
      <c r="N722" s="72"/>
      <c r="O722" s="72"/>
      <c r="P722" s="72"/>
      <c r="Q722" s="72"/>
      <c r="R722" s="72"/>
      <c r="S722" s="72"/>
      <c r="T722" s="72"/>
      <c r="U722" s="72"/>
      <c r="V722" s="72"/>
      <c r="W722" s="72"/>
      <c r="X722" s="72"/>
      <c r="Y722" s="72"/>
      <c r="Z722" s="72"/>
    </row>
    <row r="723" spans="1:26" ht="14.25" customHeight="1">
      <c r="A723" s="102"/>
      <c r="B723" s="102"/>
      <c r="C723" s="72"/>
      <c r="D723" s="72"/>
      <c r="E723" s="107"/>
      <c r="F723" s="72"/>
      <c r="G723" s="72"/>
      <c r="H723" s="72"/>
      <c r="I723" s="72"/>
      <c r="J723" s="72"/>
      <c r="K723" s="72"/>
      <c r="L723" s="72"/>
      <c r="M723" s="72"/>
      <c r="N723" s="72"/>
      <c r="O723" s="72"/>
      <c r="P723" s="72"/>
      <c r="Q723" s="72"/>
      <c r="R723" s="72"/>
      <c r="S723" s="72"/>
      <c r="T723" s="72"/>
      <c r="U723" s="72"/>
      <c r="V723" s="72"/>
      <c r="W723" s="72"/>
      <c r="X723" s="72"/>
      <c r="Y723" s="72"/>
      <c r="Z723" s="72"/>
    </row>
    <row r="724" spans="1:26" ht="14.25" customHeight="1">
      <c r="A724" s="102"/>
      <c r="B724" s="102"/>
      <c r="C724" s="72"/>
      <c r="D724" s="72"/>
      <c r="E724" s="107"/>
      <c r="F724" s="72"/>
      <c r="G724" s="72"/>
      <c r="H724" s="72"/>
      <c r="I724" s="72"/>
      <c r="J724" s="72"/>
      <c r="K724" s="72"/>
      <c r="L724" s="72"/>
      <c r="M724" s="72"/>
      <c r="N724" s="72"/>
      <c r="O724" s="72"/>
      <c r="P724" s="72"/>
      <c r="Q724" s="72"/>
      <c r="R724" s="72"/>
      <c r="S724" s="72"/>
      <c r="T724" s="72"/>
      <c r="U724" s="72"/>
      <c r="V724" s="72"/>
      <c r="W724" s="72"/>
      <c r="X724" s="72"/>
      <c r="Y724" s="72"/>
      <c r="Z724" s="72"/>
    </row>
    <row r="725" spans="1:26" ht="14.25" customHeight="1">
      <c r="A725" s="102"/>
      <c r="B725" s="102"/>
      <c r="C725" s="72"/>
      <c r="D725" s="72"/>
      <c r="E725" s="107"/>
      <c r="F725" s="72"/>
      <c r="G725" s="72"/>
      <c r="H725" s="72"/>
      <c r="I725" s="72"/>
      <c r="J725" s="72"/>
      <c r="K725" s="72"/>
      <c r="L725" s="72"/>
      <c r="M725" s="72"/>
      <c r="N725" s="72"/>
      <c r="O725" s="72"/>
      <c r="P725" s="72"/>
      <c r="Q725" s="72"/>
      <c r="R725" s="72"/>
      <c r="S725" s="72"/>
      <c r="T725" s="72"/>
      <c r="U725" s="72"/>
      <c r="V725" s="72"/>
      <c r="W725" s="72"/>
      <c r="X725" s="72"/>
      <c r="Y725" s="72"/>
      <c r="Z725" s="72"/>
    </row>
    <row r="726" spans="1:26" ht="14.25" customHeight="1">
      <c r="A726" s="102"/>
      <c r="B726" s="102"/>
      <c r="C726" s="72"/>
      <c r="D726" s="72"/>
      <c r="E726" s="107"/>
      <c r="F726" s="72"/>
      <c r="G726" s="72"/>
      <c r="H726" s="72"/>
      <c r="I726" s="72"/>
      <c r="J726" s="72"/>
      <c r="K726" s="72"/>
      <c r="L726" s="72"/>
      <c r="M726" s="72"/>
      <c r="N726" s="72"/>
      <c r="O726" s="72"/>
      <c r="P726" s="72"/>
      <c r="Q726" s="72"/>
      <c r="R726" s="72"/>
      <c r="S726" s="72"/>
      <c r="T726" s="72"/>
      <c r="U726" s="72"/>
      <c r="V726" s="72"/>
      <c r="W726" s="72"/>
      <c r="X726" s="72"/>
      <c r="Y726" s="72"/>
      <c r="Z726" s="72"/>
    </row>
    <row r="727" spans="1:26" ht="14.25" customHeight="1">
      <c r="A727" s="102"/>
      <c r="B727" s="102"/>
      <c r="C727" s="72"/>
      <c r="D727" s="72"/>
      <c r="E727" s="107"/>
      <c r="F727" s="72"/>
      <c r="G727" s="72"/>
      <c r="H727" s="72"/>
      <c r="I727" s="72"/>
      <c r="J727" s="72"/>
      <c r="K727" s="72"/>
      <c r="L727" s="72"/>
      <c r="M727" s="72"/>
      <c r="N727" s="72"/>
      <c r="O727" s="72"/>
      <c r="P727" s="72"/>
      <c r="Q727" s="72"/>
      <c r="R727" s="72"/>
      <c r="S727" s="72"/>
      <c r="T727" s="72"/>
      <c r="U727" s="72"/>
      <c r="V727" s="72"/>
      <c r="W727" s="72"/>
      <c r="X727" s="72"/>
      <c r="Y727" s="72"/>
      <c r="Z727" s="72"/>
    </row>
    <row r="728" spans="1:26" ht="14.25" customHeight="1">
      <c r="A728" s="102"/>
      <c r="B728" s="102"/>
      <c r="C728" s="72"/>
      <c r="D728" s="72"/>
      <c r="E728" s="107"/>
      <c r="F728" s="72"/>
      <c r="G728" s="72"/>
      <c r="H728" s="72"/>
      <c r="I728" s="72"/>
      <c r="J728" s="72"/>
      <c r="K728" s="72"/>
      <c r="L728" s="72"/>
      <c r="M728" s="72"/>
      <c r="N728" s="72"/>
      <c r="O728" s="72"/>
      <c r="P728" s="72"/>
      <c r="Q728" s="72"/>
      <c r="R728" s="72"/>
      <c r="S728" s="72"/>
      <c r="T728" s="72"/>
      <c r="U728" s="72"/>
      <c r="V728" s="72"/>
      <c r="W728" s="72"/>
      <c r="X728" s="72"/>
      <c r="Y728" s="72"/>
      <c r="Z728" s="72"/>
    </row>
    <row r="729" spans="1:26" ht="14.25" customHeight="1">
      <c r="A729" s="102"/>
      <c r="B729" s="102"/>
      <c r="C729" s="72"/>
      <c r="D729" s="72"/>
      <c r="E729" s="107"/>
      <c r="F729" s="72"/>
      <c r="G729" s="72"/>
      <c r="H729" s="72"/>
      <c r="I729" s="72"/>
      <c r="J729" s="72"/>
      <c r="K729" s="72"/>
      <c r="L729" s="72"/>
      <c r="M729" s="72"/>
      <c r="N729" s="72"/>
      <c r="O729" s="72"/>
      <c r="P729" s="72"/>
      <c r="Q729" s="72"/>
      <c r="R729" s="72"/>
      <c r="S729" s="72"/>
      <c r="T729" s="72"/>
      <c r="U729" s="72"/>
      <c r="V729" s="72"/>
      <c r="W729" s="72"/>
      <c r="X729" s="72"/>
      <c r="Y729" s="72"/>
      <c r="Z729" s="72"/>
    </row>
    <row r="730" spans="1:26" ht="14.25" customHeight="1">
      <c r="A730" s="102"/>
      <c r="B730" s="102"/>
      <c r="C730" s="72"/>
      <c r="D730" s="72"/>
      <c r="E730" s="107"/>
      <c r="F730" s="72"/>
      <c r="G730" s="72"/>
      <c r="H730" s="72"/>
      <c r="I730" s="72"/>
      <c r="J730" s="72"/>
      <c r="K730" s="72"/>
      <c r="L730" s="72"/>
      <c r="M730" s="72"/>
      <c r="N730" s="72"/>
      <c r="O730" s="72"/>
      <c r="P730" s="72"/>
      <c r="Q730" s="72"/>
      <c r="R730" s="72"/>
      <c r="S730" s="72"/>
      <c r="T730" s="72"/>
      <c r="U730" s="72"/>
      <c r="V730" s="72"/>
      <c r="W730" s="72"/>
      <c r="X730" s="72"/>
      <c r="Y730" s="72"/>
      <c r="Z730" s="72"/>
    </row>
    <row r="731" spans="1:26" ht="14.25" customHeight="1">
      <c r="A731" s="102"/>
      <c r="B731" s="102"/>
      <c r="C731" s="72"/>
      <c r="D731" s="72"/>
      <c r="E731" s="107"/>
      <c r="F731" s="72"/>
      <c r="G731" s="72"/>
      <c r="H731" s="72"/>
      <c r="I731" s="72"/>
      <c r="J731" s="72"/>
      <c r="K731" s="72"/>
      <c r="L731" s="72"/>
      <c r="M731" s="72"/>
      <c r="N731" s="72"/>
      <c r="O731" s="72"/>
      <c r="P731" s="72"/>
      <c r="Q731" s="72"/>
      <c r="R731" s="72"/>
      <c r="S731" s="72"/>
      <c r="T731" s="72"/>
      <c r="U731" s="72"/>
      <c r="V731" s="72"/>
      <c r="W731" s="72"/>
      <c r="X731" s="72"/>
      <c r="Y731" s="72"/>
      <c r="Z731" s="72"/>
    </row>
    <row r="732" spans="1:26" ht="14.25" customHeight="1">
      <c r="A732" s="102"/>
      <c r="B732" s="102"/>
      <c r="C732" s="72"/>
      <c r="D732" s="72"/>
      <c r="E732" s="107"/>
      <c r="F732" s="72"/>
      <c r="G732" s="72"/>
      <c r="H732" s="72"/>
      <c r="I732" s="72"/>
      <c r="J732" s="72"/>
      <c r="K732" s="72"/>
      <c r="L732" s="72"/>
      <c r="M732" s="72"/>
      <c r="N732" s="72"/>
      <c r="O732" s="72"/>
      <c r="P732" s="72"/>
      <c r="Q732" s="72"/>
      <c r="R732" s="72"/>
      <c r="S732" s="72"/>
      <c r="T732" s="72"/>
      <c r="U732" s="72"/>
      <c r="V732" s="72"/>
      <c r="W732" s="72"/>
      <c r="X732" s="72"/>
      <c r="Y732" s="72"/>
      <c r="Z732" s="72"/>
    </row>
    <row r="733" spans="1:26" ht="14.25" customHeight="1">
      <c r="A733" s="102"/>
      <c r="B733" s="102"/>
      <c r="C733" s="72"/>
      <c r="D733" s="72"/>
      <c r="E733" s="107"/>
      <c r="F733" s="72"/>
      <c r="G733" s="72"/>
      <c r="H733" s="72"/>
      <c r="I733" s="72"/>
      <c r="J733" s="72"/>
      <c r="K733" s="72"/>
      <c r="L733" s="72"/>
      <c r="M733" s="72"/>
      <c r="N733" s="72"/>
      <c r="O733" s="72"/>
      <c r="P733" s="72"/>
      <c r="Q733" s="72"/>
      <c r="R733" s="72"/>
      <c r="S733" s="72"/>
      <c r="T733" s="72"/>
      <c r="U733" s="72"/>
      <c r="V733" s="72"/>
      <c r="W733" s="72"/>
      <c r="X733" s="72"/>
      <c r="Y733" s="72"/>
      <c r="Z733" s="72"/>
    </row>
    <row r="734" spans="1:26" ht="14.25" customHeight="1">
      <c r="A734" s="102"/>
      <c r="B734" s="102"/>
      <c r="C734" s="72"/>
      <c r="D734" s="72"/>
      <c r="E734" s="107"/>
      <c r="F734" s="72"/>
      <c r="G734" s="72"/>
      <c r="H734" s="72"/>
      <c r="I734" s="72"/>
      <c r="J734" s="72"/>
      <c r="K734" s="72"/>
      <c r="L734" s="72"/>
      <c r="M734" s="72"/>
      <c r="N734" s="72"/>
      <c r="O734" s="72"/>
      <c r="P734" s="72"/>
      <c r="Q734" s="72"/>
      <c r="R734" s="72"/>
      <c r="S734" s="72"/>
      <c r="T734" s="72"/>
      <c r="U734" s="72"/>
      <c r="V734" s="72"/>
      <c r="W734" s="72"/>
      <c r="X734" s="72"/>
      <c r="Y734" s="72"/>
      <c r="Z734" s="72"/>
    </row>
    <row r="735" spans="1:26" ht="14.25" customHeight="1">
      <c r="A735" s="102"/>
      <c r="B735" s="102"/>
      <c r="C735" s="72"/>
      <c r="D735" s="72"/>
      <c r="E735" s="107"/>
      <c r="F735" s="72"/>
      <c r="G735" s="72"/>
      <c r="H735" s="72"/>
      <c r="I735" s="72"/>
      <c r="J735" s="72"/>
      <c r="K735" s="72"/>
      <c r="L735" s="72"/>
      <c r="M735" s="72"/>
      <c r="N735" s="72"/>
      <c r="O735" s="72"/>
      <c r="P735" s="72"/>
      <c r="Q735" s="72"/>
      <c r="R735" s="72"/>
      <c r="S735" s="72"/>
      <c r="T735" s="72"/>
      <c r="U735" s="72"/>
      <c r="V735" s="72"/>
      <c r="W735" s="72"/>
      <c r="X735" s="72"/>
      <c r="Y735" s="72"/>
      <c r="Z735" s="72"/>
    </row>
    <row r="736" spans="1:26" ht="14.25" customHeight="1">
      <c r="A736" s="102"/>
      <c r="B736" s="102"/>
      <c r="C736" s="72"/>
      <c r="D736" s="72"/>
      <c r="E736" s="107"/>
      <c r="F736" s="72"/>
      <c r="G736" s="72"/>
      <c r="H736" s="72"/>
      <c r="I736" s="72"/>
      <c r="J736" s="72"/>
      <c r="K736" s="72"/>
      <c r="L736" s="72"/>
      <c r="M736" s="72"/>
      <c r="N736" s="72"/>
      <c r="O736" s="72"/>
      <c r="P736" s="72"/>
      <c r="Q736" s="72"/>
      <c r="R736" s="72"/>
      <c r="S736" s="72"/>
      <c r="T736" s="72"/>
      <c r="U736" s="72"/>
      <c r="V736" s="72"/>
      <c r="W736" s="72"/>
      <c r="X736" s="72"/>
      <c r="Y736" s="72"/>
      <c r="Z736" s="72"/>
    </row>
    <row r="737" spans="1:26" ht="14.25" customHeight="1">
      <c r="A737" s="102"/>
      <c r="B737" s="102"/>
      <c r="C737" s="72"/>
      <c r="D737" s="72"/>
      <c r="E737" s="107"/>
      <c r="F737" s="72"/>
      <c r="G737" s="72"/>
      <c r="H737" s="72"/>
      <c r="I737" s="72"/>
      <c r="J737" s="72"/>
      <c r="K737" s="72"/>
      <c r="L737" s="72"/>
      <c r="M737" s="72"/>
      <c r="N737" s="72"/>
      <c r="O737" s="72"/>
      <c r="P737" s="72"/>
      <c r="Q737" s="72"/>
      <c r="R737" s="72"/>
      <c r="S737" s="72"/>
      <c r="T737" s="72"/>
      <c r="U737" s="72"/>
      <c r="V737" s="72"/>
      <c r="W737" s="72"/>
      <c r="X737" s="72"/>
      <c r="Y737" s="72"/>
      <c r="Z737" s="72"/>
    </row>
    <row r="738" spans="1:26" ht="14.25" customHeight="1">
      <c r="A738" s="102"/>
      <c r="B738" s="102"/>
      <c r="C738" s="72"/>
      <c r="D738" s="72"/>
      <c r="E738" s="107"/>
      <c r="F738" s="72"/>
      <c r="G738" s="72"/>
      <c r="H738" s="72"/>
      <c r="I738" s="72"/>
      <c r="J738" s="72"/>
      <c r="K738" s="72"/>
      <c r="L738" s="72"/>
      <c r="M738" s="72"/>
      <c r="N738" s="72"/>
      <c r="O738" s="72"/>
      <c r="P738" s="72"/>
      <c r="Q738" s="72"/>
      <c r="R738" s="72"/>
      <c r="S738" s="72"/>
      <c r="T738" s="72"/>
      <c r="U738" s="72"/>
      <c r="V738" s="72"/>
      <c r="W738" s="72"/>
      <c r="X738" s="72"/>
      <c r="Y738" s="72"/>
      <c r="Z738" s="72"/>
    </row>
    <row r="739" spans="1:26" ht="14.25" customHeight="1">
      <c r="A739" s="102"/>
      <c r="B739" s="102"/>
      <c r="C739" s="72"/>
      <c r="D739" s="72"/>
      <c r="E739" s="107"/>
      <c r="F739" s="72"/>
      <c r="G739" s="72"/>
      <c r="H739" s="72"/>
      <c r="I739" s="72"/>
      <c r="J739" s="72"/>
      <c r="K739" s="72"/>
      <c r="L739" s="72"/>
      <c r="M739" s="72"/>
      <c r="N739" s="72"/>
      <c r="O739" s="72"/>
      <c r="P739" s="72"/>
      <c r="Q739" s="72"/>
      <c r="R739" s="72"/>
      <c r="S739" s="72"/>
      <c r="T739" s="72"/>
      <c r="U739" s="72"/>
      <c r="V739" s="72"/>
      <c r="W739" s="72"/>
      <c r="X739" s="72"/>
      <c r="Y739" s="72"/>
      <c r="Z739" s="72"/>
    </row>
    <row r="740" spans="1:26" ht="14.25" customHeight="1">
      <c r="A740" s="102"/>
      <c r="B740" s="102"/>
      <c r="C740" s="72"/>
      <c r="D740" s="72"/>
      <c r="E740" s="107"/>
      <c r="F740" s="72"/>
      <c r="G740" s="72"/>
      <c r="H740" s="72"/>
      <c r="I740" s="72"/>
      <c r="J740" s="72"/>
      <c r="K740" s="72"/>
      <c r="L740" s="72"/>
      <c r="M740" s="72"/>
      <c r="N740" s="72"/>
      <c r="O740" s="72"/>
      <c r="P740" s="72"/>
      <c r="Q740" s="72"/>
      <c r="R740" s="72"/>
      <c r="S740" s="72"/>
      <c r="T740" s="72"/>
      <c r="U740" s="72"/>
      <c r="V740" s="72"/>
      <c r="W740" s="72"/>
      <c r="X740" s="72"/>
      <c r="Y740" s="72"/>
      <c r="Z740" s="72"/>
    </row>
    <row r="741" spans="1:26" ht="14.25" customHeight="1">
      <c r="A741" s="102"/>
      <c r="B741" s="102"/>
      <c r="C741" s="72"/>
      <c r="D741" s="72"/>
      <c r="E741" s="107"/>
      <c r="F741" s="72"/>
      <c r="G741" s="72"/>
      <c r="H741" s="72"/>
      <c r="I741" s="72"/>
      <c r="J741" s="72"/>
      <c r="K741" s="72"/>
      <c r="L741" s="72"/>
      <c r="M741" s="72"/>
      <c r="N741" s="72"/>
      <c r="O741" s="72"/>
      <c r="P741" s="72"/>
      <c r="Q741" s="72"/>
      <c r="R741" s="72"/>
      <c r="S741" s="72"/>
      <c r="T741" s="72"/>
      <c r="U741" s="72"/>
      <c r="V741" s="72"/>
      <c r="W741" s="72"/>
      <c r="X741" s="72"/>
      <c r="Y741" s="72"/>
      <c r="Z741" s="72"/>
    </row>
    <row r="742" spans="1:26" ht="14.25" customHeight="1">
      <c r="A742" s="102"/>
      <c r="B742" s="102"/>
      <c r="C742" s="72"/>
      <c r="D742" s="72"/>
      <c r="E742" s="107"/>
      <c r="F742" s="72"/>
      <c r="G742" s="72"/>
      <c r="H742" s="72"/>
      <c r="I742" s="72"/>
      <c r="J742" s="72"/>
      <c r="K742" s="72"/>
      <c r="L742" s="72"/>
      <c r="M742" s="72"/>
      <c r="N742" s="72"/>
      <c r="O742" s="72"/>
      <c r="P742" s="72"/>
      <c r="Q742" s="72"/>
      <c r="R742" s="72"/>
      <c r="S742" s="72"/>
      <c r="T742" s="72"/>
      <c r="U742" s="72"/>
      <c r="V742" s="72"/>
      <c r="W742" s="72"/>
      <c r="X742" s="72"/>
      <c r="Y742" s="72"/>
      <c r="Z742" s="72"/>
    </row>
    <row r="743" spans="1:26" ht="14.25" customHeight="1">
      <c r="A743" s="102"/>
      <c r="B743" s="102"/>
      <c r="C743" s="72"/>
      <c r="D743" s="72"/>
      <c r="E743" s="107"/>
      <c r="F743" s="72"/>
      <c r="G743" s="72"/>
      <c r="H743" s="72"/>
      <c r="I743" s="72"/>
      <c r="J743" s="72"/>
      <c r="K743" s="72"/>
      <c r="L743" s="72"/>
      <c r="M743" s="72"/>
      <c r="N743" s="72"/>
      <c r="O743" s="72"/>
      <c r="P743" s="72"/>
      <c r="Q743" s="72"/>
      <c r="R743" s="72"/>
      <c r="S743" s="72"/>
      <c r="T743" s="72"/>
      <c r="U743" s="72"/>
      <c r="V743" s="72"/>
      <c r="W743" s="72"/>
      <c r="X743" s="72"/>
      <c r="Y743" s="72"/>
      <c r="Z743" s="72"/>
    </row>
    <row r="744" spans="1:26" ht="14.25" customHeight="1">
      <c r="A744" s="102"/>
      <c r="B744" s="102"/>
      <c r="C744" s="72"/>
      <c r="D744" s="72"/>
      <c r="E744" s="107"/>
      <c r="F744" s="72"/>
      <c r="G744" s="72"/>
      <c r="H744" s="72"/>
      <c r="I744" s="72"/>
      <c r="J744" s="72"/>
      <c r="K744" s="72"/>
      <c r="L744" s="72"/>
      <c r="M744" s="72"/>
      <c r="N744" s="72"/>
      <c r="O744" s="72"/>
      <c r="P744" s="72"/>
      <c r="Q744" s="72"/>
      <c r="R744" s="72"/>
      <c r="S744" s="72"/>
      <c r="T744" s="72"/>
      <c r="U744" s="72"/>
      <c r="V744" s="72"/>
      <c r="W744" s="72"/>
      <c r="X744" s="72"/>
      <c r="Y744" s="72"/>
      <c r="Z744" s="72"/>
    </row>
    <row r="745" spans="1:26" ht="14.25" customHeight="1">
      <c r="A745" s="102"/>
      <c r="B745" s="102"/>
      <c r="C745" s="72"/>
      <c r="D745" s="72"/>
      <c r="E745" s="107"/>
      <c r="F745" s="72"/>
      <c r="G745" s="72"/>
      <c r="H745" s="72"/>
      <c r="I745" s="72"/>
      <c r="J745" s="72"/>
      <c r="K745" s="72"/>
      <c r="L745" s="72"/>
      <c r="M745" s="72"/>
      <c r="N745" s="72"/>
      <c r="O745" s="72"/>
      <c r="P745" s="72"/>
      <c r="Q745" s="72"/>
      <c r="R745" s="72"/>
      <c r="S745" s="72"/>
      <c r="T745" s="72"/>
      <c r="U745" s="72"/>
      <c r="V745" s="72"/>
      <c r="W745" s="72"/>
      <c r="X745" s="72"/>
      <c r="Y745" s="72"/>
      <c r="Z745" s="72"/>
    </row>
    <row r="746" spans="1:26" ht="14.25" customHeight="1">
      <c r="A746" s="102"/>
      <c r="B746" s="102"/>
      <c r="C746" s="72"/>
      <c r="D746" s="72"/>
      <c r="E746" s="107"/>
      <c r="F746" s="72"/>
      <c r="G746" s="72"/>
      <c r="H746" s="72"/>
      <c r="I746" s="72"/>
      <c r="J746" s="72"/>
      <c r="K746" s="72"/>
      <c r="L746" s="72"/>
      <c r="M746" s="72"/>
      <c r="N746" s="72"/>
      <c r="O746" s="72"/>
      <c r="P746" s="72"/>
      <c r="Q746" s="72"/>
      <c r="R746" s="72"/>
      <c r="S746" s="72"/>
      <c r="T746" s="72"/>
      <c r="U746" s="72"/>
      <c r="V746" s="72"/>
      <c r="W746" s="72"/>
      <c r="X746" s="72"/>
      <c r="Y746" s="72"/>
      <c r="Z746" s="72"/>
    </row>
    <row r="747" spans="1:26" ht="14.25" customHeight="1">
      <c r="A747" s="102"/>
      <c r="B747" s="102"/>
      <c r="C747" s="72"/>
      <c r="D747" s="72"/>
      <c r="E747" s="107"/>
      <c r="F747" s="72"/>
      <c r="G747" s="72"/>
      <c r="H747" s="72"/>
      <c r="I747" s="72"/>
      <c r="J747" s="72"/>
      <c r="K747" s="72"/>
      <c r="L747" s="72"/>
      <c r="M747" s="72"/>
      <c r="N747" s="72"/>
      <c r="O747" s="72"/>
      <c r="P747" s="72"/>
      <c r="Q747" s="72"/>
      <c r="R747" s="72"/>
      <c r="S747" s="72"/>
      <c r="T747" s="72"/>
      <c r="U747" s="72"/>
      <c r="V747" s="72"/>
      <c r="W747" s="72"/>
      <c r="X747" s="72"/>
      <c r="Y747" s="72"/>
      <c r="Z747" s="72"/>
    </row>
    <row r="748" spans="1:26" ht="14.25" customHeight="1">
      <c r="A748" s="102"/>
      <c r="B748" s="102"/>
      <c r="C748" s="72"/>
      <c r="D748" s="72"/>
      <c r="E748" s="107"/>
      <c r="F748" s="72"/>
      <c r="G748" s="72"/>
      <c r="H748" s="72"/>
      <c r="I748" s="72"/>
      <c r="J748" s="72"/>
      <c r="K748" s="72"/>
      <c r="L748" s="72"/>
      <c r="M748" s="72"/>
      <c r="N748" s="72"/>
      <c r="O748" s="72"/>
      <c r="P748" s="72"/>
      <c r="Q748" s="72"/>
      <c r="R748" s="72"/>
      <c r="S748" s="72"/>
      <c r="T748" s="72"/>
      <c r="U748" s="72"/>
      <c r="V748" s="72"/>
      <c r="W748" s="72"/>
      <c r="X748" s="72"/>
      <c r="Y748" s="72"/>
      <c r="Z748" s="72"/>
    </row>
    <row r="749" spans="1:26" ht="14.25" customHeight="1">
      <c r="A749" s="102"/>
      <c r="B749" s="102"/>
      <c r="C749" s="72"/>
      <c r="D749" s="72"/>
      <c r="E749" s="107"/>
      <c r="F749" s="72"/>
      <c r="G749" s="72"/>
      <c r="H749" s="72"/>
      <c r="I749" s="72"/>
      <c r="J749" s="72"/>
      <c r="K749" s="72"/>
      <c r="L749" s="72"/>
      <c r="M749" s="72"/>
      <c r="N749" s="72"/>
      <c r="O749" s="72"/>
      <c r="P749" s="72"/>
      <c r="Q749" s="72"/>
      <c r="R749" s="72"/>
      <c r="S749" s="72"/>
      <c r="T749" s="72"/>
      <c r="U749" s="72"/>
      <c r="V749" s="72"/>
      <c r="W749" s="72"/>
      <c r="X749" s="72"/>
      <c r="Y749" s="72"/>
      <c r="Z749" s="72"/>
    </row>
    <row r="750" spans="1:26" ht="14.25" customHeight="1">
      <c r="A750" s="102"/>
      <c r="B750" s="102"/>
      <c r="C750" s="72"/>
      <c r="D750" s="72"/>
      <c r="E750" s="107"/>
      <c r="F750" s="72"/>
      <c r="G750" s="72"/>
      <c r="H750" s="72"/>
      <c r="I750" s="72"/>
      <c r="J750" s="72"/>
      <c r="K750" s="72"/>
      <c r="L750" s="72"/>
      <c r="M750" s="72"/>
      <c r="N750" s="72"/>
      <c r="O750" s="72"/>
      <c r="P750" s="72"/>
      <c r="Q750" s="72"/>
      <c r="R750" s="72"/>
      <c r="S750" s="72"/>
      <c r="T750" s="72"/>
      <c r="U750" s="72"/>
      <c r="V750" s="72"/>
      <c r="W750" s="72"/>
      <c r="X750" s="72"/>
      <c r="Y750" s="72"/>
      <c r="Z750" s="72"/>
    </row>
    <row r="751" spans="1:26" ht="14.25" customHeight="1">
      <c r="A751" s="102"/>
      <c r="B751" s="102"/>
      <c r="C751" s="72"/>
      <c r="D751" s="72"/>
      <c r="E751" s="107"/>
      <c r="F751" s="72"/>
      <c r="G751" s="72"/>
      <c r="H751" s="72"/>
      <c r="I751" s="72"/>
      <c r="J751" s="72"/>
      <c r="K751" s="72"/>
      <c r="L751" s="72"/>
      <c r="M751" s="72"/>
      <c r="N751" s="72"/>
      <c r="O751" s="72"/>
      <c r="P751" s="72"/>
      <c r="Q751" s="72"/>
      <c r="R751" s="72"/>
      <c r="S751" s="72"/>
      <c r="T751" s="72"/>
      <c r="U751" s="72"/>
      <c r="V751" s="72"/>
      <c r="W751" s="72"/>
      <c r="X751" s="72"/>
      <c r="Y751" s="72"/>
      <c r="Z751" s="72"/>
    </row>
    <row r="752" spans="1:26" ht="14.25" customHeight="1">
      <c r="A752" s="102"/>
      <c r="B752" s="102"/>
      <c r="C752" s="72"/>
      <c r="D752" s="72"/>
      <c r="E752" s="107"/>
      <c r="F752" s="72"/>
      <c r="G752" s="72"/>
      <c r="H752" s="72"/>
      <c r="I752" s="72"/>
      <c r="J752" s="72"/>
      <c r="K752" s="72"/>
      <c r="L752" s="72"/>
      <c r="M752" s="72"/>
      <c r="N752" s="72"/>
      <c r="O752" s="72"/>
      <c r="P752" s="72"/>
      <c r="Q752" s="72"/>
      <c r="R752" s="72"/>
      <c r="S752" s="72"/>
      <c r="T752" s="72"/>
      <c r="U752" s="72"/>
      <c r="V752" s="72"/>
      <c r="W752" s="72"/>
      <c r="X752" s="72"/>
      <c r="Y752" s="72"/>
      <c r="Z752" s="72"/>
    </row>
    <row r="753" spans="1:26" ht="14.25" customHeight="1">
      <c r="A753" s="102"/>
      <c r="B753" s="102"/>
      <c r="C753" s="72"/>
      <c r="D753" s="72"/>
      <c r="E753" s="107"/>
      <c r="F753" s="72"/>
      <c r="G753" s="72"/>
      <c r="H753" s="72"/>
      <c r="I753" s="72"/>
      <c r="J753" s="72"/>
      <c r="K753" s="72"/>
      <c r="L753" s="72"/>
      <c r="M753" s="72"/>
      <c r="N753" s="72"/>
      <c r="O753" s="72"/>
      <c r="P753" s="72"/>
      <c r="Q753" s="72"/>
      <c r="R753" s="72"/>
      <c r="S753" s="72"/>
      <c r="T753" s="72"/>
      <c r="U753" s="72"/>
      <c r="V753" s="72"/>
      <c r="W753" s="72"/>
      <c r="X753" s="72"/>
      <c r="Y753" s="72"/>
      <c r="Z753" s="72"/>
    </row>
    <row r="754" spans="1:26" ht="14.25" customHeight="1">
      <c r="A754" s="102"/>
      <c r="B754" s="102"/>
      <c r="C754" s="72"/>
      <c r="D754" s="72"/>
      <c r="E754" s="107"/>
      <c r="F754" s="72"/>
      <c r="G754" s="72"/>
      <c r="H754" s="72"/>
      <c r="I754" s="72"/>
      <c r="J754" s="72"/>
      <c r="K754" s="72"/>
      <c r="L754" s="72"/>
      <c r="M754" s="72"/>
      <c r="N754" s="72"/>
      <c r="O754" s="72"/>
      <c r="P754" s="72"/>
      <c r="Q754" s="72"/>
      <c r="R754" s="72"/>
      <c r="S754" s="72"/>
      <c r="T754" s="72"/>
      <c r="U754" s="72"/>
      <c r="V754" s="72"/>
      <c r="W754" s="72"/>
      <c r="X754" s="72"/>
      <c r="Y754" s="72"/>
      <c r="Z754" s="72"/>
    </row>
    <row r="755" spans="1:26" ht="14.25" customHeight="1">
      <c r="A755" s="102"/>
      <c r="B755" s="102"/>
      <c r="C755" s="72"/>
      <c r="D755" s="72"/>
      <c r="E755" s="107"/>
      <c r="F755" s="72"/>
      <c r="G755" s="72"/>
      <c r="H755" s="72"/>
      <c r="I755" s="72"/>
      <c r="J755" s="72"/>
      <c r="K755" s="72"/>
      <c r="L755" s="72"/>
      <c r="M755" s="72"/>
      <c r="N755" s="72"/>
      <c r="O755" s="72"/>
      <c r="P755" s="72"/>
      <c r="Q755" s="72"/>
      <c r="R755" s="72"/>
      <c r="S755" s="72"/>
      <c r="T755" s="72"/>
      <c r="U755" s="72"/>
      <c r="V755" s="72"/>
      <c r="W755" s="72"/>
      <c r="X755" s="72"/>
      <c r="Y755" s="72"/>
      <c r="Z755" s="72"/>
    </row>
    <row r="756" spans="1:26" ht="14.25" customHeight="1">
      <c r="A756" s="102"/>
      <c r="B756" s="102"/>
      <c r="C756" s="72"/>
      <c r="D756" s="72"/>
      <c r="E756" s="107"/>
      <c r="F756" s="72"/>
      <c r="G756" s="72"/>
      <c r="H756" s="72"/>
      <c r="I756" s="72"/>
      <c r="J756" s="72"/>
      <c r="K756" s="72"/>
      <c r="L756" s="72"/>
      <c r="M756" s="72"/>
      <c r="N756" s="72"/>
      <c r="O756" s="72"/>
      <c r="P756" s="72"/>
      <c r="Q756" s="72"/>
      <c r="R756" s="72"/>
      <c r="S756" s="72"/>
      <c r="T756" s="72"/>
      <c r="U756" s="72"/>
      <c r="V756" s="72"/>
      <c r="W756" s="72"/>
      <c r="X756" s="72"/>
      <c r="Y756" s="72"/>
      <c r="Z756" s="72"/>
    </row>
    <row r="757" spans="1:26" ht="14.25" customHeight="1">
      <c r="A757" s="102"/>
      <c r="B757" s="102"/>
      <c r="C757" s="72"/>
      <c r="D757" s="72"/>
      <c r="E757" s="107"/>
      <c r="F757" s="72"/>
      <c r="G757" s="72"/>
      <c r="H757" s="72"/>
      <c r="I757" s="72"/>
      <c r="J757" s="72"/>
      <c r="K757" s="72"/>
      <c r="L757" s="72"/>
      <c r="M757" s="72"/>
      <c r="N757" s="72"/>
      <c r="O757" s="72"/>
      <c r="P757" s="72"/>
      <c r="Q757" s="72"/>
      <c r="R757" s="72"/>
      <c r="S757" s="72"/>
      <c r="T757" s="72"/>
      <c r="U757" s="72"/>
      <c r="V757" s="72"/>
      <c r="W757" s="72"/>
      <c r="X757" s="72"/>
      <c r="Y757" s="72"/>
      <c r="Z757" s="72"/>
    </row>
    <row r="758" spans="1:26" ht="14.25" customHeight="1">
      <c r="A758" s="102"/>
      <c r="B758" s="102"/>
      <c r="C758" s="72"/>
      <c r="D758" s="72"/>
      <c r="E758" s="107"/>
      <c r="F758" s="72"/>
      <c r="G758" s="72"/>
      <c r="H758" s="72"/>
      <c r="I758" s="72"/>
      <c r="J758" s="72"/>
      <c r="K758" s="72"/>
      <c r="L758" s="72"/>
      <c r="M758" s="72"/>
      <c r="N758" s="72"/>
      <c r="O758" s="72"/>
      <c r="P758" s="72"/>
      <c r="Q758" s="72"/>
      <c r="R758" s="72"/>
      <c r="S758" s="72"/>
      <c r="T758" s="72"/>
      <c r="U758" s="72"/>
      <c r="V758" s="72"/>
      <c r="W758" s="72"/>
      <c r="X758" s="72"/>
      <c r="Y758" s="72"/>
      <c r="Z758" s="72"/>
    </row>
    <row r="759" spans="1:26" ht="14.25" customHeight="1">
      <c r="A759" s="102"/>
      <c r="B759" s="102"/>
      <c r="C759" s="72"/>
      <c r="D759" s="72"/>
      <c r="E759" s="107"/>
      <c r="F759" s="72"/>
      <c r="G759" s="72"/>
      <c r="H759" s="72"/>
      <c r="I759" s="72"/>
      <c r="J759" s="72"/>
      <c r="K759" s="72"/>
      <c r="L759" s="72"/>
      <c r="M759" s="72"/>
      <c r="N759" s="72"/>
      <c r="O759" s="72"/>
      <c r="P759" s="72"/>
      <c r="Q759" s="72"/>
      <c r="R759" s="72"/>
      <c r="S759" s="72"/>
      <c r="T759" s="72"/>
      <c r="U759" s="72"/>
      <c r="V759" s="72"/>
      <c r="W759" s="72"/>
      <c r="X759" s="72"/>
      <c r="Y759" s="72"/>
      <c r="Z759" s="72"/>
    </row>
    <row r="760" spans="1:26" ht="14.25" customHeight="1">
      <c r="A760" s="102"/>
      <c r="B760" s="102"/>
      <c r="C760" s="72"/>
      <c r="D760" s="72"/>
      <c r="E760" s="107"/>
      <c r="F760" s="72"/>
      <c r="G760" s="72"/>
      <c r="H760" s="72"/>
      <c r="I760" s="72"/>
      <c r="J760" s="72"/>
      <c r="K760" s="72"/>
      <c r="L760" s="72"/>
      <c r="M760" s="72"/>
      <c r="N760" s="72"/>
      <c r="O760" s="72"/>
      <c r="P760" s="72"/>
      <c r="Q760" s="72"/>
      <c r="R760" s="72"/>
      <c r="S760" s="72"/>
      <c r="T760" s="72"/>
      <c r="U760" s="72"/>
      <c r="V760" s="72"/>
      <c r="W760" s="72"/>
      <c r="X760" s="72"/>
      <c r="Y760" s="72"/>
      <c r="Z760" s="72"/>
    </row>
    <row r="761" spans="1:26" ht="14.25" customHeight="1">
      <c r="A761" s="102"/>
      <c r="B761" s="102"/>
      <c r="C761" s="72"/>
      <c r="D761" s="72"/>
      <c r="E761" s="107"/>
      <c r="F761" s="72"/>
      <c r="G761" s="72"/>
      <c r="H761" s="72"/>
      <c r="I761" s="72"/>
      <c r="J761" s="72"/>
      <c r="K761" s="72"/>
      <c r="L761" s="72"/>
      <c r="M761" s="72"/>
      <c r="N761" s="72"/>
      <c r="O761" s="72"/>
      <c r="P761" s="72"/>
      <c r="Q761" s="72"/>
      <c r="R761" s="72"/>
      <c r="S761" s="72"/>
      <c r="T761" s="72"/>
      <c r="U761" s="72"/>
      <c r="V761" s="72"/>
      <c r="W761" s="72"/>
      <c r="X761" s="72"/>
      <c r="Y761" s="72"/>
      <c r="Z761" s="72"/>
    </row>
    <row r="762" spans="1:26" ht="14.25" customHeight="1">
      <c r="A762" s="102"/>
      <c r="B762" s="102"/>
      <c r="C762" s="72"/>
      <c r="D762" s="72"/>
      <c r="E762" s="107"/>
      <c r="F762" s="72"/>
      <c r="G762" s="72"/>
      <c r="H762" s="72"/>
      <c r="I762" s="72"/>
      <c r="J762" s="72"/>
      <c r="K762" s="72"/>
      <c r="L762" s="72"/>
      <c r="M762" s="72"/>
      <c r="N762" s="72"/>
      <c r="O762" s="72"/>
      <c r="P762" s="72"/>
      <c r="Q762" s="72"/>
      <c r="R762" s="72"/>
      <c r="S762" s="72"/>
      <c r="T762" s="72"/>
      <c r="U762" s="72"/>
      <c r="V762" s="72"/>
      <c r="W762" s="72"/>
      <c r="X762" s="72"/>
      <c r="Y762" s="72"/>
      <c r="Z762" s="72"/>
    </row>
    <row r="763" spans="1:26" ht="14.25" customHeight="1">
      <c r="A763" s="102"/>
      <c r="B763" s="102"/>
      <c r="C763" s="72"/>
      <c r="D763" s="72"/>
      <c r="E763" s="107"/>
      <c r="F763" s="72"/>
      <c r="G763" s="72"/>
      <c r="H763" s="72"/>
      <c r="I763" s="72"/>
      <c r="J763" s="72"/>
      <c r="K763" s="72"/>
      <c r="L763" s="72"/>
      <c r="M763" s="72"/>
      <c r="N763" s="72"/>
      <c r="O763" s="72"/>
      <c r="P763" s="72"/>
      <c r="Q763" s="72"/>
      <c r="R763" s="72"/>
      <c r="S763" s="72"/>
      <c r="T763" s="72"/>
      <c r="U763" s="72"/>
      <c r="V763" s="72"/>
      <c r="W763" s="72"/>
      <c r="X763" s="72"/>
      <c r="Y763" s="72"/>
      <c r="Z763" s="72"/>
    </row>
    <row r="764" spans="1:26" ht="14.25" customHeight="1">
      <c r="A764" s="102"/>
      <c r="B764" s="102"/>
      <c r="C764" s="72"/>
      <c r="D764" s="72"/>
      <c r="E764" s="107"/>
      <c r="F764" s="72"/>
      <c r="G764" s="72"/>
      <c r="H764" s="72"/>
      <c r="I764" s="72"/>
      <c r="J764" s="72"/>
      <c r="K764" s="72"/>
      <c r="L764" s="72"/>
      <c r="M764" s="72"/>
      <c r="N764" s="72"/>
      <c r="O764" s="72"/>
      <c r="P764" s="72"/>
      <c r="Q764" s="72"/>
      <c r="R764" s="72"/>
      <c r="S764" s="72"/>
      <c r="T764" s="72"/>
      <c r="U764" s="72"/>
      <c r="V764" s="72"/>
      <c r="W764" s="72"/>
      <c r="X764" s="72"/>
      <c r="Y764" s="72"/>
      <c r="Z764" s="72"/>
    </row>
    <row r="765" spans="1:26" ht="14.25" customHeight="1">
      <c r="A765" s="102"/>
      <c r="B765" s="102"/>
      <c r="C765" s="72"/>
      <c r="D765" s="72"/>
      <c r="E765" s="107"/>
      <c r="F765" s="72"/>
      <c r="G765" s="72"/>
      <c r="H765" s="72"/>
      <c r="I765" s="72"/>
      <c r="J765" s="72"/>
      <c r="K765" s="72"/>
      <c r="L765" s="72"/>
      <c r="M765" s="72"/>
      <c r="N765" s="72"/>
      <c r="O765" s="72"/>
      <c r="P765" s="72"/>
      <c r="Q765" s="72"/>
      <c r="R765" s="72"/>
      <c r="S765" s="72"/>
      <c r="T765" s="72"/>
      <c r="U765" s="72"/>
      <c r="V765" s="72"/>
      <c r="W765" s="72"/>
      <c r="X765" s="72"/>
      <c r="Y765" s="72"/>
      <c r="Z765" s="72"/>
    </row>
    <row r="766" spans="1:26" ht="14.25" customHeight="1">
      <c r="A766" s="102"/>
      <c r="B766" s="102"/>
      <c r="C766" s="72"/>
      <c r="D766" s="72"/>
      <c r="E766" s="107"/>
      <c r="F766" s="72"/>
      <c r="G766" s="72"/>
      <c r="H766" s="72"/>
      <c r="I766" s="72"/>
      <c r="J766" s="72"/>
      <c r="K766" s="72"/>
      <c r="L766" s="72"/>
      <c r="M766" s="72"/>
      <c r="N766" s="72"/>
      <c r="O766" s="72"/>
      <c r="P766" s="72"/>
      <c r="Q766" s="72"/>
      <c r="R766" s="72"/>
      <c r="S766" s="72"/>
      <c r="T766" s="72"/>
      <c r="U766" s="72"/>
      <c r="V766" s="72"/>
      <c r="W766" s="72"/>
      <c r="X766" s="72"/>
      <c r="Y766" s="72"/>
      <c r="Z766" s="72"/>
    </row>
    <row r="767" spans="1:26" ht="14.25" customHeight="1">
      <c r="A767" s="102"/>
      <c r="B767" s="102"/>
      <c r="C767" s="72"/>
      <c r="D767" s="72"/>
      <c r="E767" s="107"/>
      <c r="F767" s="72"/>
      <c r="G767" s="72"/>
      <c r="H767" s="72"/>
      <c r="I767" s="72"/>
      <c r="J767" s="72"/>
      <c r="K767" s="72"/>
      <c r="L767" s="72"/>
      <c r="M767" s="72"/>
      <c r="N767" s="72"/>
      <c r="O767" s="72"/>
      <c r="P767" s="72"/>
      <c r="Q767" s="72"/>
      <c r="R767" s="72"/>
      <c r="S767" s="72"/>
      <c r="T767" s="72"/>
      <c r="U767" s="72"/>
      <c r="V767" s="72"/>
      <c r="W767" s="72"/>
      <c r="X767" s="72"/>
      <c r="Y767" s="72"/>
      <c r="Z767" s="72"/>
    </row>
    <row r="768" spans="1:26" ht="14.25" customHeight="1">
      <c r="A768" s="102"/>
      <c r="B768" s="102"/>
      <c r="C768" s="72"/>
      <c r="D768" s="72"/>
      <c r="E768" s="107"/>
      <c r="F768" s="72"/>
      <c r="G768" s="72"/>
      <c r="H768" s="72"/>
      <c r="I768" s="72"/>
      <c r="J768" s="72"/>
      <c r="K768" s="72"/>
      <c r="L768" s="72"/>
      <c r="M768" s="72"/>
      <c r="N768" s="72"/>
      <c r="O768" s="72"/>
      <c r="P768" s="72"/>
      <c r="Q768" s="72"/>
      <c r="R768" s="72"/>
      <c r="S768" s="72"/>
      <c r="T768" s="72"/>
      <c r="U768" s="72"/>
      <c r="V768" s="72"/>
      <c r="W768" s="72"/>
      <c r="X768" s="72"/>
      <c r="Y768" s="72"/>
      <c r="Z768" s="72"/>
    </row>
    <row r="769" spans="1:26" ht="14.25" customHeight="1">
      <c r="A769" s="102"/>
      <c r="B769" s="102"/>
      <c r="C769" s="72"/>
      <c r="D769" s="72"/>
      <c r="E769" s="107"/>
      <c r="F769" s="72"/>
      <c r="G769" s="72"/>
      <c r="H769" s="72"/>
      <c r="I769" s="72"/>
      <c r="J769" s="72"/>
      <c r="K769" s="72"/>
      <c r="L769" s="72"/>
      <c r="M769" s="72"/>
      <c r="N769" s="72"/>
      <c r="O769" s="72"/>
      <c r="P769" s="72"/>
      <c r="Q769" s="72"/>
      <c r="R769" s="72"/>
      <c r="S769" s="72"/>
      <c r="T769" s="72"/>
      <c r="U769" s="72"/>
      <c r="V769" s="72"/>
      <c r="W769" s="72"/>
      <c r="X769" s="72"/>
      <c r="Y769" s="72"/>
      <c r="Z769" s="72"/>
    </row>
    <row r="770" spans="1:26" ht="14.25" customHeight="1">
      <c r="A770" s="102"/>
      <c r="B770" s="102"/>
      <c r="C770" s="72"/>
      <c r="D770" s="72"/>
      <c r="E770" s="107"/>
      <c r="F770" s="72"/>
      <c r="G770" s="72"/>
      <c r="H770" s="72"/>
      <c r="I770" s="72"/>
      <c r="J770" s="72"/>
      <c r="K770" s="72"/>
      <c r="L770" s="72"/>
      <c r="M770" s="72"/>
      <c r="N770" s="72"/>
      <c r="O770" s="72"/>
      <c r="P770" s="72"/>
      <c r="Q770" s="72"/>
      <c r="R770" s="72"/>
      <c r="S770" s="72"/>
      <c r="T770" s="72"/>
      <c r="U770" s="72"/>
      <c r="V770" s="72"/>
      <c r="W770" s="72"/>
      <c r="X770" s="72"/>
      <c r="Y770" s="72"/>
      <c r="Z770" s="72"/>
    </row>
    <row r="771" spans="1:26" ht="14.25" customHeight="1">
      <c r="A771" s="102"/>
      <c r="B771" s="102"/>
      <c r="C771" s="72"/>
      <c r="D771" s="72"/>
      <c r="E771" s="107"/>
      <c r="F771" s="72"/>
      <c r="G771" s="72"/>
      <c r="H771" s="72"/>
      <c r="I771" s="72"/>
      <c r="J771" s="72"/>
      <c r="K771" s="72"/>
      <c r="L771" s="72"/>
      <c r="M771" s="72"/>
      <c r="N771" s="72"/>
      <c r="O771" s="72"/>
      <c r="P771" s="72"/>
      <c r="Q771" s="72"/>
      <c r="R771" s="72"/>
      <c r="S771" s="72"/>
      <c r="T771" s="72"/>
      <c r="U771" s="72"/>
      <c r="V771" s="72"/>
      <c r="W771" s="72"/>
      <c r="X771" s="72"/>
      <c r="Y771" s="72"/>
      <c r="Z771" s="72"/>
    </row>
    <row r="772" spans="1:26" ht="14.25" customHeight="1">
      <c r="A772" s="102"/>
      <c r="B772" s="102"/>
      <c r="C772" s="72"/>
      <c r="D772" s="72"/>
      <c r="E772" s="107"/>
      <c r="F772" s="72"/>
      <c r="G772" s="72"/>
      <c r="H772" s="72"/>
      <c r="I772" s="72"/>
      <c r="J772" s="72"/>
      <c r="K772" s="72"/>
      <c r="L772" s="72"/>
      <c r="M772" s="72"/>
      <c r="N772" s="72"/>
      <c r="O772" s="72"/>
      <c r="P772" s="72"/>
      <c r="Q772" s="72"/>
      <c r="R772" s="72"/>
      <c r="S772" s="72"/>
      <c r="T772" s="72"/>
      <c r="U772" s="72"/>
      <c r="V772" s="72"/>
      <c r="W772" s="72"/>
      <c r="X772" s="72"/>
      <c r="Y772" s="72"/>
      <c r="Z772" s="72"/>
    </row>
    <row r="773" spans="1:26" ht="14.25" customHeight="1">
      <c r="A773" s="102"/>
      <c r="B773" s="102"/>
      <c r="C773" s="72"/>
      <c r="D773" s="72"/>
      <c r="E773" s="107"/>
      <c r="F773" s="72"/>
      <c r="G773" s="72"/>
      <c r="H773" s="72"/>
      <c r="I773" s="72"/>
      <c r="J773" s="72"/>
      <c r="K773" s="72"/>
      <c r="L773" s="72"/>
      <c r="M773" s="72"/>
      <c r="N773" s="72"/>
      <c r="O773" s="72"/>
      <c r="P773" s="72"/>
      <c r="Q773" s="72"/>
      <c r="R773" s="72"/>
      <c r="S773" s="72"/>
      <c r="T773" s="72"/>
      <c r="U773" s="72"/>
      <c r="V773" s="72"/>
      <c r="W773" s="72"/>
      <c r="X773" s="72"/>
      <c r="Y773" s="72"/>
      <c r="Z773" s="72"/>
    </row>
    <row r="774" spans="1:26" ht="14.25" customHeight="1">
      <c r="A774" s="102"/>
      <c r="B774" s="102"/>
      <c r="C774" s="72"/>
      <c r="D774" s="72"/>
      <c r="E774" s="107"/>
      <c r="F774" s="72"/>
      <c r="G774" s="72"/>
      <c r="H774" s="72"/>
      <c r="I774" s="72"/>
      <c r="J774" s="72"/>
      <c r="K774" s="72"/>
      <c r="L774" s="72"/>
      <c r="M774" s="72"/>
      <c r="N774" s="72"/>
      <c r="O774" s="72"/>
      <c r="P774" s="72"/>
      <c r="Q774" s="72"/>
      <c r="R774" s="72"/>
      <c r="S774" s="72"/>
      <c r="T774" s="72"/>
      <c r="U774" s="72"/>
      <c r="V774" s="72"/>
      <c r="W774" s="72"/>
      <c r="X774" s="72"/>
      <c r="Y774" s="72"/>
      <c r="Z774" s="72"/>
    </row>
    <row r="775" spans="1:26" ht="14.25" customHeight="1">
      <c r="A775" s="102"/>
      <c r="B775" s="102"/>
      <c r="C775" s="72"/>
      <c r="D775" s="72"/>
      <c r="E775" s="107"/>
      <c r="F775" s="72"/>
      <c r="G775" s="72"/>
      <c r="H775" s="72"/>
      <c r="I775" s="72"/>
      <c r="J775" s="72"/>
      <c r="K775" s="72"/>
      <c r="L775" s="72"/>
      <c r="M775" s="72"/>
      <c r="N775" s="72"/>
      <c r="O775" s="72"/>
      <c r="P775" s="72"/>
      <c r="Q775" s="72"/>
      <c r="R775" s="72"/>
      <c r="S775" s="72"/>
      <c r="T775" s="72"/>
      <c r="U775" s="72"/>
      <c r="V775" s="72"/>
      <c r="W775" s="72"/>
      <c r="X775" s="72"/>
      <c r="Y775" s="72"/>
      <c r="Z775" s="72"/>
    </row>
    <row r="776" spans="1:26" ht="14.25" customHeight="1">
      <c r="A776" s="102"/>
      <c r="B776" s="102"/>
      <c r="C776" s="72"/>
      <c r="D776" s="72"/>
      <c r="E776" s="107"/>
      <c r="F776" s="72"/>
      <c r="G776" s="72"/>
      <c r="H776" s="72"/>
      <c r="I776" s="72"/>
      <c r="J776" s="72"/>
      <c r="K776" s="72"/>
      <c r="L776" s="72"/>
      <c r="M776" s="72"/>
      <c r="N776" s="72"/>
      <c r="O776" s="72"/>
      <c r="P776" s="72"/>
      <c r="Q776" s="72"/>
      <c r="R776" s="72"/>
      <c r="S776" s="72"/>
      <c r="T776" s="72"/>
      <c r="U776" s="72"/>
      <c r="V776" s="72"/>
      <c r="W776" s="72"/>
      <c r="X776" s="72"/>
      <c r="Y776" s="72"/>
      <c r="Z776" s="72"/>
    </row>
    <row r="777" spans="1:26" ht="14.25" customHeight="1">
      <c r="A777" s="102"/>
      <c r="B777" s="102"/>
      <c r="C777" s="72"/>
      <c r="D777" s="72"/>
      <c r="E777" s="107"/>
      <c r="F777" s="72"/>
      <c r="G777" s="72"/>
      <c r="H777" s="72"/>
      <c r="I777" s="72"/>
      <c r="J777" s="72"/>
      <c r="K777" s="72"/>
      <c r="L777" s="72"/>
      <c r="M777" s="72"/>
      <c r="N777" s="72"/>
      <c r="O777" s="72"/>
      <c r="P777" s="72"/>
      <c r="Q777" s="72"/>
      <c r="R777" s="72"/>
      <c r="S777" s="72"/>
      <c r="T777" s="72"/>
      <c r="U777" s="72"/>
      <c r="V777" s="72"/>
      <c r="W777" s="72"/>
      <c r="X777" s="72"/>
      <c r="Y777" s="72"/>
      <c r="Z777" s="72"/>
    </row>
    <row r="778" spans="1:26" ht="14.25" customHeight="1">
      <c r="A778" s="102"/>
      <c r="B778" s="102"/>
      <c r="C778" s="72"/>
      <c r="D778" s="72"/>
      <c r="E778" s="107"/>
      <c r="F778" s="72"/>
      <c r="G778" s="72"/>
      <c r="H778" s="72"/>
      <c r="I778" s="72"/>
      <c r="J778" s="72"/>
      <c r="K778" s="72"/>
      <c r="L778" s="72"/>
      <c r="M778" s="72"/>
      <c r="N778" s="72"/>
      <c r="O778" s="72"/>
      <c r="P778" s="72"/>
      <c r="Q778" s="72"/>
      <c r="R778" s="72"/>
      <c r="S778" s="72"/>
      <c r="T778" s="72"/>
      <c r="U778" s="72"/>
      <c r="V778" s="72"/>
      <c r="W778" s="72"/>
      <c r="X778" s="72"/>
      <c r="Y778" s="72"/>
      <c r="Z778" s="72"/>
    </row>
    <row r="779" spans="1:26" ht="14.25" customHeight="1">
      <c r="A779" s="102"/>
      <c r="B779" s="102"/>
      <c r="C779" s="72"/>
      <c r="D779" s="72"/>
      <c r="E779" s="107"/>
      <c r="F779" s="72"/>
      <c r="G779" s="72"/>
      <c r="H779" s="72"/>
      <c r="I779" s="72"/>
      <c r="J779" s="72"/>
      <c r="K779" s="72"/>
      <c r="L779" s="72"/>
      <c r="M779" s="72"/>
      <c r="N779" s="72"/>
      <c r="O779" s="72"/>
      <c r="P779" s="72"/>
      <c r="Q779" s="72"/>
      <c r="R779" s="72"/>
      <c r="S779" s="72"/>
      <c r="T779" s="72"/>
      <c r="U779" s="72"/>
      <c r="V779" s="72"/>
      <c r="W779" s="72"/>
      <c r="X779" s="72"/>
      <c r="Y779" s="72"/>
      <c r="Z779" s="72"/>
    </row>
    <row r="780" spans="1:26" ht="14.25" customHeight="1">
      <c r="A780" s="102"/>
      <c r="B780" s="102"/>
      <c r="C780" s="72"/>
      <c r="D780" s="72"/>
      <c r="E780" s="107"/>
      <c r="F780" s="72"/>
      <c r="G780" s="72"/>
      <c r="H780" s="72"/>
      <c r="I780" s="72"/>
      <c r="J780" s="72"/>
      <c r="K780" s="72"/>
      <c r="L780" s="72"/>
      <c r="M780" s="72"/>
      <c r="N780" s="72"/>
      <c r="O780" s="72"/>
      <c r="P780" s="72"/>
      <c r="Q780" s="72"/>
      <c r="R780" s="72"/>
      <c r="S780" s="72"/>
      <c r="T780" s="72"/>
      <c r="U780" s="72"/>
      <c r="V780" s="72"/>
      <c r="W780" s="72"/>
      <c r="X780" s="72"/>
      <c r="Y780" s="72"/>
      <c r="Z780" s="72"/>
    </row>
    <row r="781" spans="1:26" ht="14.25" customHeight="1">
      <c r="A781" s="102"/>
      <c r="B781" s="102"/>
      <c r="C781" s="72"/>
      <c r="D781" s="72"/>
      <c r="E781" s="107"/>
      <c r="F781" s="72"/>
      <c r="G781" s="72"/>
      <c r="H781" s="72"/>
      <c r="I781" s="72"/>
      <c r="J781" s="72"/>
      <c r="K781" s="72"/>
      <c r="L781" s="72"/>
      <c r="M781" s="72"/>
      <c r="N781" s="72"/>
      <c r="O781" s="72"/>
      <c r="P781" s="72"/>
      <c r="Q781" s="72"/>
      <c r="R781" s="72"/>
      <c r="S781" s="72"/>
      <c r="T781" s="72"/>
      <c r="U781" s="72"/>
      <c r="V781" s="72"/>
      <c r="W781" s="72"/>
      <c r="X781" s="72"/>
      <c r="Y781" s="72"/>
      <c r="Z781" s="72"/>
    </row>
    <row r="782" spans="1:26" ht="14.25" customHeight="1">
      <c r="A782" s="102"/>
      <c r="B782" s="102"/>
      <c r="C782" s="72"/>
      <c r="D782" s="72"/>
      <c r="E782" s="107"/>
      <c r="F782" s="72"/>
      <c r="G782" s="72"/>
      <c r="H782" s="72"/>
      <c r="I782" s="72"/>
      <c r="J782" s="72"/>
      <c r="K782" s="72"/>
      <c r="L782" s="72"/>
      <c r="M782" s="72"/>
      <c r="N782" s="72"/>
      <c r="O782" s="72"/>
      <c r="P782" s="72"/>
      <c r="Q782" s="72"/>
      <c r="R782" s="72"/>
      <c r="S782" s="72"/>
      <c r="T782" s="72"/>
      <c r="U782" s="72"/>
      <c r="V782" s="72"/>
      <c r="W782" s="72"/>
      <c r="X782" s="72"/>
      <c r="Y782" s="72"/>
      <c r="Z782" s="72"/>
    </row>
    <row r="783" spans="1:26" ht="14.25" customHeight="1">
      <c r="A783" s="102"/>
      <c r="B783" s="102"/>
      <c r="C783" s="72"/>
      <c r="D783" s="72"/>
      <c r="E783" s="107"/>
      <c r="F783" s="72"/>
      <c r="G783" s="72"/>
      <c r="H783" s="72"/>
      <c r="I783" s="72"/>
      <c r="J783" s="72"/>
      <c r="K783" s="72"/>
      <c r="L783" s="72"/>
      <c r="M783" s="72"/>
      <c r="N783" s="72"/>
      <c r="O783" s="72"/>
      <c r="P783" s="72"/>
      <c r="Q783" s="72"/>
      <c r="R783" s="72"/>
      <c r="S783" s="72"/>
      <c r="T783" s="72"/>
      <c r="U783" s="72"/>
      <c r="V783" s="72"/>
      <c r="W783" s="72"/>
      <c r="X783" s="72"/>
      <c r="Y783" s="72"/>
      <c r="Z783" s="72"/>
    </row>
    <row r="784" spans="1:26" ht="14.25" customHeight="1">
      <c r="A784" s="102"/>
      <c r="B784" s="102"/>
      <c r="C784" s="72"/>
      <c r="D784" s="72"/>
      <c r="E784" s="107"/>
      <c r="F784" s="72"/>
      <c r="G784" s="72"/>
      <c r="H784" s="72"/>
      <c r="I784" s="72"/>
      <c r="J784" s="72"/>
      <c r="K784" s="72"/>
      <c r="L784" s="72"/>
      <c r="M784" s="72"/>
      <c r="N784" s="72"/>
      <c r="O784" s="72"/>
      <c r="P784" s="72"/>
      <c r="Q784" s="72"/>
      <c r="R784" s="72"/>
      <c r="S784" s="72"/>
      <c r="T784" s="72"/>
      <c r="U784" s="72"/>
      <c r="V784" s="72"/>
      <c r="W784" s="72"/>
      <c r="X784" s="72"/>
      <c r="Y784" s="72"/>
      <c r="Z784" s="72"/>
    </row>
    <row r="785" spans="1:26" ht="14.25" customHeight="1">
      <c r="A785" s="102"/>
      <c r="B785" s="102"/>
      <c r="C785" s="72"/>
      <c r="D785" s="72"/>
      <c r="E785" s="107"/>
      <c r="F785" s="72"/>
      <c r="G785" s="72"/>
      <c r="H785" s="72"/>
      <c r="I785" s="72"/>
      <c r="J785" s="72"/>
      <c r="K785" s="72"/>
      <c r="L785" s="72"/>
      <c r="M785" s="72"/>
      <c r="N785" s="72"/>
      <c r="O785" s="72"/>
      <c r="P785" s="72"/>
      <c r="Q785" s="72"/>
      <c r="R785" s="72"/>
      <c r="S785" s="72"/>
      <c r="T785" s="72"/>
      <c r="U785" s="72"/>
      <c r="V785" s="72"/>
      <c r="W785" s="72"/>
      <c r="X785" s="72"/>
      <c r="Y785" s="72"/>
      <c r="Z785" s="72"/>
    </row>
    <row r="786" spans="1:26" ht="14.25" customHeight="1">
      <c r="A786" s="102"/>
      <c r="B786" s="102"/>
      <c r="C786" s="72"/>
      <c r="D786" s="72"/>
      <c r="E786" s="107"/>
      <c r="F786" s="72"/>
      <c r="G786" s="72"/>
      <c r="H786" s="72"/>
      <c r="I786" s="72"/>
      <c r="J786" s="72"/>
      <c r="K786" s="72"/>
      <c r="L786" s="72"/>
      <c r="M786" s="72"/>
      <c r="N786" s="72"/>
      <c r="O786" s="72"/>
      <c r="P786" s="72"/>
      <c r="Q786" s="72"/>
      <c r="R786" s="72"/>
      <c r="S786" s="72"/>
      <c r="T786" s="72"/>
      <c r="U786" s="72"/>
      <c r="V786" s="72"/>
      <c r="W786" s="72"/>
      <c r="X786" s="72"/>
      <c r="Y786" s="72"/>
      <c r="Z786" s="72"/>
    </row>
    <row r="787" spans="1:26" ht="14.25" customHeight="1">
      <c r="A787" s="102"/>
      <c r="B787" s="102"/>
      <c r="C787" s="72"/>
      <c r="D787" s="72"/>
      <c r="E787" s="107"/>
      <c r="F787" s="72"/>
      <c r="G787" s="72"/>
      <c r="H787" s="72"/>
      <c r="I787" s="72"/>
      <c r="J787" s="72"/>
      <c r="K787" s="72"/>
      <c r="L787" s="72"/>
      <c r="M787" s="72"/>
      <c r="N787" s="72"/>
      <c r="O787" s="72"/>
      <c r="P787" s="72"/>
      <c r="Q787" s="72"/>
      <c r="R787" s="72"/>
      <c r="S787" s="72"/>
      <c r="T787" s="72"/>
      <c r="U787" s="72"/>
      <c r="V787" s="72"/>
      <c r="W787" s="72"/>
      <c r="X787" s="72"/>
      <c r="Y787" s="72"/>
      <c r="Z787" s="72"/>
    </row>
    <row r="788" spans="1:26" ht="14.25" customHeight="1">
      <c r="A788" s="102"/>
      <c r="B788" s="102"/>
      <c r="C788" s="72"/>
      <c r="D788" s="72"/>
      <c r="E788" s="107"/>
      <c r="F788" s="72"/>
      <c r="G788" s="72"/>
      <c r="H788" s="72"/>
      <c r="I788" s="72"/>
      <c r="J788" s="72"/>
      <c r="K788" s="72"/>
      <c r="L788" s="72"/>
      <c r="M788" s="72"/>
      <c r="N788" s="72"/>
      <c r="O788" s="72"/>
      <c r="P788" s="72"/>
      <c r="Q788" s="72"/>
      <c r="R788" s="72"/>
      <c r="S788" s="72"/>
      <c r="T788" s="72"/>
      <c r="U788" s="72"/>
      <c r="V788" s="72"/>
      <c r="W788" s="72"/>
      <c r="X788" s="72"/>
      <c r="Y788" s="72"/>
      <c r="Z788" s="72"/>
    </row>
    <row r="789" spans="1:26" ht="14.25" customHeight="1">
      <c r="A789" s="102"/>
      <c r="B789" s="102"/>
      <c r="C789" s="72"/>
      <c r="D789" s="72"/>
      <c r="E789" s="107"/>
      <c r="F789" s="72"/>
      <c r="G789" s="72"/>
      <c r="H789" s="72"/>
      <c r="I789" s="72"/>
      <c r="J789" s="72"/>
      <c r="K789" s="72"/>
      <c r="L789" s="72"/>
      <c r="M789" s="72"/>
      <c r="N789" s="72"/>
      <c r="O789" s="72"/>
      <c r="P789" s="72"/>
      <c r="Q789" s="72"/>
      <c r="R789" s="72"/>
      <c r="S789" s="72"/>
      <c r="T789" s="72"/>
      <c r="U789" s="72"/>
      <c r="V789" s="72"/>
      <c r="W789" s="72"/>
      <c r="X789" s="72"/>
      <c r="Y789" s="72"/>
      <c r="Z789" s="72"/>
    </row>
    <row r="790" spans="1:26" ht="14.25" customHeight="1">
      <c r="A790" s="102"/>
      <c r="B790" s="102"/>
      <c r="C790" s="72"/>
      <c r="D790" s="72"/>
      <c r="E790" s="107"/>
      <c r="F790" s="72"/>
      <c r="G790" s="72"/>
      <c r="H790" s="72"/>
      <c r="I790" s="72"/>
      <c r="J790" s="72"/>
      <c r="K790" s="72"/>
      <c r="L790" s="72"/>
      <c r="M790" s="72"/>
      <c r="N790" s="72"/>
      <c r="O790" s="72"/>
      <c r="P790" s="72"/>
      <c r="Q790" s="72"/>
      <c r="R790" s="72"/>
      <c r="S790" s="72"/>
      <c r="T790" s="72"/>
      <c r="U790" s="72"/>
      <c r="V790" s="72"/>
      <c r="W790" s="72"/>
      <c r="X790" s="72"/>
      <c r="Y790" s="72"/>
      <c r="Z790" s="72"/>
    </row>
    <row r="791" spans="1:26" ht="14.25" customHeight="1">
      <c r="A791" s="102"/>
      <c r="B791" s="102"/>
      <c r="C791" s="72"/>
      <c r="D791" s="72"/>
      <c r="E791" s="107"/>
      <c r="F791" s="72"/>
      <c r="G791" s="72"/>
      <c r="H791" s="72"/>
      <c r="I791" s="72"/>
      <c r="J791" s="72"/>
      <c r="K791" s="72"/>
      <c r="L791" s="72"/>
      <c r="M791" s="72"/>
      <c r="N791" s="72"/>
      <c r="O791" s="72"/>
      <c r="P791" s="72"/>
      <c r="Q791" s="72"/>
      <c r="R791" s="72"/>
      <c r="S791" s="72"/>
      <c r="T791" s="72"/>
      <c r="U791" s="72"/>
      <c r="V791" s="72"/>
      <c r="W791" s="72"/>
      <c r="X791" s="72"/>
      <c r="Y791" s="72"/>
      <c r="Z791" s="72"/>
    </row>
    <row r="792" spans="1:26" ht="14.25" customHeight="1">
      <c r="A792" s="102"/>
      <c r="B792" s="102"/>
      <c r="C792" s="72"/>
      <c r="D792" s="72"/>
      <c r="E792" s="107"/>
      <c r="F792" s="72"/>
      <c r="G792" s="72"/>
      <c r="H792" s="72"/>
      <c r="I792" s="72"/>
      <c r="J792" s="72"/>
      <c r="K792" s="72"/>
      <c r="L792" s="72"/>
      <c r="M792" s="72"/>
      <c r="N792" s="72"/>
      <c r="O792" s="72"/>
      <c r="P792" s="72"/>
      <c r="Q792" s="72"/>
      <c r="R792" s="72"/>
      <c r="S792" s="72"/>
      <c r="T792" s="72"/>
      <c r="U792" s="72"/>
      <c r="V792" s="72"/>
      <c r="W792" s="72"/>
      <c r="X792" s="72"/>
      <c r="Y792" s="72"/>
      <c r="Z792" s="72"/>
    </row>
    <row r="793" spans="1:26" ht="14.25" customHeight="1">
      <c r="A793" s="102"/>
      <c r="B793" s="102"/>
      <c r="C793" s="72"/>
      <c r="D793" s="72"/>
      <c r="E793" s="107"/>
      <c r="F793" s="72"/>
      <c r="G793" s="72"/>
      <c r="H793" s="72"/>
      <c r="I793" s="72"/>
      <c r="J793" s="72"/>
      <c r="K793" s="72"/>
      <c r="L793" s="72"/>
      <c r="M793" s="72"/>
      <c r="N793" s="72"/>
      <c r="O793" s="72"/>
      <c r="P793" s="72"/>
      <c r="Q793" s="72"/>
      <c r="R793" s="72"/>
      <c r="S793" s="72"/>
      <c r="T793" s="72"/>
      <c r="U793" s="72"/>
      <c r="V793" s="72"/>
      <c r="W793" s="72"/>
      <c r="X793" s="72"/>
      <c r="Y793" s="72"/>
      <c r="Z793" s="72"/>
    </row>
    <row r="794" spans="1:26" ht="14.25" customHeight="1">
      <c r="A794" s="102"/>
      <c r="B794" s="102"/>
      <c r="C794" s="72"/>
      <c r="D794" s="72"/>
      <c r="E794" s="107"/>
      <c r="F794" s="72"/>
      <c r="G794" s="72"/>
      <c r="H794" s="72"/>
      <c r="I794" s="72"/>
      <c r="J794" s="72"/>
      <c r="K794" s="72"/>
      <c r="L794" s="72"/>
      <c r="M794" s="72"/>
      <c r="N794" s="72"/>
      <c r="O794" s="72"/>
      <c r="P794" s="72"/>
      <c r="Q794" s="72"/>
      <c r="R794" s="72"/>
      <c r="S794" s="72"/>
      <c r="T794" s="72"/>
      <c r="U794" s="72"/>
      <c r="V794" s="72"/>
      <c r="W794" s="72"/>
      <c r="X794" s="72"/>
      <c r="Y794" s="72"/>
      <c r="Z794" s="72"/>
    </row>
    <row r="795" spans="1:26" ht="14.25" customHeight="1">
      <c r="A795" s="102"/>
      <c r="B795" s="102"/>
      <c r="C795" s="72"/>
      <c r="D795" s="72"/>
      <c r="E795" s="107"/>
      <c r="F795" s="72"/>
      <c r="G795" s="72"/>
      <c r="H795" s="72"/>
      <c r="I795" s="72"/>
      <c r="J795" s="72"/>
      <c r="K795" s="72"/>
      <c r="L795" s="72"/>
      <c r="M795" s="72"/>
      <c r="N795" s="72"/>
      <c r="O795" s="72"/>
      <c r="P795" s="72"/>
      <c r="Q795" s="72"/>
      <c r="R795" s="72"/>
      <c r="S795" s="72"/>
      <c r="T795" s="72"/>
      <c r="U795" s="72"/>
      <c r="V795" s="72"/>
      <c r="W795" s="72"/>
      <c r="X795" s="72"/>
      <c r="Y795" s="72"/>
      <c r="Z795" s="72"/>
    </row>
    <row r="796" spans="1:26" ht="14.25" customHeight="1">
      <c r="A796" s="102"/>
      <c r="B796" s="102"/>
      <c r="C796" s="72"/>
      <c r="D796" s="72"/>
      <c r="E796" s="107"/>
      <c r="F796" s="72"/>
      <c r="G796" s="72"/>
      <c r="H796" s="72"/>
      <c r="I796" s="72"/>
      <c r="J796" s="72"/>
      <c r="K796" s="72"/>
      <c r="L796" s="72"/>
      <c r="M796" s="72"/>
      <c r="N796" s="72"/>
      <c r="O796" s="72"/>
      <c r="P796" s="72"/>
      <c r="Q796" s="72"/>
      <c r="R796" s="72"/>
      <c r="S796" s="72"/>
      <c r="T796" s="72"/>
      <c r="U796" s="72"/>
      <c r="V796" s="72"/>
      <c r="W796" s="72"/>
      <c r="X796" s="72"/>
      <c r="Y796" s="72"/>
      <c r="Z796" s="72"/>
    </row>
    <row r="797" spans="1:26" ht="14.25" customHeight="1">
      <c r="A797" s="102"/>
      <c r="B797" s="102"/>
      <c r="C797" s="72"/>
      <c r="D797" s="72"/>
      <c r="E797" s="107"/>
      <c r="F797" s="72"/>
      <c r="G797" s="72"/>
      <c r="H797" s="72"/>
      <c r="I797" s="72"/>
      <c r="J797" s="72"/>
      <c r="K797" s="72"/>
      <c r="L797" s="72"/>
      <c r="M797" s="72"/>
      <c r="N797" s="72"/>
      <c r="O797" s="72"/>
      <c r="P797" s="72"/>
      <c r="Q797" s="72"/>
      <c r="R797" s="72"/>
      <c r="S797" s="72"/>
      <c r="T797" s="72"/>
      <c r="U797" s="72"/>
      <c r="V797" s="72"/>
      <c r="W797" s="72"/>
      <c r="X797" s="72"/>
      <c r="Y797" s="72"/>
      <c r="Z797" s="72"/>
    </row>
    <row r="798" spans="1:26" ht="14.25" customHeight="1">
      <c r="A798" s="102"/>
      <c r="B798" s="102"/>
      <c r="C798" s="72"/>
      <c r="D798" s="72"/>
      <c r="E798" s="107"/>
      <c r="F798" s="72"/>
      <c r="G798" s="72"/>
      <c r="H798" s="72"/>
      <c r="I798" s="72"/>
      <c r="J798" s="72"/>
      <c r="K798" s="72"/>
      <c r="L798" s="72"/>
      <c r="M798" s="72"/>
      <c r="N798" s="72"/>
      <c r="O798" s="72"/>
      <c r="P798" s="72"/>
      <c r="Q798" s="72"/>
      <c r="R798" s="72"/>
      <c r="S798" s="72"/>
      <c r="T798" s="72"/>
      <c r="U798" s="72"/>
      <c r="V798" s="72"/>
      <c r="W798" s="72"/>
      <c r="X798" s="72"/>
      <c r="Y798" s="72"/>
      <c r="Z798" s="72"/>
    </row>
    <row r="799" spans="1:26" ht="14.25" customHeight="1">
      <c r="A799" s="102"/>
      <c r="B799" s="102"/>
      <c r="C799" s="72"/>
      <c r="D799" s="72"/>
      <c r="E799" s="107"/>
      <c r="F799" s="72"/>
      <c r="G799" s="72"/>
      <c r="H799" s="72"/>
      <c r="I799" s="72"/>
      <c r="J799" s="72"/>
      <c r="K799" s="72"/>
      <c r="L799" s="72"/>
      <c r="M799" s="72"/>
      <c r="N799" s="72"/>
      <c r="O799" s="72"/>
      <c r="P799" s="72"/>
      <c r="Q799" s="72"/>
      <c r="R799" s="72"/>
      <c r="S799" s="72"/>
      <c r="T799" s="72"/>
      <c r="U799" s="72"/>
      <c r="V799" s="72"/>
      <c r="W799" s="72"/>
      <c r="X799" s="72"/>
      <c r="Y799" s="72"/>
      <c r="Z799" s="72"/>
    </row>
    <row r="800" spans="1:26" ht="14.25" customHeight="1">
      <c r="A800" s="102"/>
      <c r="B800" s="102"/>
      <c r="C800" s="72"/>
      <c r="D800" s="72"/>
      <c r="E800" s="107"/>
      <c r="F800" s="72"/>
      <c r="G800" s="72"/>
      <c r="H800" s="72"/>
      <c r="I800" s="72"/>
      <c r="J800" s="72"/>
      <c r="K800" s="72"/>
      <c r="L800" s="72"/>
      <c r="M800" s="72"/>
      <c r="N800" s="72"/>
      <c r="O800" s="72"/>
      <c r="P800" s="72"/>
      <c r="Q800" s="72"/>
      <c r="R800" s="72"/>
      <c r="S800" s="72"/>
      <c r="T800" s="72"/>
      <c r="U800" s="72"/>
      <c r="V800" s="72"/>
      <c r="W800" s="72"/>
      <c r="X800" s="72"/>
      <c r="Y800" s="72"/>
      <c r="Z800" s="72"/>
    </row>
    <row r="801" spans="1:26" ht="14.25" customHeight="1">
      <c r="A801" s="102"/>
      <c r="B801" s="102"/>
      <c r="C801" s="72"/>
      <c r="D801" s="72"/>
      <c r="E801" s="107"/>
      <c r="F801" s="72"/>
      <c r="G801" s="72"/>
      <c r="H801" s="72"/>
      <c r="I801" s="72"/>
      <c r="J801" s="72"/>
      <c r="K801" s="72"/>
      <c r="L801" s="72"/>
      <c r="M801" s="72"/>
      <c r="N801" s="72"/>
      <c r="O801" s="72"/>
      <c r="P801" s="72"/>
      <c r="Q801" s="72"/>
      <c r="R801" s="72"/>
      <c r="S801" s="72"/>
      <c r="T801" s="72"/>
      <c r="U801" s="72"/>
      <c r="V801" s="72"/>
      <c r="W801" s="72"/>
      <c r="X801" s="72"/>
      <c r="Y801" s="72"/>
      <c r="Z801" s="72"/>
    </row>
    <row r="802" spans="1:26" ht="14.25" customHeight="1">
      <c r="A802" s="102"/>
      <c r="B802" s="102"/>
      <c r="C802" s="72"/>
      <c r="D802" s="72"/>
      <c r="E802" s="107"/>
      <c r="F802" s="72"/>
      <c r="G802" s="72"/>
      <c r="H802" s="72"/>
      <c r="I802" s="72"/>
      <c r="J802" s="72"/>
      <c r="K802" s="72"/>
      <c r="L802" s="72"/>
      <c r="M802" s="72"/>
      <c r="N802" s="72"/>
      <c r="O802" s="72"/>
      <c r="P802" s="72"/>
      <c r="Q802" s="72"/>
      <c r="R802" s="72"/>
      <c r="S802" s="72"/>
      <c r="T802" s="72"/>
      <c r="U802" s="72"/>
      <c r="V802" s="72"/>
      <c r="W802" s="72"/>
      <c r="X802" s="72"/>
      <c r="Y802" s="72"/>
      <c r="Z802" s="72"/>
    </row>
    <row r="803" spans="1:26" ht="14.25" customHeight="1">
      <c r="A803" s="102"/>
      <c r="B803" s="102"/>
      <c r="C803" s="72"/>
      <c r="D803" s="72"/>
      <c r="E803" s="107"/>
      <c r="F803" s="72"/>
      <c r="G803" s="72"/>
      <c r="H803" s="72"/>
      <c r="I803" s="72"/>
      <c r="J803" s="72"/>
      <c r="K803" s="72"/>
      <c r="L803" s="72"/>
      <c r="M803" s="72"/>
      <c r="N803" s="72"/>
      <c r="O803" s="72"/>
      <c r="P803" s="72"/>
      <c r="Q803" s="72"/>
      <c r="R803" s="72"/>
      <c r="S803" s="72"/>
      <c r="T803" s="72"/>
      <c r="U803" s="72"/>
      <c r="V803" s="72"/>
      <c r="W803" s="72"/>
      <c r="X803" s="72"/>
      <c r="Y803" s="72"/>
      <c r="Z803" s="72"/>
    </row>
    <row r="804" spans="1:26" ht="14.25" customHeight="1">
      <c r="A804" s="102"/>
      <c r="B804" s="102"/>
      <c r="C804" s="72"/>
      <c r="D804" s="72"/>
      <c r="E804" s="107"/>
      <c r="F804" s="72"/>
      <c r="G804" s="72"/>
      <c r="H804" s="72"/>
      <c r="I804" s="72"/>
      <c r="J804" s="72"/>
      <c r="K804" s="72"/>
      <c r="L804" s="72"/>
      <c r="M804" s="72"/>
      <c r="N804" s="72"/>
      <c r="O804" s="72"/>
      <c r="P804" s="72"/>
      <c r="Q804" s="72"/>
      <c r="R804" s="72"/>
      <c r="S804" s="72"/>
      <c r="T804" s="72"/>
      <c r="U804" s="72"/>
      <c r="V804" s="72"/>
      <c r="W804" s="72"/>
      <c r="X804" s="72"/>
      <c r="Y804" s="72"/>
      <c r="Z804" s="72"/>
    </row>
    <row r="805" spans="1:26" ht="14.25" customHeight="1">
      <c r="A805" s="102"/>
      <c r="B805" s="102"/>
      <c r="C805" s="72"/>
      <c r="D805" s="72"/>
      <c r="E805" s="107"/>
      <c r="F805" s="72"/>
      <c r="G805" s="72"/>
      <c r="H805" s="72"/>
      <c r="I805" s="72"/>
      <c r="J805" s="72"/>
      <c r="K805" s="72"/>
      <c r="L805" s="72"/>
      <c r="M805" s="72"/>
      <c r="N805" s="72"/>
      <c r="O805" s="72"/>
      <c r="P805" s="72"/>
      <c r="Q805" s="72"/>
      <c r="R805" s="72"/>
      <c r="S805" s="72"/>
      <c r="T805" s="72"/>
      <c r="U805" s="72"/>
      <c r="V805" s="72"/>
      <c r="W805" s="72"/>
      <c r="X805" s="72"/>
      <c r="Y805" s="72"/>
      <c r="Z805" s="72"/>
    </row>
    <row r="806" spans="1:26" ht="14.25" customHeight="1">
      <c r="A806" s="102"/>
      <c r="B806" s="102"/>
      <c r="C806" s="72"/>
      <c r="D806" s="72"/>
      <c r="E806" s="107"/>
      <c r="F806" s="72"/>
      <c r="G806" s="72"/>
      <c r="H806" s="72"/>
      <c r="I806" s="72"/>
      <c r="J806" s="72"/>
      <c r="K806" s="72"/>
      <c r="L806" s="72"/>
      <c r="M806" s="72"/>
      <c r="N806" s="72"/>
      <c r="O806" s="72"/>
      <c r="P806" s="72"/>
      <c r="Q806" s="72"/>
      <c r="R806" s="72"/>
      <c r="S806" s="72"/>
      <c r="T806" s="72"/>
      <c r="U806" s="72"/>
      <c r="V806" s="72"/>
      <c r="W806" s="72"/>
      <c r="X806" s="72"/>
      <c r="Y806" s="72"/>
      <c r="Z806" s="72"/>
    </row>
    <row r="807" spans="1:26" ht="14.25" customHeight="1">
      <c r="A807" s="102"/>
      <c r="B807" s="102"/>
      <c r="C807" s="72"/>
      <c r="D807" s="72"/>
      <c r="E807" s="107"/>
      <c r="F807" s="72"/>
      <c r="G807" s="72"/>
      <c r="H807" s="72"/>
      <c r="I807" s="72"/>
      <c r="J807" s="72"/>
      <c r="K807" s="72"/>
      <c r="L807" s="72"/>
      <c r="M807" s="72"/>
      <c r="N807" s="72"/>
      <c r="O807" s="72"/>
      <c r="P807" s="72"/>
      <c r="Q807" s="72"/>
      <c r="R807" s="72"/>
      <c r="S807" s="72"/>
      <c r="T807" s="72"/>
      <c r="U807" s="72"/>
      <c r="V807" s="72"/>
      <c r="W807" s="72"/>
      <c r="X807" s="72"/>
      <c r="Y807" s="72"/>
      <c r="Z807" s="72"/>
    </row>
    <row r="808" spans="1:26" ht="14.25" customHeight="1">
      <c r="A808" s="102"/>
      <c r="B808" s="102"/>
      <c r="C808" s="72"/>
      <c r="D808" s="72"/>
      <c r="E808" s="107"/>
      <c r="F808" s="72"/>
      <c r="G808" s="72"/>
      <c r="H808" s="72"/>
      <c r="I808" s="72"/>
      <c r="J808" s="72"/>
      <c r="K808" s="72"/>
      <c r="L808" s="72"/>
      <c r="M808" s="72"/>
      <c r="N808" s="72"/>
      <c r="O808" s="72"/>
      <c r="P808" s="72"/>
      <c r="Q808" s="72"/>
      <c r="R808" s="72"/>
      <c r="S808" s="72"/>
      <c r="T808" s="72"/>
      <c r="U808" s="72"/>
      <c r="V808" s="72"/>
      <c r="W808" s="72"/>
      <c r="X808" s="72"/>
      <c r="Y808" s="72"/>
      <c r="Z808" s="72"/>
    </row>
    <row r="809" spans="1:26" ht="14.25" customHeight="1">
      <c r="A809" s="102"/>
      <c r="B809" s="102"/>
      <c r="C809" s="72"/>
      <c r="D809" s="72"/>
      <c r="E809" s="107"/>
      <c r="F809" s="72"/>
      <c r="G809" s="72"/>
      <c r="H809" s="72"/>
      <c r="I809" s="72"/>
      <c r="J809" s="72"/>
      <c r="K809" s="72"/>
      <c r="L809" s="72"/>
      <c r="M809" s="72"/>
      <c r="N809" s="72"/>
      <c r="O809" s="72"/>
      <c r="P809" s="72"/>
      <c r="Q809" s="72"/>
      <c r="R809" s="72"/>
      <c r="S809" s="72"/>
      <c r="T809" s="72"/>
      <c r="U809" s="72"/>
      <c r="V809" s="72"/>
      <c r="W809" s="72"/>
      <c r="X809" s="72"/>
      <c r="Y809" s="72"/>
      <c r="Z809" s="72"/>
    </row>
    <row r="810" spans="1:26" ht="14.25" customHeight="1">
      <c r="A810" s="102"/>
      <c r="B810" s="102"/>
      <c r="C810" s="72"/>
      <c r="D810" s="72"/>
      <c r="E810" s="107"/>
      <c r="F810" s="72"/>
      <c r="G810" s="72"/>
      <c r="H810" s="72"/>
      <c r="I810" s="72"/>
      <c r="J810" s="72"/>
      <c r="K810" s="72"/>
      <c r="L810" s="72"/>
      <c r="M810" s="72"/>
      <c r="N810" s="72"/>
      <c r="O810" s="72"/>
      <c r="P810" s="72"/>
      <c r="Q810" s="72"/>
      <c r="R810" s="72"/>
      <c r="S810" s="72"/>
      <c r="T810" s="72"/>
      <c r="U810" s="72"/>
      <c r="V810" s="72"/>
      <c r="W810" s="72"/>
      <c r="X810" s="72"/>
      <c r="Y810" s="72"/>
      <c r="Z810" s="72"/>
    </row>
    <row r="811" spans="1:26" ht="14.25" customHeight="1">
      <c r="A811" s="102"/>
      <c r="B811" s="102"/>
      <c r="C811" s="72"/>
      <c r="D811" s="72"/>
      <c r="E811" s="107"/>
      <c r="F811" s="72"/>
      <c r="G811" s="72"/>
      <c r="H811" s="72"/>
      <c r="I811" s="72"/>
      <c r="J811" s="72"/>
      <c r="K811" s="72"/>
      <c r="L811" s="72"/>
      <c r="M811" s="72"/>
      <c r="N811" s="72"/>
      <c r="O811" s="72"/>
      <c r="P811" s="72"/>
      <c r="Q811" s="72"/>
      <c r="R811" s="72"/>
      <c r="S811" s="72"/>
      <c r="T811" s="72"/>
      <c r="U811" s="72"/>
      <c r="V811" s="72"/>
      <c r="W811" s="72"/>
      <c r="X811" s="72"/>
      <c r="Y811" s="72"/>
      <c r="Z811" s="72"/>
    </row>
    <row r="812" spans="1:26" ht="14.25" customHeight="1">
      <c r="A812" s="102"/>
      <c r="B812" s="102"/>
      <c r="C812" s="72"/>
      <c r="D812" s="72"/>
      <c r="E812" s="107"/>
      <c r="F812" s="72"/>
      <c r="G812" s="72"/>
      <c r="H812" s="72"/>
      <c r="I812" s="72"/>
      <c r="J812" s="72"/>
      <c r="K812" s="72"/>
      <c r="L812" s="72"/>
      <c r="M812" s="72"/>
      <c r="N812" s="72"/>
      <c r="O812" s="72"/>
      <c r="P812" s="72"/>
      <c r="Q812" s="72"/>
      <c r="R812" s="72"/>
      <c r="S812" s="72"/>
      <c r="T812" s="72"/>
      <c r="U812" s="72"/>
      <c r="V812" s="72"/>
      <c r="W812" s="72"/>
      <c r="X812" s="72"/>
      <c r="Y812" s="72"/>
      <c r="Z812" s="72"/>
    </row>
    <row r="813" spans="1:26" ht="14.25" customHeight="1">
      <c r="A813" s="102"/>
      <c r="B813" s="102"/>
      <c r="C813" s="72"/>
      <c r="D813" s="72"/>
      <c r="E813" s="107"/>
      <c r="F813" s="72"/>
      <c r="G813" s="72"/>
      <c r="H813" s="72"/>
      <c r="I813" s="72"/>
      <c r="J813" s="72"/>
      <c r="K813" s="72"/>
      <c r="L813" s="72"/>
      <c r="M813" s="72"/>
      <c r="N813" s="72"/>
      <c r="O813" s="72"/>
      <c r="P813" s="72"/>
      <c r="Q813" s="72"/>
      <c r="R813" s="72"/>
      <c r="S813" s="72"/>
      <c r="T813" s="72"/>
      <c r="U813" s="72"/>
      <c r="V813" s="72"/>
      <c r="W813" s="72"/>
      <c r="X813" s="72"/>
      <c r="Y813" s="72"/>
      <c r="Z813" s="72"/>
    </row>
    <row r="814" spans="1:26" ht="14.25" customHeight="1">
      <c r="A814" s="102"/>
      <c r="B814" s="102"/>
      <c r="C814" s="72"/>
      <c r="D814" s="72"/>
      <c r="E814" s="107"/>
      <c r="F814" s="72"/>
      <c r="G814" s="72"/>
      <c r="H814" s="72"/>
      <c r="I814" s="72"/>
      <c r="J814" s="72"/>
      <c r="K814" s="72"/>
      <c r="L814" s="72"/>
      <c r="M814" s="72"/>
      <c r="N814" s="72"/>
      <c r="O814" s="72"/>
      <c r="P814" s="72"/>
      <c r="Q814" s="72"/>
      <c r="R814" s="72"/>
      <c r="S814" s="72"/>
      <c r="T814" s="72"/>
      <c r="U814" s="72"/>
      <c r="V814" s="72"/>
      <c r="W814" s="72"/>
      <c r="X814" s="72"/>
      <c r="Y814" s="72"/>
      <c r="Z814" s="72"/>
    </row>
    <row r="815" spans="1:26" ht="14.25" customHeight="1">
      <c r="A815" s="102"/>
      <c r="B815" s="102"/>
      <c r="C815" s="72"/>
      <c r="D815" s="72"/>
      <c r="E815" s="107"/>
      <c r="F815" s="72"/>
      <c r="G815" s="72"/>
      <c r="H815" s="72"/>
      <c r="I815" s="72"/>
      <c r="J815" s="72"/>
      <c r="K815" s="72"/>
      <c r="L815" s="72"/>
      <c r="M815" s="72"/>
      <c r="N815" s="72"/>
      <c r="O815" s="72"/>
      <c r="P815" s="72"/>
      <c r="Q815" s="72"/>
      <c r="R815" s="72"/>
      <c r="S815" s="72"/>
      <c r="T815" s="72"/>
      <c r="U815" s="72"/>
      <c r="V815" s="72"/>
      <c r="W815" s="72"/>
      <c r="X815" s="72"/>
      <c r="Y815" s="72"/>
      <c r="Z815" s="72"/>
    </row>
    <row r="816" spans="1:26" ht="14.25" customHeight="1">
      <c r="A816" s="102"/>
      <c r="B816" s="102"/>
      <c r="C816" s="72"/>
      <c r="D816" s="72"/>
      <c r="E816" s="107"/>
      <c r="F816" s="72"/>
      <c r="G816" s="72"/>
      <c r="H816" s="72"/>
      <c r="I816" s="72"/>
      <c r="J816" s="72"/>
      <c r="K816" s="72"/>
      <c r="L816" s="72"/>
      <c r="M816" s="72"/>
      <c r="N816" s="72"/>
      <c r="O816" s="72"/>
      <c r="P816" s="72"/>
      <c r="Q816" s="72"/>
      <c r="R816" s="72"/>
      <c r="S816" s="72"/>
      <c r="T816" s="72"/>
      <c r="U816" s="72"/>
      <c r="V816" s="72"/>
      <c r="W816" s="72"/>
      <c r="X816" s="72"/>
      <c r="Y816" s="72"/>
      <c r="Z816" s="72"/>
    </row>
    <row r="817" spans="1:26" ht="14.25" customHeight="1">
      <c r="A817" s="102"/>
      <c r="B817" s="102"/>
      <c r="C817" s="72"/>
      <c r="D817" s="72"/>
      <c r="E817" s="107"/>
      <c r="F817" s="72"/>
      <c r="G817" s="72"/>
      <c r="H817" s="72"/>
      <c r="I817" s="72"/>
      <c r="J817" s="72"/>
      <c r="K817" s="72"/>
      <c r="L817" s="72"/>
      <c r="M817" s="72"/>
      <c r="N817" s="72"/>
      <c r="O817" s="72"/>
      <c r="P817" s="72"/>
      <c r="Q817" s="72"/>
      <c r="R817" s="72"/>
      <c r="S817" s="72"/>
      <c r="T817" s="72"/>
      <c r="U817" s="72"/>
      <c r="V817" s="72"/>
      <c r="W817" s="72"/>
      <c r="X817" s="72"/>
      <c r="Y817" s="72"/>
      <c r="Z817" s="72"/>
    </row>
    <row r="818" spans="1:26" ht="14.25" customHeight="1">
      <c r="A818" s="102"/>
      <c r="B818" s="102"/>
      <c r="C818" s="72"/>
      <c r="D818" s="72"/>
      <c r="E818" s="107"/>
      <c r="F818" s="72"/>
      <c r="G818" s="72"/>
      <c r="H818" s="72"/>
      <c r="I818" s="72"/>
      <c r="J818" s="72"/>
      <c r="K818" s="72"/>
      <c r="L818" s="72"/>
      <c r="M818" s="72"/>
      <c r="N818" s="72"/>
      <c r="O818" s="72"/>
      <c r="P818" s="72"/>
      <c r="Q818" s="72"/>
      <c r="R818" s="72"/>
      <c r="S818" s="72"/>
      <c r="T818" s="72"/>
      <c r="U818" s="72"/>
      <c r="V818" s="72"/>
      <c r="W818" s="72"/>
      <c r="X818" s="72"/>
      <c r="Y818" s="72"/>
      <c r="Z818" s="72"/>
    </row>
    <row r="819" spans="1:26" ht="14.25" customHeight="1">
      <c r="A819" s="102"/>
      <c r="B819" s="102"/>
      <c r="C819" s="72"/>
      <c r="D819" s="72"/>
      <c r="E819" s="107"/>
      <c r="F819" s="72"/>
      <c r="G819" s="72"/>
      <c r="H819" s="72"/>
      <c r="I819" s="72"/>
      <c r="J819" s="72"/>
      <c r="K819" s="72"/>
      <c r="L819" s="72"/>
      <c r="M819" s="72"/>
      <c r="N819" s="72"/>
      <c r="O819" s="72"/>
      <c r="P819" s="72"/>
      <c r="Q819" s="72"/>
      <c r="R819" s="72"/>
      <c r="S819" s="72"/>
      <c r="T819" s="72"/>
      <c r="U819" s="72"/>
      <c r="V819" s="72"/>
      <c r="W819" s="72"/>
      <c r="X819" s="72"/>
      <c r="Y819" s="72"/>
      <c r="Z819" s="72"/>
    </row>
    <row r="820" spans="1:26" ht="14.25" customHeight="1">
      <c r="A820" s="102"/>
      <c r="B820" s="102"/>
      <c r="C820" s="72"/>
      <c r="D820" s="72"/>
      <c r="E820" s="107"/>
      <c r="F820" s="72"/>
      <c r="G820" s="72"/>
      <c r="H820" s="72"/>
      <c r="I820" s="72"/>
      <c r="J820" s="72"/>
      <c r="K820" s="72"/>
      <c r="L820" s="72"/>
      <c r="M820" s="72"/>
      <c r="N820" s="72"/>
      <c r="O820" s="72"/>
      <c r="P820" s="72"/>
      <c r="Q820" s="72"/>
      <c r="R820" s="72"/>
      <c r="S820" s="72"/>
      <c r="T820" s="72"/>
      <c r="U820" s="72"/>
      <c r="V820" s="72"/>
      <c r="W820" s="72"/>
      <c r="X820" s="72"/>
      <c r="Y820" s="72"/>
      <c r="Z820" s="72"/>
    </row>
    <row r="821" spans="1:26" ht="14.25" customHeight="1">
      <c r="A821" s="102"/>
      <c r="B821" s="102"/>
      <c r="C821" s="72"/>
      <c r="D821" s="72"/>
      <c r="E821" s="107"/>
      <c r="F821" s="72"/>
      <c r="G821" s="72"/>
      <c r="H821" s="72"/>
      <c r="I821" s="72"/>
      <c r="J821" s="72"/>
      <c r="K821" s="72"/>
      <c r="L821" s="72"/>
      <c r="M821" s="72"/>
      <c r="N821" s="72"/>
      <c r="O821" s="72"/>
      <c r="P821" s="72"/>
      <c r="Q821" s="72"/>
      <c r="R821" s="72"/>
      <c r="S821" s="72"/>
      <c r="T821" s="72"/>
      <c r="U821" s="72"/>
      <c r="V821" s="72"/>
      <c r="W821" s="72"/>
      <c r="X821" s="72"/>
      <c r="Y821" s="72"/>
      <c r="Z821" s="72"/>
    </row>
    <row r="822" spans="1:26" ht="14.25" customHeight="1">
      <c r="A822" s="102"/>
      <c r="B822" s="102"/>
      <c r="C822" s="72"/>
      <c r="D822" s="72"/>
      <c r="E822" s="107"/>
      <c r="F822" s="72"/>
      <c r="G822" s="72"/>
      <c r="H822" s="72"/>
      <c r="I822" s="72"/>
      <c r="J822" s="72"/>
      <c r="K822" s="72"/>
      <c r="L822" s="72"/>
      <c r="M822" s="72"/>
      <c r="N822" s="72"/>
      <c r="O822" s="72"/>
      <c r="P822" s="72"/>
      <c r="Q822" s="72"/>
      <c r="R822" s="72"/>
      <c r="S822" s="72"/>
      <c r="T822" s="72"/>
      <c r="U822" s="72"/>
      <c r="V822" s="72"/>
      <c r="W822" s="72"/>
      <c r="X822" s="72"/>
      <c r="Y822" s="72"/>
      <c r="Z822" s="72"/>
    </row>
    <row r="823" spans="1:26" ht="14.25" customHeight="1">
      <c r="A823" s="102"/>
      <c r="B823" s="102"/>
      <c r="C823" s="72"/>
      <c r="D823" s="72"/>
      <c r="E823" s="107"/>
      <c r="F823" s="72"/>
      <c r="G823" s="72"/>
      <c r="H823" s="72"/>
      <c r="I823" s="72"/>
      <c r="J823" s="72"/>
      <c r="K823" s="72"/>
      <c r="L823" s="72"/>
      <c r="M823" s="72"/>
      <c r="N823" s="72"/>
      <c r="O823" s="72"/>
      <c r="P823" s="72"/>
      <c r="Q823" s="72"/>
      <c r="R823" s="72"/>
      <c r="S823" s="72"/>
      <c r="T823" s="72"/>
      <c r="U823" s="72"/>
      <c r="V823" s="72"/>
      <c r="W823" s="72"/>
      <c r="X823" s="72"/>
      <c r="Y823" s="72"/>
      <c r="Z823" s="72"/>
    </row>
    <row r="824" spans="1:26" ht="14.25" customHeight="1">
      <c r="A824" s="102"/>
      <c r="B824" s="102"/>
      <c r="C824" s="72"/>
      <c r="D824" s="72"/>
      <c r="E824" s="107"/>
      <c r="F824" s="72"/>
      <c r="G824" s="72"/>
      <c r="H824" s="72"/>
      <c r="I824" s="72"/>
      <c r="J824" s="72"/>
      <c r="K824" s="72"/>
      <c r="L824" s="72"/>
      <c r="M824" s="72"/>
      <c r="N824" s="72"/>
      <c r="O824" s="72"/>
      <c r="P824" s="72"/>
      <c r="Q824" s="72"/>
      <c r="R824" s="72"/>
      <c r="S824" s="72"/>
      <c r="T824" s="72"/>
      <c r="U824" s="72"/>
      <c r="V824" s="72"/>
      <c r="W824" s="72"/>
      <c r="X824" s="72"/>
      <c r="Y824" s="72"/>
      <c r="Z824" s="72"/>
    </row>
    <row r="825" spans="1:26" ht="14.25" customHeight="1">
      <c r="A825" s="102"/>
      <c r="B825" s="102"/>
      <c r="C825" s="72"/>
      <c r="D825" s="72"/>
      <c r="E825" s="107"/>
      <c r="F825" s="72"/>
      <c r="G825" s="72"/>
      <c r="H825" s="72"/>
      <c r="I825" s="72"/>
      <c r="J825" s="72"/>
      <c r="K825" s="72"/>
      <c r="L825" s="72"/>
      <c r="M825" s="72"/>
      <c r="N825" s="72"/>
      <c r="O825" s="72"/>
      <c r="P825" s="72"/>
      <c r="Q825" s="72"/>
      <c r="R825" s="72"/>
      <c r="S825" s="72"/>
      <c r="T825" s="72"/>
      <c r="U825" s="72"/>
      <c r="V825" s="72"/>
      <c r="W825" s="72"/>
      <c r="X825" s="72"/>
      <c r="Y825" s="72"/>
      <c r="Z825" s="72"/>
    </row>
    <row r="826" spans="1:26" ht="14.25" customHeight="1">
      <c r="A826" s="102"/>
      <c r="B826" s="102"/>
      <c r="C826" s="72"/>
      <c r="D826" s="72"/>
      <c r="E826" s="107"/>
      <c r="F826" s="72"/>
      <c r="G826" s="72"/>
      <c r="H826" s="72"/>
      <c r="I826" s="72"/>
      <c r="J826" s="72"/>
      <c r="K826" s="72"/>
      <c r="L826" s="72"/>
      <c r="M826" s="72"/>
      <c r="N826" s="72"/>
      <c r="O826" s="72"/>
      <c r="P826" s="72"/>
      <c r="Q826" s="72"/>
      <c r="R826" s="72"/>
      <c r="S826" s="72"/>
      <c r="T826" s="72"/>
      <c r="U826" s="72"/>
      <c r="V826" s="72"/>
      <c r="W826" s="72"/>
      <c r="X826" s="72"/>
      <c r="Y826" s="72"/>
      <c r="Z826" s="72"/>
    </row>
    <row r="827" spans="1:26" ht="14.25" customHeight="1">
      <c r="A827" s="102"/>
      <c r="B827" s="102"/>
      <c r="C827" s="72"/>
      <c r="D827" s="72"/>
      <c r="E827" s="107"/>
      <c r="F827" s="72"/>
      <c r="G827" s="72"/>
      <c r="H827" s="72"/>
      <c r="I827" s="72"/>
      <c r="J827" s="72"/>
      <c r="K827" s="72"/>
      <c r="L827" s="72"/>
      <c r="M827" s="72"/>
      <c r="N827" s="72"/>
      <c r="O827" s="72"/>
      <c r="P827" s="72"/>
      <c r="Q827" s="72"/>
      <c r="R827" s="72"/>
      <c r="S827" s="72"/>
      <c r="T827" s="72"/>
      <c r="U827" s="72"/>
      <c r="V827" s="72"/>
      <c r="W827" s="72"/>
      <c r="X827" s="72"/>
      <c r="Y827" s="72"/>
      <c r="Z827" s="72"/>
    </row>
    <row r="828" spans="1:26" ht="14.25" customHeight="1">
      <c r="A828" s="102"/>
      <c r="B828" s="102"/>
      <c r="C828" s="72"/>
      <c r="D828" s="72"/>
      <c r="E828" s="107"/>
      <c r="F828" s="72"/>
      <c r="G828" s="72"/>
      <c r="H828" s="72"/>
      <c r="I828" s="72"/>
      <c r="J828" s="72"/>
      <c r="K828" s="72"/>
      <c r="L828" s="72"/>
      <c r="M828" s="72"/>
      <c r="N828" s="72"/>
      <c r="O828" s="72"/>
      <c r="P828" s="72"/>
      <c r="Q828" s="72"/>
      <c r="R828" s="72"/>
      <c r="S828" s="72"/>
      <c r="T828" s="72"/>
      <c r="U828" s="72"/>
      <c r="V828" s="72"/>
      <c r="W828" s="72"/>
      <c r="X828" s="72"/>
      <c r="Y828" s="72"/>
      <c r="Z828" s="72"/>
    </row>
    <row r="829" spans="1:26" ht="14.25" customHeight="1">
      <c r="A829" s="102"/>
      <c r="B829" s="102"/>
      <c r="C829" s="72"/>
      <c r="D829" s="72"/>
      <c r="E829" s="107"/>
      <c r="F829" s="72"/>
      <c r="G829" s="72"/>
      <c r="H829" s="72"/>
      <c r="I829" s="72"/>
      <c r="J829" s="72"/>
      <c r="K829" s="72"/>
      <c r="L829" s="72"/>
      <c r="M829" s="72"/>
      <c r="N829" s="72"/>
      <c r="O829" s="72"/>
      <c r="P829" s="72"/>
      <c r="Q829" s="72"/>
      <c r="R829" s="72"/>
      <c r="S829" s="72"/>
      <c r="T829" s="72"/>
      <c r="U829" s="72"/>
      <c r="V829" s="72"/>
      <c r="W829" s="72"/>
      <c r="X829" s="72"/>
      <c r="Y829" s="72"/>
      <c r="Z829" s="72"/>
    </row>
    <row r="830" spans="1:26" ht="14.25" customHeight="1">
      <c r="A830" s="102"/>
      <c r="B830" s="102"/>
      <c r="C830" s="72"/>
      <c r="D830" s="72"/>
      <c r="E830" s="107"/>
      <c r="F830" s="72"/>
      <c r="G830" s="72"/>
      <c r="H830" s="72"/>
      <c r="I830" s="72"/>
      <c r="J830" s="72"/>
      <c r="K830" s="72"/>
      <c r="L830" s="72"/>
      <c r="M830" s="72"/>
      <c r="N830" s="72"/>
      <c r="O830" s="72"/>
      <c r="P830" s="72"/>
      <c r="Q830" s="72"/>
      <c r="R830" s="72"/>
      <c r="S830" s="72"/>
      <c r="T830" s="72"/>
      <c r="U830" s="72"/>
      <c r="V830" s="72"/>
      <c r="W830" s="72"/>
      <c r="X830" s="72"/>
      <c r="Y830" s="72"/>
      <c r="Z830" s="72"/>
    </row>
    <row r="831" spans="1:26" ht="14.25" customHeight="1">
      <c r="A831" s="102"/>
      <c r="B831" s="102"/>
      <c r="C831" s="72"/>
      <c r="D831" s="72"/>
      <c r="E831" s="107"/>
      <c r="F831" s="72"/>
      <c r="G831" s="72"/>
      <c r="H831" s="72"/>
      <c r="I831" s="72"/>
      <c r="J831" s="72"/>
      <c r="K831" s="72"/>
      <c r="L831" s="72"/>
      <c r="M831" s="72"/>
      <c r="N831" s="72"/>
      <c r="O831" s="72"/>
      <c r="P831" s="72"/>
      <c r="Q831" s="72"/>
      <c r="R831" s="72"/>
      <c r="S831" s="72"/>
      <c r="T831" s="72"/>
      <c r="U831" s="72"/>
      <c r="V831" s="72"/>
      <c r="W831" s="72"/>
      <c r="X831" s="72"/>
      <c r="Y831" s="72"/>
      <c r="Z831" s="72"/>
    </row>
    <row r="832" spans="1:26" ht="14.25" customHeight="1">
      <c r="A832" s="102"/>
      <c r="B832" s="102"/>
      <c r="C832" s="72"/>
      <c r="D832" s="72"/>
      <c r="E832" s="107"/>
      <c r="F832" s="72"/>
      <c r="G832" s="72"/>
      <c r="H832" s="72"/>
      <c r="I832" s="72"/>
      <c r="J832" s="72"/>
      <c r="K832" s="72"/>
      <c r="L832" s="72"/>
      <c r="M832" s="72"/>
      <c r="N832" s="72"/>
      <c r="O832" s="72"/>
      <c r="P832" s="72"/>
      <c r="Q832" s="72"/>
      <c r="R832" s="72"/>
      <c r="S832" s="72"/>
      <c r="T832" s="72"/>
      <c r="U832" s="72"/>
      <c r="V832" s="72"/>
      <c r="W832" s="72"/>
      <c r="X832" s="72"/>
      <c r="Y832" s="72"/>
      <c r="Z832" s="72"/>
    </row>
    <row r="833" spans="1:26" ht="14.25" customHeight="1">
      <c r="A833" s="102"/>
      <c r="B833" s="102"/>
      <c r="C833" s="72"/>
      <c r="D833" s="72"/>
      <c r="E833" s="107"/>
      <c r="F833" s="72"/>
      <c r="G833" s="72"/>
      <c r="H833" s="72"/>
      <c r="I833" s="72"/>
      <c r="J833" s="72"/>
      <c r="K833" s="72"/>
      <c r="L833" s="72"/>
      <c r="M833" s="72"/>
      <c r="N833" s="72"/>
      <c r="O833" s="72"/>
      <c r="P833" s="72"/>
      <c r="Q833" s="72"/>
      <c r="R833" s="72"/>
      <c r="S833" s="72"/>
      <c r="T833" s="72"/>
      <c r="U833" s="72"/>
      <c r="V833" s="72"/>
      <c r="W833" s="72"/>
      <c r="X833" s="72"/>
      <c r="Y833" s="72"/>
      <c r="Z833" s="72"/>
    </row>
    <row r="834" spans="1:26" ht="14.25" customHeight="1">
      <c r="A834" s="102"/>
      <c r="B834" s="102"/>
      <c r="C834" s="72"/>
      <c r="D834" s="72"/>
      <c r="E834" s="107"/>
      <c r="F834" s="72"/>
      <c r="G834" s="72"/>
      <c r="H834" s="72"/>
      <c r="I834" s="72"/>
      <c r="J834" s="72"/>
      <c r="K834" s="72"/>
      <c r="L834" s="72"/>
      <c r="M834" s="72"/>
      <c r="N834" s="72"/>
      <c r="O834" s="72"/>
      <c r="P834" s="72"/>
      <c r="Q834" s="72"/>
      <c r="R834" s="72"/>
      <c r="S834" s="72"/>
      <c r="T834" s="72"/>
      <c r="U834" s="72"/>
      <c r="V834" s="72"/>
      <c r="W834" s="72"/>
      <c r="X834" s="72"/>
      <c r="Y834" s="72"/>
      <c r="Z834" s="72"/>
    </row>
    <row r="835" spans="1:26" ht="14.25" customHeight="1">
      <c r="A835" s="102"/>
      <c r="B835" s="102"/>
      <c r="C835" s="72"/>
      <c r="D835" s="72"/>
      <c r="E835" s="107"/>
      <c r="F835" s="72"/>
      <c r="G835" s="72"/>
      <c r="H835" s="72"/>
      <c r="I835" s="72"/>
      <c r="J835" s="72"/>
      <c r="K835" s="72"/>
      <c r="L835" s="72"/>
      <c r="M835" s="72"/>
      <c r="N835" s="72"/>
      <c r="O835" s="72"/>
      <c r="P835" s="72"/>
      <c r="Q835" s="72"/>
      <c r="R835" s="72"/>
      <c r="S835" s="72"/>
      <c r="T835" s="72"/>
      <c r="U835" s="72"/>
      <c r="V835" s="72"/>
      <c r="W835" s="72"/>
      <c r="X835" s="72"/>
      <c r="Y835" s="72"/>
      <c r="Z835" s="72"/>
    </row>
    <row r="836" spans="1:26" ht="14.25" customHeight="1">
      <c r="A836" s="102"/>
      <c r="B836" s="102"/>
      <c r="C836" s="72"/>
      <c r="D836" s="72"/>
      <c r="E836" s="107"/>
      <c r="F836" s="72"/>
      <c r="G836" s="72"/>
      <c r="H836" s="72"/>
      <c r="I836" s="72"/>
      <c r="J836" s="72"/>
      <c r="K836" s="72"/>
      <c r="L836" s="72"/>
      <c r="M836" s="72"/>
      <c r="N836" s="72"/>
      <c r="O836" s="72"/>
      <c r="P836" s="72"/>
      <c r="Q836" s="72"/>
      <c r="R836" s="72"/>
      <c r="S836" s="72"/>
      <c r="T836" s="72"/>
      <c r="U836" s="72"/>
      <c r="V836" s="72"/>
      <c r="W836" s="72"/>
      <c r="X836" s="72"/>
      <c r="Y836" s="72"/>
      <c r="Z836" s="72"/>
    </row>
    <row r="837" spans="1:26" ht="14.25" customHeight="1">
      <c r="A837" s="102"/>
      <c r="B837" s="102"/>
      <c r="C837" s="72"/>
      <c r="D837" s="72"/>
      <c r="E837" s="107"/>
      <c r="F837" s="72"/>
      <c r="G837" s="72"/>
      <c r="H837" s="72"/>
      <c r="I837" s="72"/>
      <c r="J837" s="72"/>
      <c r="K837" s="72"/>
      <c r="L837" s="72"/>
      <c r="M837" s="72"/>
      <c r="N837" s="72"/>
      <c r="O837" s="72"/>
      <c r="P837" s="72"/>
      <c r="Q837" s="72"/>
      <c r="R837" s="72"/>
      <c r="S837" s="72"/>
      <c r="T837" s="72"/>
      <c r="U837" s="72"/>
      <c r="V837" s="72"/>
      <c r="W837" s="72"/>
      <c r="X837" s="72"/>
      <c r="Y837" s="72"/>
      <c r="Z837" s="72"/>
    </row>
    <row r="838" spans="1:26" ht="14.25" customHeight="1">
      <c r="A838" s="102"/>
      <c r="B838" s="102"/>
      <c r="C838" s="72"/>
      <c r="D838" s="72"/>
      <c r="E838" s="107"/>
      <c r="F838" s="72"/>
      <c r="G838" s="72"/>
      <c r="H838" s="72"/>
      <c r="I838" s="72"/>
      <c r="J838" s="72"/>
      <c r="K838" s="72"/>
      <c r="L838" s="72"/>
      <c r="M838" s="72"/>
      <c r="N838" s="72"/>
      <c r="O838" s="72"/>
      <c r="P838" s="72"/>
      <c r="Q838" s="72"/>
      <c r="R838" s="72"/>
      <c r="S838" s="72"/>
      <c r="T838" s="72"/>
      <c r="U838" s="72"/>
      <c r="V838" s="72"/>
      <c r="W838" s="72"/>
      <c r="X838" s="72"/>
      <c r="Y838" s="72"/>
      <c r="Z838" s="72"/>
    </row>
    <row r="839" spans="1:26" ht="14.25" customHeight="1">
      <c r="A839" s="102"/>
      <c r="B839" s="102"/>
      <c r="C839" s="72"/>
      <c r="D839" s="72"/>
      <c r="E839" s="107"/>
      <c r="F839" s="72"/>
      <c r="G839" s="72"/>
      <c r="H839" s="72"/>
      <c r="I839" s="72"/>
      <c r="J839" s="72"/>
      <c r="K839" s="72"/>
      <c r="L839" s="72"/>
      <c r="M839" s="72"/>
      <c r="N839" s="72"/>
      <c r="O839" s="72"/>
      <c r="P839" s="72"/>
      <c r="Q839" s="72"/>
      <c r="R839" s="72"/>
      <c r="S839" s="72"/>
      <c r="T839" s="72"/>
      <c r="U839" s="72"/>
      <c r="V839" s="72"/>
      <c r="W839" s="72"/>
      <c r="X839" s="72"/>
      <c r="Y839" s="72"/>
      <c r="Z839" s="72"/>
    </row>
    <row r="840" spans="1:26" ht="14.25" customHeight="1">
      <c r="A840" s="102"/>
      <c r="B840" s="102"/>
      <c r="C840" s="72"/>
      <c r="D840" s="72"/>
      <c r="E840" s="107"/>
      <c r="F840" s="72"/>
      <c r="G840" s="72"/>
      <c r="H840" s="72"/>
      <c r="I840" s="72"/>
      <c r="J840" s="72"/>
      <c r="K840" s="72"/>
      <c r="L840" s="72"/>
      <c r="M840" s="72"/>
      <c r="N840" s="72"/>
      <c r="O840" s="72"/>
      <c r="P840" s="72"/>
      <c r="Q840" s="72"/>
      <c r="R840" s="72"/>
      <c r="S840" s="72"/>
      <c r="T840" s="72"/>
      <c r="U840" s="72"/>
      <c r="V840" s="72"/>
      <c r="W840" s="72"/>
      <c r="X840" s="72"/>
      <c r="Y840" s="72"/>
      <c r="Z840" s="72"/>
    </row>
    <row r="841" spans="1:26" ht="14.25" customHeight="1">
      <c r="A841" s="102"/>
      <c r="B841" s="102"/>
      <c r="C841" s="72"/>
      <c r="D841" s="72"/>
      <c r="E841" s="107"/>
      <c r="F841" s="72"/>
      <c r="G841" s="72"/>
      <c r="H841" s="72"/>
      <c r="I841" s="72"/>
      <c r="J841" s="72"/>
      <c r="K841" s="72"/>
      <c r="L841" s="72"/>
      <c r="M841" s="72"/>
      <c r="N841" s="72"/>
      <c r="O841" s="72"/>
      <c r="P841" s="72"/>
      <c r="Q841" s="72"/>
      <c r="R841" s="72"/>
      <c r="S841" s="72"/>
      <c r="T841" s="72"/>
      <c r="U841" s="72"/>
      <c r="V841" s="72"/>
      <c r="W841" s="72"/>
      <c r="X841" s="72"/>
      <c r="Y841" s="72"/>
      <c r="Z841" s="72"/>
    </row>
    <row r="842" spans="1:26" ht="14.25" customHeight="1">
      <c r="A842" s="102"/>
      <c r="B842" s="102"/>
      <c r="C842" s="72"/>
      <c r="D842" s="72"/>
      <c r="E842" s="107"/>
      <c r="F842" s="72"/>
      <c r="G842" s="72"/>
      <c r="H842" s="72"/>
      <c r="I842" s="72"/>
      <c r="J842" s="72"/>
      <c r="K842" s="72"/>
      <c r="L842" s="72"/>
      <c r="M842" s="72"/>
      <c r="N842" s="72"/>
      <c r="O842" s="72"/>
      <c r="P842" s="72"/>
      <c r="Q842" s="72"/>
      <c r="R842" s="72"/>
      <c r="S842" s="72"/>
      <c r="T842" s="72"/>
      <c r="U842" s="72"/>
      <c r="V842" s="72"/>
      <c r="W842" s="72"/>
      <c r="X842" s="72"/>
      <c r="Y842" s="72"/>
      <c r="Z842" s="72"/>
    </row>
    <row r="843" spans="1:26" ht="14.25" customHeight="1">
      <c r="A843" s="102"/>
      <c r="B843" s="102"/>
      <c r="C843" s="72"/>
      <c r="D843" s="72"/>
      <c r="E843" s="107"/>
      <c r="F843" s="72"/>
      <c r="G843" s="72"/>
      <c r="H843" s="72"/>
      <c r="I843" s="72"/>
      <c r="J843" s="72"/>
      <c r="K843" s="72"/>
      <c r="L843" s="72"/>
      <c r="M843" s="72"/>
      <c r="N843" s="72"/>
      <c r="O843" s="72"/>
      <c r="P843" s="72"/>
      <c r="Q843" s="72"/>
      <c r="R843" s="72"/>
      <c r="S843" s="72"/>
      <c r="T843" s="72"/>
      <c r="U843" s="72"/>
      <c r="V843" s="72"/>
      <c r="W843" s="72"/>
      <c r="X843" s="72"/>
      <c r="Y843" s="72"/>
      <c r="Z843" s="72"/>
    </row>
    <row r="844" spans="1:26" ht="14.25" customHeight="1">
      <c r="A844" s="102"/>
      <c r="B844" s="102"/>
      <c r="C844" s="72"/>
      <c r="D844" s="72"/>
      <c r="E844" s="107"/>
      <c r="F844" s="72"/>
      <c r="G844" s="72"/>
      <c r="H844" s="72"/>
      <c r="I844" s="72"/>
      <c r="J844" s="72"/>
      <c r="K844" s="72"/>
      <c r="L844" s="72"/>
      <c r="M844" s="72"/>
      <c r="N844" s="72"/>
      <c r="O844" s="72"/>
      <c r="P844" s="72"/>
      <c r="Q844" s="72"/>
      <c r="R844" s="72"/>
      <c r="S844" s="72"/>
      <c r="T844" s="72"/>
      <c r="U844" s="72"/>
      <c r="V844" s="72"/>
      <c r="W844" s="72"/>
      <c r="X844" s="72"/>
      <c r="Y844" s="72"/>
      <c r="Z844" s="72"/>
    </row>
    <row r="845" spans="1:26" ht="14.25" customHeight="1">
      <c r="A845" s="102"/>
      <c r="B845" s="102"/>
      <c r="C845" s="72"/>
      <c r="D845" s="72"/>
      <c r="E845" s="107"/>
      <c r="F845" s="72"/>
      <c r="G845" s="72"/>
      <c r="H845" s="72"/>
      <c r="I845" s="72"/>
      <c r="J845" s="72"/>
      <c r="K845" s="72"/>
      <c r="L845" s="72"/>
      <c r="M845" s="72"/>
      <c r="N845" s="72"/>
      <c r="O845" s="72"/>
      <c r="P845" s="72"/>
      <c r="Q845" s="72"/>
      <c r="R845" s="72"/>
      <c r="S845" s="72"/>
      <c r="T845" s="72"/>
      <c r="U845" s="72"/>
      <c r="V845" s="72"/>
      <c r="W845" s="72"/>
      <c r="X845" s="72"/>
      <c r="Y845" s="72"/>
      <c r="Z845" s="72"/>
    </row>
    <row r="846" spans="1:26" ht="14.25" customHeight="1">
      <c r="A846" s="102"/>
      <c r="B846" s="102"/>
      <c r="C846" s="72"/>
      <c r="D846" s="72"/>
      <c r="E846" s="107"/>
      <c r="F846" s="72"/>
      <c r="G846" s="72"/>
      <c r="H846" s="72"/>
      <c r="I846" s="72"/>
      <c r="J846" s="72"/>
      <c r="K846" s="72"/>
      <c r="L846" s="72"/>
      <c r="M846" s="72"/>
      <c r="N846" s="72"/>
      <c r="O846" s="72"/>
      <c r="P846" s="72"/>
      <c r="Q846" s="72"/>
      <c r="R846" s="72"/>
      <c r="S846" s="72"/>
      <c r="T846" s="72"/>
      <c r="U846" s="72"/>
      <c r="V846" s="72"/>
      <c r="W846" s="72"/>
      <c r="X846" s="72"/>
      <c r="Y846" s="72"/>
      <c r="Z846" s="72"/>
    </row>
    <row r="847" spans="1:26" ht="14.25" customHeight="1">
      <c r="A847" s="102"/>
      <c r="B847" s="102"/>
      <c r="C847" s="72"/>
      <c r="D847" s="72"/>
      <c r="E847" s="107"/>
      <c r="F847" s="72"/>
      <c r="G847" s="72"/>
      <c r="H847" s="72"/>
      <c r="I847" s="72"/>
      <c r="J847" s="72"/>
      <c r="K847" s="72"/>
      <c r="L847" s="72"/>
      <c r="M847" s="72"/>
      <c r="N847" s="72"/>
      <c r="O847" s="72"/>
      <c r="P847" s="72"/>
      <c r="Q847" s="72"/>
      <c r="R847" s="72"/>
      <c r="S847" s="72"/>
      <c r="T847" s="72"/>
      <c r="U847" s="72"/>
      <c r="V847" s="72"/>
      <c r="W847" s="72"/>
      <c r="X847" s="72"/>
      <c r="Y847" s="72"/>
      <c r="Z847" s="72"/>
    </row>
    <row r="848" spans="1:26" ht="14.25" customHeight="1">
      <c r="A848" s="102"/>
      <c r="B848" s="102"/>
      <c r="C848" s="72"/>
      <c r="D848" s="72"/>
      <c r="E848" s="107"/>
      <c r="F848" s="72"/>
      <c r="G848" s="72"/>
      <c r="H848" s="72"/>
      <c r="I848" s="72"/>
      <c r="J848" s="72"/>
      <c r="K848" s="72"/>
      <c r="L848" s="72"/>
      <c r="M848" s="72"/>
      <c r="N848" s="72"/>
      <c r="O848" s="72"/>
      <c r="P848" s="72"/>
      <c r="Q848" s="72"/>
      <c r="R848" s="72"/>
      <c r="S848" s="72"/>
      <c r="T848" s="72"/>
      <c r="U848" s="72"/>
      <c r="V848" s="72"/>
      <c r="W848" s="72"/>
      <c r="X848" s="72"/>
      <c r="Y848" s="72"/>
      <c r="Z848" s="72"/>
    </row>
    <row r="849" spans="1:26" ht="14.25" customHeight="1">
      <c r="A849" s="102"/>
      <c r="B849" s="102"/>
      <c r="C849" s="72"/>
      <c r="D849" s="72"/>
      <c r="E849" s="107"/>
      <c r="F849" s="72"/>
      <c r="G849" s="72"/>
      <c r="H849" s="72"/>
      <c r="I849" s="72"/>
      <c r="J849" s="72"/>
      <c r="K849" s="72"/>
      <c r="L849" s="72"/>
      <c r="M849" s="72"/>
      <c r="N849" s="72"/>
      <c r="O849" s="72"/>
      <c r="P849" s="72"/>
      <c r="Q849" s="72"/>
      <c r="R849" s="72"/>
      <c r="S849" s="72"/>
      <c r="T849" s="72"/>
      <c r="U849" s="72"/>
      <c r="V849" s="72"/>
      <c r="W849" s="72"/>
      <c r="X849" s="72"/>
      <c r="Y849" s="72"/>
      <c r="Z849" s="72"/>
    </row>
    <row r="850" spans="1:26" ht="14.25" customHeight="1">
      <c r="A850" s="102"/>
      <c r="B850" s="102"/>
      <c r="C850" s="72"/>
      <c r="D850" s="72"/>
      <c r="E850" s="107"/>
      <c r="F850" s="72"/>
      <c r="G850" s="72"/>
      <c r="H850" s="72"/>
      <c r="I850" s="72"/>
      <c r="J850" s="72"/>
      <c r="K850" s="72"/>
      <c r="L850" s="72"/>
      <c r="M850" s="72"/>
      <c r="N850" s="72"/>
      <c r="O850" s="72"/>
      <c r="P850" s="72"/>
      <c r="Q850" s="72"/>
      <c r="R850" s="72"/>
      <c r="S850" s="72"/>
      <c r="T850" s="72"/>
      <c r="U850" s="72"/>
      <c r="V850" s="72"/>
      <c r="W850" s="72"/>
      <c r="X850" s="72"/>
      <c r="Y850" s="72"/>
      <c r="Z850" s="72"/>
    </row>
    <row r="851" spans="1:26" ht="14.25" customHeight="1">
      <c r="A851" s="102"/>
      <c r="B851" s="102"/>
      <c r="C851" s="72"/>
      <c r="D851" s="72"/>
      <c r="E851" s="107"/>
      <c r="F851" s="72"/>
      <c r="G851" s="72"/>
      <c r="H851" s="72"/>
      <c r="I851" s="72"/>
      <c r="J851" s="72"/>
      <c r="K851" s="72"/>
      <c r="L851" s="72"/>
      <c r="M851" s="72"/>
      <c r="N851" s="72"/>
      <c r="O851" s="72"/>
      <c r="P851" s="72"/>
      <c r="Q851" s="72"/>
      <c r="R851" s="72"/>
      <c r="S851" s="72"/>
      <c r="T851" s="72"/>
      <c r="U851" s="72"/>
      <c r="V851" s="72"/>
      <c r="W851" s="72"/>
      <c r="X851" s="72"/>
      <c r="Y851" s="72"/>
      <c r="Z851" s="72"/>
    </row>
    <row r="852" spans="1:26" ht="14.25" customHeight="1">
      <c r="A852" s="102"/>
      <c r="B852" s="102"/>
      <c r="C852" s="72"/>
      <c r="D852" s="72"/>
      <c r="E852" s="107"/>
      <c r="F852" s="72"/>
      <c r="G852" s="72"/>
      <c r="H852" s="72"/>
      <c r="I852" s="72"/>
      <c r="J852" s="72"/>
      <c r="K852" s="72"/>
      <c r="L852" s="72"/>
      <c r="M852" s="72"/>
      <c r="N852" s="72"/>
      <c r="O852" s="72"/>
      <c r="P852" s="72"/>
      <c r="Q852" s="72"/>
      <c r="R852" s="72"/>
      <c r="S852" s="72"/>
      <c r="T852" s="72"/>
      <c r="U852" s="72"/>
      <c r="V852" s="72"/>
      <c r="W852" s="72"/>
      <c r="X852" s="72"/>
      <c r="Y852" s="72"/>
      <c r="Z852" s="72"/>
    </row>
    <row r="853" spans="1:26" ht="14.25" customHeight="1">
      <c r="A853" s="102"/>
      <c r="B853" s="102"/>
      <c r="C853" s="72"/>
      <c r="D853" s="72"/>
      <c r="E853" s="107"/>
      <c r="F853" s="72"/>
      <c r="G853" s="72"/>
      <c r="H853" s="72"/>
      <c r="I853" s="72"/>
      <c r="J853" s="72"/>
      <c r="K853" s="72"/>
      <c r="L853" s="72"/>
      <c r="M853" s="72"/>
      <c r="N853" s="72"/>
      <c r="O853" s="72"/>
      <c r="P853" s="72"/>
      <c r="Q853" s="72"/>
      <c r="R853" s="72"/>
      <c r="S853" s="72"/>
      <c r="T853" s="72"/>
      <c r="U853" s="72"/>
      <c r="V853" s="72"/>
      <c r="W853" s="72"/>
      <c r="X853" s="72"/>
      <c r="Y853" s="72"/>
      <c r="Z853" s="72"/>
    </row>
    <row r="854" spans="1:26" ht="14.25" customHeight="1">
      <c r="A854" s="102"/>
      <c r="B854" s="102"/>
      <c r="C854" s="72"/>
      <c r="D854" s="72"/>
      <c r="E854" s="107"/>
      <c r="F854" s="72"/>
      <c r="G854" s="72"/>
      <c r="H854" s="72"/>
      <c r="I854" s="72"/>
      <c r="J854" s="72"/>
      <c r="K854" s="72"/>
      <c r="L854" s="72"/>
      <c r="M854" s="72"/>
      <c r="N854" s="72"/>
      <c r="O854" s="72"/>
      <c r="P854" s="72"/>
      <c r="Q854" s="72"/>
      <c r="R854" s="72"/>
      <c r="S854" s="72"/>
      <c r="T854" s="72"/>
      <c r="U854" s="72"/>
      <c r="V854" s="72"/>
      <c r="W854" s="72"/>
      <c r="X854" s="72"/>
      <c r="Y854" s="72"/>
      <c r="Z854" s="72"/>
    </row>
    <row r="855" spans="1:26" ht="14.25" customHeight="1">
      <c r="A855" s="102"/>
      <c r="B855" s="102"/>
      <c r="C855" s="72"/>
      <c r="D855" s="72"/>
      <c r="E855" s="107"/>
      <c r="F855" s="72"/>
      <c r="G855" s="72"/>
      <c r="H855" s="72"/>
      <c r="I855" s="72"/>
      <c r="J855" s="72"/>
      <c r="K855" s="72"/>
      <c r="L855" s="72"/>
      <c r="M855" s="72"/>
      <c r="N855" s="72"/>
      <c r="O855" s="72"/>
      <c r="P855" s="72"/>
      <c r="Q855" s="72"/>
      <c r="R855" s="72"/>
      <c r="S855" s="72"/>
      <c r="T855" s="72"/>
      <c r="U855" s="72"/>
      <c r="V855" s="72"/>
      <c r="W855" s="72"/>
      <c r="X855" s="72"/>
      <c r="Y855" s="72"/>
      <c r="Z855" s="72"/>
    </row>
    <row r="856" spans="1:26" ht="14.25" customHeight="1">
      <c r="A856" s="102"/>
      <c r="B856" s="102"/>
      <c r="C856" s="72"/>
      <c r="D856" s="72"/>
      <c r="E856" s="107"/>
      <c r="F856" s="72"/>
      <c r="G856" s="72"/>
      <c r="H856" s="72"/>
      <c r="I856" s="72"/>
      <c r="J856" s="72"/>
      <c r="K856" s="72"/>
      <c r="L856" s="72"/>
      <c r="M856" s="72"/>
      <c r="N856" s="72"/>
      <c r="O856" s="72"/>
      <c r="P856" s="72"/>
      <c r="Q856" s="72"/>
      <c r="R856" s="72"/>
      <c r="S856" s="72"/>
      <c r="T856" s="72"/>
      <c r="U856" s="72"/>
      <c r="V856" s="72"/>
      <c r="W856" s="72"/>
      <c r="X856" s="72"/>
      <c r="Y856" s="72"/>
      <c r="Z856" s="72"/>
    </row>
    <row r="857" spans="1:26" ht="14.25" customHeight="1">
      <c r="A857" s="102"/>
      <c r="B857" s="102"/>
      <c r="C857" s="72"/>
      <c r="D857" s="72"/>
      <c r="E857" s="107"/>
      <c r="F857" s="72"/>
      <c r="G857" s="72"/>
      <c r="H857" s="72"/>
      <c r="I857" s="72"/>
      <c r="J857" s="72"/>
      <c r="K857" s="72"/>
      <c r="L857" s="72"/>
      <c r="M857" s="72"/>
      <c r="N857" s="72"/>
      <c r="O857" s="72"/>
      <c r="P857" s="72"/>
      <c r="Q857" s="72"/>
      <c r="R857" s="72"/>
      <c r="S857" s="72"/>
      <c r="T857" s="72"/>
      <c r="U857" s="72"/>
      <c r="V857" s="72"/>
      <c r="W857" s="72"/>
      <c r="X857" s="72"/>
      <c r="Y857" s="72"/>
      <c r="Z857" s="72"/>
    </row>
    <row r="858" spans="1:26" ht="14.25" customHeight="1">
      <c r="A858" s="102"/>
      <c r="B858" s="102"/>
      <c r="C858" s="72"/>
      <c r="D858" s="72"/>
      <c r="E858" s="107"/>
      <c r="F858" s="72"/>
      <c r="G858" s="72"/>
      <c r="H858" s="72"/>
      <c r="I858" s="72"/>
      <c r="J858" s="72"/>
      <c r="K858" s="72"/>
      <c r="L858" s="72"/>
      <c r="M858" s="72"/>
      <c r="N858" s="72"/>
      <c r="O858" s="72"/>
      <c r="P858" s="72"/>
      <c r="Q858" s="72"/>
      <c r="R858" s="72"/>
      <c r="S858" s="72"/>
      <c r="T858" s="72"/>
      <c r="U858" s="72"/>
      <c r="V858" s="72"/>
      <c r="W858" s="72"/>
      <c r="X858" s="72"/>
      <c r="Y858" s="72"/>
      <c r="Z858" s="72"/>
    </row>
    <row r="859" spans="1:26" ht="14.25" customHeight="1">
      <c r="A859" s="102"/>
      <c r="B859" s="102"/>
      <c r="C859" s="72"/>
      <c r="D859" s="72"/>
      <c r="E859" s="107"/>
      <c r="F859" s="72"/>
      <c r="G859" s="72"/>
      <c r="H859" s="72"/>
      <c r="I859" s="72"/>
      <c r="J859" s="72"/>
      <c r="K859" s="72"/>
      <c r="L859" s="72"/>
      <c r="M859" s="72"/>
      <c r="N859" s="72"/>
      <c r="O859" s="72"/>
      <c r="P859" s="72"/>
      <c r="Q859" s="72"/>
      <c r="R859" s="72"/>
      <c r="S859" s="72"/>
      <c r="T859" s="72"/>
      <c r="U859" s="72"/>
      <c r="V859" s="72"/>
      <c r="W859" s="72"/>
      <c r="X859" s="72"/>
      <c r="Y859" s="72"/>
      <c r="Z859" s="72"/>
    </row>
    <row r="860" spans="1:26" ht="14.25" customHeight="1">
      <c r="A860" s="102"/>
      <c r="B860" s="102"/>
      <c r="C860" s="72"/>
      <c r="D860" s="72"/>
      <c r="E860" s="107"/>
      <c r="F860" s="72"/>
      <c r="G860" s="72"/>
      <c r="H860" s="72"/>
      <c r="I860" s="72"/>
      <c r="J860" s="72"/>
      <c r="K860" s="72"/>
      <c r="L860" s="72"/>
      <c r="M860" s="72"/>
      <c r="N860" s="72"/>
      <c r="O860" s="72"/>
      <c r="P860" s="72"/>
      <c r="Q860" s="72"/>
      <c r="R860" s="72"/>
      <c r="S860" s="72"/>
      <c r="T860" s="72"/>
      <c r="U860" s="72"/>
      <c r="V860" s="72"/>
      <c r="W860" s="72"/>
      <c r="X860" s="72"/>
      <c r="Y860" s="72"/>
      <c r="Z860" s="72"/>
    </row>
    <row r="861" spans="1:26" ht="14.25" customHeight="1">
      <c r="A861" s="102"/>
      <c r="B861" s="102"/>
      <c r="C861" s="72"/>
      <c r="D861" s="72"/>
      <c r="E861" s="107"/>
      <c r="F861" s="72"/>
      <c r="G861" s="72"/>
      <c r="H861" s="72"/>
      <c r="I861" s="72"/>
      <c r="J861" s="72"/>
      <c r="K861" s="72"/>
      <c r="L861" s="72"/>
      <c r="M861" s="72"/>
      <c r="N861" s="72"/>
      <c r="O861" s="72"/>
      <c r="P861" s="72"/>
      <c r="Q861" s="72"/>
      <c r="R861" s="72"/>
      <c r="S861" s="72"/>
      <c r="T861" s="72"/>
      <c r="U861" s="72"/>
      <c r="V861" s="72"/>
      <c r="W861" s="72"/>
      <c r="X861" s="72"/>
      <c r="Y861" s="72"/>
      <c r="Z861" s="72"/>
    </row>
    <row r="862" spans="1:26" ht="14.25" customHeight="1">
      <c r="A862" s="102"/>
      <c r="B862" s="102"/>
      <c r="C862" s="72"/>
      <c r="D862" s="72"/>
      <c r="E862" s="107"/>
      <c r="F862" s="72"/>
      <c r="G862" s="72"/>
      <c r="H862" s="72"/>
      <c r="I862" s="72"/>
      <c r="J862" s="72"/>
      <c r="K862" s="72"/>
      <c r="L862" s="72"/>
      <c r="M862" s="72"/>
      <c r="N862" s="72"/>
      <c r="O862" s="72"/>
      <c r="P862" s="72"/>
      <c r="Q862" s="72"/>
      <c r="R862" s="72"/>
      <c r="S862" s="72"/>
      <c r="T862" s="72"/>
      <c r="U862" s="72"/>
      <c r="V862" s="72"/>
      <c r="W862" s="72"/>
      <c r="X862" s="72"/>
      <c r="Y862" s="72"/>
      <c r="Z862" s="72"/>
    </row>
    <row r="863" spans="1:26" ht="14.25" customHeight="1">
      <c r="A863" s="102"/>
      <c r="B863" s="102"/>
      <c r="C863" s="72"/>
      <c r="D863" s="72"/>
      <c r="E863" s="107"/>
      <c r="F863" s="72"/>
      <c r="G863" s="72"/>
      <c r="H863" s="72"/>
      <c r="I863" s="72"/>
      <c r="J863" s="72"/>
      <c r="K863" s="72"/>
      <c r="L863" s="72"/>
      <c r="M863" s="72"/>
      <c r="N863" s="72"/>
      <c r="O863" s="72"/>
      <c r="P863" s="72"/>
      <c r="Q863" s="72"/>
      <c r="R863" s="72"/>
      <c r="S863" s="72"/>
      <c r="T863" s="72"/>
      <c r="U863" s="72"/>
      <c r="V863" s="72"/>
      <c r="W863" s="72"/>
      <c r="X863" s="72"/>
      <c r="Y863" s="72"/>
      <c r="Z863" s="72"/>
    </row>
    <row r="864" spans="1:26" ht="14.25" customHeight="1">
      <c r="A864" s="102"/>
      <c r="B864" s="102"/>
      <c r="C864" s="72"/>
      <c r="D864" s="72"/>
      <c r="E864" s="107"/>
      <c r="F864" s="72"/>
      <c r="G864" s="72"/>
      <c r="H864" s="72"/>
      <c r="I864" s="72"/>
      <c r="J864" s="72"/>
      <c r="K864" s="72"/>
      <c r="L864" s="72"/>
      <c r="M864" s="72"/>
      <c r="N864" s="72"/>
      <c r="O864" s="72"/>
      <c r="P864" s="72"/>
      <c r="Q864" s="72"/>
      <c r="R864" s="72"/>
      <c r="S864" s="72"/>
      <c r="T864" s="72"/>
      <c r="U864" s="72"/>
      <c r="V864" s="72"/>
      <c r="W864" s="72"/>
      <c r="X864" s="72"/>
      <c r="Y864" s="72"/>
      <c r="Z864" s="72"/>
    </row>
    <row r="865" spans="1:26" ht="14.25" customHeight="1">
      <c r="A865" s="102"/>
      <c r="B865" s="102"/>
      <c r="C865" s="72"/>
      <c r="D865" s="72"/>
      <c r="E865" s="107"/>
      <c r="F865" s="72"/>
      <c r="G865" s="72"/>
      <c r="H865" s="72"/>
      <c r="I865" s="72"/>
      <c r="J865" s="72"/>
      <c r="K865" s="72"/>
      <c r="L865" s="72"/>
      <c r="M865" s="72"/>
      <c r="N865" s="72"/>
      <c r="O865" s="72"/>
      <c r="P865" s="72"/>
      <c r="Q865" s="72"/>
      <c r="R865" s="72"/>
      <c r="S865" s="72"/>
      <c r="T865" s="72"/>
      <c r="U865" s="72"/>
      <c r="V865" s="72"/>
      <c r="W865" s="72"/>
      <c r="X865" s="72"/>
      <c r="Y865" s="72"/>
      <c r="Z865" s="72"/>
    </row>
    <row r="866" spans="1:26" ht="14.25" customHeight="1">
      <c r="A866" s="102"/>
      <c r="B866" s="102"/>
      <c r="C866" s="72"/>
      <c r="D866" s="72"/>
      <c r="E866" s="107"/>
      <c r="F866" s="72"/>
      <c r="G866" s="72"/>
      <c r="H866" s="72"/>
      <c r="I866" s="72"/>
      <c r="J866" s="72"/>
      <c r="K866" s="72"/>
      <c r="L866" s="72"/>
      <c r="M866" s="72"/>
      <c r="N866" s="72"/>
      <c r="O866" s="72"/>
      <c r="P866" s="72"/>
      <c r="Q866" s="72"/>
      <c r="R866" s="72"/>
      <c r="S866" s="72"/>
      <c r="T866" s="72"/>
      <c r="U866" s="72"/>
      <c r="V866" s="72"/>
      <c r="W866" s="72"/>
      <c r="X866" s="72"/>
      <c r="Y866" s="72"/>
      <c r="Z866" s="72"/>
    </row>
    <row r="867" spans="1:26" ht="14.25" customHeight="1">
      <c r="A867" s="102"/>
      <c r="B867" s="102"/>
      <c r="C867" s="72"/>
      <c r="D867" s="72"/>
      <c r="E867" s="107"/>
      <c r="F867" s="72"/>
      <c r="G867" s="72"/>
      <c r="H867" s="72"/>
      <c r="I867" s="72"/>
      <c r="J867" s="72"/>
      <c r="K867" s="72"/>
      <c r="L867" s="72"/>
      <c r="M867" s="72"/>
      <c r="N867" s="72"/>
      <c r="O867" s="72"/>
      <c r="P867" s="72"/>
      <c r="Q867" s="72"/>
      <c r="R867" s="72"/>
      <c r="S867" s="72"/>
      <c r="T867" s="72"/>
      <c r="U867" s="72"/>
      <c r="V867" s="72"/>
      <c r="W867" s="72"/>
      <c r="X867" s="72"/>
      <c r="Y867" s="72"/>
      <c r="Z867" s="72"/>
    </row>
    <row r="868" spans="1:26" ht="14.25" customHeight="1">
      <c r="A868" s="102"/>
      <c r="B868" s="102"/>
      <c r="C868" s="72"/>
      <c r="D868" s="72"/>
      <c r="E868" s="107"/>
      <c r="F868" s="72"/>
      <c r="G868" s="72"/>
      <c r="H868" s="72"/>
      <c r="I868" s="72"/>
      <c r="J868" s="72"/>
      <c r="K868" s="72"/>
      <c r="L868" s="72"/>
      <c r="M868" s="72"/>
      <c r="N868" s="72"/>
      <c r="O868" s="72"/>
      <c r="P868" s="72"/>
      <c r="Q868" s="72"/>
      <c r="R868" s="72"/>
      <c r="S868" s="72"/>
      <c r="T868" s="72"/>
      <c r="U868" s="72"/>
      <c r="V868" s="72"/>
      <c r="W868" s="72"/>
      <c r="X868" s="72"/>
      <c r="Y868" s="72"/>
      <c r="Z868" s="72"/>
    </row>
    <row r="869" spans="1:26" ht="14.25" customHeight="1">
      <c r="A869" s="102"/>
      <c r="B869" s="102"/>
      <c r="C869" s="72"/>
      <c r="D869" s="72"/>
      <c r="E869" s="107"/>
      <c r="F869" s="72"/>
      <c r="G869" s="72"/>
      <c r="H869" s="72"/>
      <c r="I869" s="72"/>
      <c r="J869" s="72"/>
      <c r="K869" s="72"/>
      <c r="L869" s="72"/>
      <c r="M869" s="72"/>
      <c r="N869" s="72"/>
      <c r="O869" s="72"/>
      <c r="P869" s="72"/>
      <c r="Q869" s="72"/>
      <c r="R869" s="72"/>
      <c r="S869" s="72"/>
      <c r="T869" s="72"/>
      <c r="U869" s="72"/>
      <c r="V869" s="72"/>
      <c r="W869" s="72"/>
      <c r="X869" s="72"/>
      <c r="Y869" s="72"/>
      <c r="Z869" s="72"/>
    </row>
    <row r="870" spans="1:26" ht="14.25" customHeight="1">
      <c r="A870" s="102"/>
      <c r="B870" s="102"/>
      <c r="C870" s="72"/>
      <c r="D870" s="72"/>
      <c r="E870" s="107"/>
      <c r="F870" s="72"/>
      <c r="G870" s="72"/>
      <c r="H870" s="72"/>
      <c r="I870" s="72"/>
      <c r="J870" s="72"/>
      <c r="K870" s="72"/>
      <c r="L870" s="72"/>
      <c r="M870" s="72"/>
      <c r="N870" s="72"/>
      <c r="O870" s="72"/>
      <c r="P870" s="72"/>
      <c r="Q870" s="72"/>
      <c r="R870" s="72"/>
      <c r="S870" s="72"/>
      <c r="T870" s="72"/>
      <c r="U870" s="72"/>
      <c r="V870" s="72"/>
      <c r="W870" s="72"/>
      <c r="X870" s="72"/>
      <c r="Y870" s="72"/>
      <c r="Z870" s="72"/>
    </row>
    <row r="871" spans="1:26" ht="14.25" customHeight="1">
      <c r="A871" s="102"/>
      <c r="B871" s="102"/>
      <c r="C871" s="72"/>
      <c r="D871" s="72"/>
      <c r="E871" s="107"/>
      <c r="F871" s="72"/>
      <c r="G871" s="72"/>
      <c r="H871" s="72"/>
      <c r="I871" s="72"/>
      <c r="J871" s="72"/>
      <c r="K871" s="72"/>
      <c r="L871" s="72"/>
      <c r="M871" s="72"/>
      <c r="N871" s="72"/>
      <c r="O871" s="72"/>
      <c r="P871" s="72"/>
      <c r="Q871" s="72"/>
      <c r="R871" s="72"/>
      <c r="S871" s="72"/>
      <c r="T871" s="72"/>
      <c r="U871" s="72"/>
      <c r="V871" s="72"/>
      <c r="W871" s="72"/>
      <c r="X871" s="72"/>
      <c r="Y871" s="72"/>
      <c r="Z871" s="72"/>
    </row>
    <row r="872" spans="1:26" ht="14.25" customHeight="1">
      <c r="A872" s="102"/>
      <c r="B872" s="102"/>
      <c r="C872" s="72"/>
      <c r="D872" s="72"/>
      <c r="E872" s="107"/>
      <c r="F872" s="72"/>
      <c r="G872" s="72"/>
      <c r="H872" s="72"/>
      <c r="I872" s="72"/>
      <c r="J872" s="72"/>
      <c r="K872" s="72"/>
      <c r="L872" s="72"/>
      <c r="M872" s="72"/>
      <c r="N872" s="72"/>
      <c r="O872" s="72"/>
      <c r="P872" s="72"/>
      <c r="Q872" s="72"/>
      <c r="R872" s="72"/>
      <c r="S872" s="72"/>
      <c r="T872" s="72"/>
      <c r="U872" s="72"/>
      <c r="V872" s="72"/>
      <c r="W872" s="72"/>
      <c r="X872" s="72"/>
      <c r="Y872" s="72"/>
      <c r="Z872" s="72"/>
    </row>
    <row r="873" spans="1:26" ht="14.25" customHeight="1">
      <c r="A873" s="102"/>
      <c r="B873" s="102"/>
      <c r="C873" s="72"/>
      <c r="D873" s="72"/>
      <c r="E873" s="107"/>
      <c r="F873" s="72"/>
      <c r="G873" s="72"/>
      <c r="H873" s="72"/>
      <c r="I873" s="72"/>
      <c r="J873" s="72"/>
      <c r="K873" s="72"/>
      <c r="L873" s="72"/>
      <c r="M873" s="72"/>
      <c r="N873" s="72"/>
      <c r="O873" s="72"/>
      <c r="P873" s="72"/>
      <c r="Q873" s="72"/>
      <c r="R873" s="72"/>
      <c r="S873" s="72"/>
      <c r="T873" s="72"/>
      <c r="U873" s="72"/>
      <c r="V873" s="72"/>
      <c r="W873" s="72"/>
      <c r="X873" s="72"/>
      <c r="Y873" s="72"/>
      <c r="Z873" s="72"/>
    </row>
    <row r="874" spans="1:26" ht="14.25" customHeight="1">
      <c r="A874" s="102"/>
      <c r="B874" s="102"/>
      <c r="C874" s="72"/>
      <c r="D874" s="72"/>
      <c r="E874" s="107"/>
      <c r="F874" s="72"/>
      <c r="G874" s="72"/>
      <c r="H874" s="72"/>
      <c r="I874" s="72"/>
      <c r="J874" s="72"/>
      <c r="K874" s="72"/>
      <c r="L874" s="72"/>
      <c r="M874" s="72"/>
      <c r="N874" s="72"/>
      <c r="O874" s="72"/>
      <c r="P874" s="72"/>
      <c r="Q874" s="72"/>
      <c r="R874" s="72"/>
      <c r="S874" s="72"/>
      <c r="T874" s="72"/>
      <c r="U874" s="72"/>
      <c r="V874" s="72"/>
      <c r="W874" s="72"/>
      <c r="X874" s="72"/>
      <c r="Y874" s="72"/>
      <c r="Z874" s="72"/>
    </row>
    <row r="875" spans="1:26" ht="14.25" customHeight="1">
      <c r="A875" s="102"/>
      <c r="B875" s="102"/>
      <c r="C875" s="72"/>
      <c r="D875" s="72"/>
      <c r="E875" s="107"/>
      <c r="F875" s="72"/>
      <c r="G875" s="72"/>
      <c r="H875" s="72"/>
      <c r="I875" s="72"/>
      <c r="J875" s="72"/>
      <c r="K875" s="72"/>
      <c r="L875" s="72"/>
      <c r="M875" s="72"/>
      <c r="N875" s="72"/>
      <c r="O875" s="72"/>
      <c r="P875" s="72"/>
      <c r="Q875" s="72"/>
      <c r="R875" s="72"/>
      <c r="S875" s="72"/>
      <c r="T875" s="72"/>
      <c r="U875" s="72"/>
      <c r="V875" s="72"/>
      <c r="W875" s="72"/>
      <c r="X875" s="72"/>
      <c r="Y875" s="72"/>
      <c r="Z875" s="72"/>
    </row>
    <row r="876" spans="1:26" ht="14.25" customHeight="1">
      <c r="A876" s="102"/>
      <c r="B876" s="102"/>
      <c r="C876" s="72"/>
      <c r="D876" s="72"/>
      <c r="E876" s="107"/>
      <c r="F876" s="72"/>
      <c r="G876" s="72"/>
      <c r="H876" s="72"/>
      <c r="I876" s="72"/>
      <c r="J876" s="72"/>
      <c r="K876" s="72"/>
      <c r="L876" s="72"/>
      <c r="M876" s="72"/>
      <c r="N876" s="72"/>
      <c r="O876" s="72"/>
      <c r="P876" s="72"/>
      <c r="Q876" s="72"/>
      <c r="R876" s="72"/>
      <c r="S876" s="72"/>
      <c r="T876" s="72"/>
      <c r="U876" s="72"/>
      <c r="V876" s="72"/>
      <c r="W876" s="72"/>
      <c r="X876" s="72"/>
      <c r="Y876" s="72"/>
      <c r="Z876" s="72"/>
    </row>
    <row r="877" spans="1:26" ht="14.25" customHeight="1">
      <c r="A877" s="102"/>
      <c r="B877" s="102"/>
      <c r="C877" s="72"/>
      <c r="D877" s="72"/>
      <c r="E877" s="107"/>
      <c r="F877" s="72"/>
      <c r="G877" s="72"/>
      <c r="H877" s="72"/>
      <c r="I877" s="72"/>
      <c r="J877" s="72"/>
      <c r="K877" s="72"/>
      <c r="L877" s="72"/>
      <c r="M877" s="72"/>
      <c r="N877" s="72"/>
      <c r="O877" s="72"/>
      <c r="P877" s="72"/>
      <c r="Q877" s="72"/>
      <c r="R877" s="72"/>
      <c r="S877" s="72"/>
      <c r="T877" s="72"/>
      <c r="U877" s="72"/>
      <c r="V877" s="72"/>
      <c r="W877" s="72"/>
      <c r="X877" s="72"/>
      <c r="Y877" s="72"/>
      <c r="Z877" s="72"/>
    </row>
    <row r="878" spans="1:26" ht="14.25" customHeight="1">
      <c r="A878" s="102"/>
      <c r="B878" s="102"/>
      <c r="C878" s="72"/>
      <c r="D878" s="72"/>
      <c r="E878" s="107"/>
      <c r="F878" s="72"/>
      <c r="G878" s="72"/>
      <c r="H878" s="72"/>
      <c r="I878" s="72"/>
      <c r="J878" s="72"/>
      <c r="K878" s="72"/>
      <c r="L878" s="72"/>
      <c r="M878" s="72"/>
      <c r="N878" s="72"/>
      <c r="O878" s="72"/>
      <c r="P878" s="72"/>
      <c r="Q878" s="72"/>
      <c r="R878" s="72"/>
      <c r="S878" s="72"/>
      <c r="T878" s="72"/>
      <c r="U878" s="72"/>
      <c r="V878" s="72"/>
      <c r="W878" s="72"/>
      <c r="X878" s="72"/>
      <c r="Y878" s="72"/>
      <c r="Z878" s="72"/>
    </row>
    <row r="879" spans="1:26" ht="14.25" customHeight="1">
      <c r="A879" s="102"/>
      <c r="B879" s="102"/>
      <c r="C879" s="72"/>
      <c r="D879" s="72"/>
      <c r="E879" s="107"/>
      <c r="F879" s="72"/>
      <c r="G879" s="72"/>
      <c r="H879" s="72"/>
      <c r="I879" s="72"/>
      <c r="J879" s="72"/>
      <c r="K879" s="72"/>
      <c r="L879" s="72"/>
      <c r="M879" s="72"/>
      <c r="N879" s="72"/>
      <c r="O879" s="72"/>
      <c r="P879" s="72"/>
      <c r="Q879" s="72"/>
      <c r="R879" s="72"/>
      <c r="S879" s="72"/>
      <c r="T879" s="72"/>
      <c r="U879" s="72"/>
      <c r="V879" s="72"/>
      <c r="W879" s="72"/>
      <c r="X879" s="72"/>
      <c r="Y879" s="72"/>
      <c r="Z879" s="72"/>
    </row>
    <row r="880" spans="1:26" ht="14.25" customHeight="1">
      <c r="A880" s="102"/>
      <c r="B880" s="102"/>
      <c r="C880" s="72"/>
      <c r="D880" s="72"/>
      <c r="E880" s="107"/>
      <c r="F880" s="72"/>
      <c r="G880" s="72"/>
      <c r="H880" s="72"/>
      <c r="I880" s="72"/>
      <c r="J880" s="72"/>
      <c r="K880" s="72"/>
      <c r="L880" s="72"/>
      <c r="M880" s="72"/>
      <c r="N880" s="72"/>
      <c r="O880" s="72"/>
      <c r="P880" s="72"/>
      <c r="Q880" s="72"/>
      <c r="R880" s="72"/>
      <c r="S880" s="72"/>
      <c r="T880" s="72"/>
      <c r="U880" s="72"/>
      <c r="V880" s="72"/>
      <c r="W880" s="72"/>
      <c r="X880" s="72"/>
      <c r="Y880" s="72"/>
      <c r="Z880" s="72"/>
    </row>
    <row r="881" spans="1:26" ht="14.25" customHeight="1">
      <c r="A881" s="102"/>
      <c r="B881" s="102"/>
      <c r="C881" s="72"/>
      <c r="D881" s="72"/>
      <c r="E881" s="107"/>
      <c r="F881" s="72"/>
      <c r="G881" s="72"/>
      <c r="H881" s="72"/>
      <c r="I881" s="72"/>
      <c r="J881" s="72"/>
      <c r="K881" s="72"/>
      <c r="L881" s="72"/>
      <c r="M881" s="72"/>
      <c r="N881" s="72"/>
      <c r="O881" s="72"/>
      <c r="P881" s="72"/>
      <c r="Q881" s="72"/>
      <c r="R881" s="72"/>
      <c r="S881" s="72"/>
      <c r="T881" s="72"/>
      <c r="U881" s="72"/>
      <c r="V881" s="72"/>
      <c r="W881" s="72"/>
      <c r="X881" s="72"/>
      <c r="Y881" s="72"/>
      <c r="Z881" s="72"/>
    </row>
    <row r="882" spans="1:26" ht="14.25" customHeight="1">
      <c r="A882" s="102"/>
      <c r="B882" s="102"/>
      <c r="C882" s="72"/>
      <c r="D882" s="72"/>
      <c r="E882" s="107"/>
      <c r="F882" s="72"/>
      <c r="G882" s="72"/>
      <c r="H882" s="72"/>
      <c r="I882" s="72"/>
      <c r="J882" s="72"/>
      <c r="K882" s="72"/>
      <c r="L882" s="72"/>
      <c r="M882" s="72"/>
      <c r="N882" s="72"/>
      <c r="O882" s="72"/>
      <c r="P882" s="72"/>
      <c r="Q882" s="72"/>
      <c r="R882" s="72"/>
      <c r="S882" s="72"/>
      <c r="T882" s="72"/>
      <c r="U882" s="72"/>
      <c r="V882" s="72"/>
      <c r="W882" s="72"/>
      <c r="X882" s="72"/>
      <c r="Y882" s="72"/>
      <c r="Z882" s="72"/>
    </row>
    <row r="883" spans="1:26" ht="14.25" customHeight="1">
      <c r="A883" s="102"/>
      <c r="B883" s="102"/>
      <c r="C883" s="72"/>
      <c r="D883" s="72"/>
      <c r="E883" s="107"/>
      <c r="F883" s="72"/>
      <c r="G883" s="72"/>
      <c r="H883" s="72"/>
      <c r="I883" s="72"/>
      <c r="J883" s="72"/>
      <c r="K883" s="72"/>
      <c r="L883" s="72"/>
      <c r="M883" s="72"/>
      <c r="N883" s="72"/>
      <c r="O883" s="72"/>
      <c r="P883" s="72"/>
      <c r="Q883" s="72"/>
      <c r="R883" s="72"/>
      <c r="S883" s="72"/>
      <c r="T883" s="72"/>
      <c r="U883" s="72"/>
      <c r="V883" s="72"/>
      <c r="W883" s="72"/>
      <c r="X883" s="72"/>
      <c r="Y883" s="72"/>
      <c r="Z883" s="72"/>
    </row>
    <row r="884" spans="1:26" ht="14.25" customHeight="1">
      <c r="A884" s="102"/>
      <c r="B884" s="102"/>
      <c r="C884" s="72"/>
      <c r="D884" s="72"/>
      <c r="E884" s="107"/>
      <c r="F884" s="72"/>
      <c r="G884" s="72"/>
      <c r="H884" s="72"/>
      <c r="I884" s="72"/>
      <c r="J884" s="72"/>
      <c r="K884" s="72"/>
      <c r="L884" s="72"/>
      <c r="M884" s="72"/>
      <c r="N884" s="72"/>
      <c r="O884" s="72"/>
      <c r="P884" s="72"/>
      <c r="Q884" s="72"/>
      <c r="R884" s="72"/>
      <c r="S884" s="72"/>
      <c r="T884" s="72"/>
      <c r="U884" s="72"/>
      <c r="V884" s="72"/>
      <c r="W884" s="72"/>
      <c r="X884" s="72"/>
      <c r="Y884" s="72"/>
      <c r="Z884" s="72"/>
    </row>
    <row r="885" spans="1:26" ht="14.25" customHeight="1">
      <c r="A885" s="102"/>
      <c r="B885" s="102"/>
      <c r="C885" s="72"/>
      <c r="D885" s="72"/>
      <c r="E885" s="107"/>
      <c r="F885" s="72"/>
      <c r="G885" s="72"/>
      <c r="H885" s="72"/>
      <c r="I885" s="72"/>
      <c r="J885" s="72"/>
      <c r="K885" s="72"/>
      <c r="L885" s="72"/>
      <c r="M885" s="72"/>
      <c r="N885" s="72"/>
      <c r="O885" s="72"/>
      <c r="P885" s="72"/>
      <c r="Q885" s="72"/>
      <c r="R885" s="72"/>
      <c r="S885" s="72"/>
      <c r="T885" s="72"/>
      <c r="U885" s="72"/>
      <c r="V885" s="72"/>
      <c r="W885" s="72"/>
      <c r="X885" s="72"/>
      <c r="Y885" s="72"/>
      <c r="Z885" s="72"/>
    </row>
    <row r="886" spans="1:26" ht="14.25" customHeight="1">
      <c r="A886" s="102"/>
      <c r="B886" s="102"/>
      <c r="C886" s="72"/>
      <c r="D886" s="72"/>
      <c r="E886" s="107"/>
      <c r="F886" s="72"/>
      <c r="G886" s="72"/>
      <c r="H886" s="72"/>
      <c r="I886" s="72"/>
      <c r="J886" s="72"/>
      <c r="K886" s="72"/>
      <c r="L886" s="72"/>
      <c r="M886" s="72"/>
      <c r="N886" s="72"/>
      <c r="O886" s="72"/>
      <c r="P886" s="72"/>
      <c r="Q886" s="72"/>
      <c r="R886" s="72"/>
      <c r="S886" s="72"/>
      <c r="T886" s="72"/>
      <c r="U886" s="72"/>
      <c r="V886" s="72"/>
      <c r="W886" s="72"/>
      <c r="X886" s="72"/>
      <c r="Y886" s="72"/>
      <c r="Z886" s="72"/>
    </row>
    <row r="887" spans="1:26" ht="14.25" customHeight="1">
      <c r="A887" s="102"/>
      <c r="B887" s="102"/>
      <c r="C887" s="72"/>
      <c r="D887" s="72"/>
      <c r="E887" s="107"/>
      <c r="F887" s="72"/>
      <c r="G887" s="72"/>
      <c r="H887" s="72"/>
      <c r="I887" s="72"/>
      <c r="J887" s="72"/>
      <c r="K887" s="72"/>
      <c r="L887" s="72"/>
      <c r="M887" s="72"/>
      <c r="N887" s="72"/>
      <c r="O887" s="72"/>
      <c r="P887" s="72"/>
      <c r="Q887" s="72"/>
      <c r="R887" s="72"/>
      <c r="S887" s="72"/>
      <c r="T887" s="72"/>
      <c r="U887" s="72"/>
      <c r="V887" s="72"/>
      <c r="W887" s="72"/>
      <c r="X887" s="72"/>
      <c r="Y887" s="72"/>
      <c r="Z887" s="72"/>
    </row>
    <row r="888" spans="1:26" ht="14.25" customHeight="1">
      <c r="A888" s="102"/>
      <c r="B888" s="102"/>
      <c r="C888" s="72"/>
      <c r="D888" s="72"/>
      <c r="E888" s="107"/>
      <c r="F888" s="72"/>
      <c r="G888" s="72"/>
      <c r="H888" s="72"/>
      <c r="I888" s="72"/>
      <c r="J888" s="72"/>
      <c r="K888" s="72"/>
      <c r="L888" s="72"/>
      <c r="M888" s="72"/>
      <c r="N888" s="72"/>
      <c r="O888" s="72"/>
      <c r="P888" s="72"/>
      <c r="Q888" s="72"/>
      <c r="R888" s="72"/>
      <c r="S888" s="72"/>
      <c r="T888" s="72"/>
      <c r="U888" s="72"/>
      <c r="V888" s="72"/>
      <c r="W888" s="72"/>
      <c r="X888" s="72"/>
      <c r="Y888" s="72"/>
      <c r="Z888" s="72"/>
    </row>
    <row r="889" spans="1:26" ht="14.25" customHeight="1">
      <c r="A889" s="102"/>
      <c r="B889" s="102"/>
      <c r="C889" s="72"/>
      <c r="D889" s="72"/>
      <c r="E889" s="107"/>
      <c r="F889" s="72"/>
      <c r="G889" s="72"/>
      <c r="H889" s="72"/>
      <c r="I889" s="72"/>
      <c r="J889" s="72"/>
      <c r="K889" s="72"/>
      <c r="L889" s="72"/>
      <c r="M889" s="72"/>
      <c r="N889" s="72"/>
      <c r="O889" s="72"/>
      <c r="P889" s="72"/>
      <c r="Q889" s="72"/>
      <c r="R889" s="72"/>
      <c r="S889" s="72"/>
      <c r="T889" s="72"/>
      <c r="U889" s="72"/>
      <c r="V889" s="72"/>
      <c r="W889" s="72"/>
      <c r="X889" s="72"/>
      <c r="Y889" s="72"/>
      <c r="Z889" s="72"/>
    </row>
    <row r="890" spans="1:26" ht="14.25" customHeight="1">
      <c r="A890" s="102"/>
      <c r="B890" s="102"/>
      <c r="C890" s="72"/>
      <c r="D890" s="72"/>
      <c r="E890" s="107"/>
      <c r="F890" s="72"/>
      <c r="G890" s="72"/>
      <c r="H890" s="72"/>
      <c r="I890" s="72"/>
      <c r="J890" s="72"/>
      <c r="K890" s="72"/>
      <c r="L890" s="72"/>
      <c r="M890" s="72"/>
      <c r="N890" s="72"/>
      <c r="O890" s="72"/>
      <c r="P890" s="72"/>
      <c r="Q890" s="72"/>
      <c r="R890" s="72"/>
      <c r="S890" s="72"/>
      <c r="T890" s="72"/>
      <c r="U890" s="72"/>
      <c r="V890" s="72"/>
      <c r="W890" s="72"/>
      <c r="X890" s="72"/>
      <c r="Y890" s="72"/>
      <c r="Z890" s="72"/>
    </row>
    <row r="891" spans="1:26" ht="14.25" customHeight="1">
      <c r="A891" s="102"/>
      <c r="B891" s="102"/>
      <c r="C891" s="72"/>
      <c r="D891" s="72"/>
      <c r="E891" s="107"/>
      <c r="F891" s="72"/>
      <c r="G891" s="72"/>
      <c r="H891" s="72"/>
      <c r="I891" s="72"/>
      <c r="J891" s="72"/>
      <c r="K891" s="72"/>
      <c r="L891" s="72"/>
      <c r="M891" s="72"/>
      <c r="N891" s="72"/>
      <c r="O891" s="72"/>
      <c r="P891" s="72"/>
      <c r="Q891" s="72"/>
      <c r="R891" s="72"/>
      <c r="S891" s="72"/>
      <c r="T891" s="72"/>
      <c r="U891" s="72"/>
      <c r="V891" s="72"/>
      <c r="W891" s="72"/>
      <c r="X891" s="72"/>
      <c r="Y891" s="72"/>
      <c r="Z891" s="72"/>
    </row>
    <row r="892" spans="1:26" ht="14.25" customHeight="1">
      <c r="A892" s="102"/>
      <c r="B892" s="102"/>
      <c r="C892" s="72"/>
      <c r="D892" s="72"/>
      <c r="E892" s="107"/>
      <c r="F892" s="72"/>
      <c r="G892" s="72"/>
      <c r="H892" s="72"/>
      <c r="I892" s="72"/>
      <c r="J892" s="72"/>
      <c r="K892" s="72"/>
      <c r="L892" s="72"/>
      <c r="M892" s="72"/>
      <c r="N892" s="72"/>
      <c r="O892" s="72"/>
      <c r="P892" s="72"/>
      <c r="Q892" s="72"/>
      <c r="R892" s="72"/>
      <c r="S892" s="72"/>
      <c r="T892" s="72"/>
      <c r="U892" s="72"/>
      <c r="V892" s="72"/>
      <c r="W892" s="72"/>
      <c r="X892" s="72"/>
      <c r="Y892" s="72"/>
      <c r="Z892" s="72"/>
    </row>
    <row r="893" spans="1:26" ht="14.25" customHeight="1">
      <c r="A893" s="102"/>
      <c r="B893" s="102"/>
      <c r="C893" s="72"/>
      <c r="D893" s="72"/>
      <c r="E893" s="107"/>
      <c r="F893" s="72"/>
      <c r="G893" s="72"/>
      <c r="H893" s="72"/>
      <c r="I893" s="72"/>
      <c r="J893" s="72"/>
      <c r="K893" s="72"/>
      <c r="L893" s="72"/>
      <c r="M893" s="72"/>
      <c r="N893" s="72"/>
      <c r="O893" s="72"/>
      <c r="P893" s="72"/>
      <c r="Q893" s="72"/>
      <c r="R893" s="72"/>
      <c r="S893" s="72"/>
      <c r="T893" s="72"/>
      <c r="U893" s="72"/>
      <c r="V893" s="72"/>
      <c r="W893" s="72"/>
      <c r="X893" s="72"/>
      <c r="Y893" s="72"/>
      <c r="Z893" s="72"/>
    </row>
    <row r="894" spans="1:26" ht="14.25" customHeight="1">
      <c r="A894" s="102"/>
      <c r="B894" s="102"/>
      <c r="C894" s="72"/>
      <c r="D894" s="72"/>
      <c r="E894" s="107"/>
      <c r="F894" s="72"/>
      <c r="G894" s="72"/>
      <c r="H894" s="72"/>
      <c r="I894" s="72"/>
      <c r="J894" s="72"/>
      <c r="K894" s="72"/>
      <c r="L894" s="72"/>
      <c r="M894" s="72"/>
      <c r="N894" s="72"/>
      <c r="O894" s="72"/>
      <c r="P894" s="72"/>
      <c r="Q894" s="72"/>
      <c r="R894" s="72"/>
      <c r="S894" s="72"/>
      <c r="T894" s="72"/>
      <c r="U894" s="72"/>
      <c r="V894" s="72"/>
      <c r="W894" s="72"/>
      <c r="X894" s="72"/>
      <c r="Y894" s="72"/>
      <c r="Z894" s="72"/>
    </row>
    <row r="895" spans="1:26" ht="14.25" customHeight="1">
      <c r="A895" s="102"/>
      <c r="B895" s="102"/>
      <c r="C895" s="72"/>
      <c r="D895" s="72"/>
      <c r="E895" s="107"/>
      <c r="F895" s="72"/>
      <c r="G895" s="72"/>
      <c r="H895" s="72"/>
      <c r="I895" s="72"/>
      <c r="J895" s="72"/>
      <c r="K895" s="72"/>
      <c r="L895" s="72"/>
      <c r="M895" s="72"/>
      <c r="N895" s="72"/>
      <c r="O895" s="72"/>
      <c r="P895" s="72"/>
      <c r="Q895" s="72"/>
      <c r="R895" s="72"/>
      <c r="S895" s="72"/>
      <c r="T895" s="72"/>
      <c r="U895" s="72"/>
      <c r="V895" s="72"/>
      <c r="W895" s="72"/>
      <c r="X895" s="72"/>
      <c r="Y895" s="72"/>
      <c r="Z895" s="72"/>
    </row>
    <row r="896" spans="1:26" ht="14.25" customHeight="1">
      <c r="A896" s="102"/>
      <c r="B896" s="102"/>
      <c r="C896" s="72"/>
      <c r="D896" s="72"/>
      <c r="E896" s="107"/>
      <c r="F896" s="72"/>
      <c r="G896" s="72"/>
      <c r="H896" s="72"/>
      <c r="I896" s="72"/>
      <c r="J896" s="72"/>
      <c r="K896" s="72"/>
      <c r="L896" s="72"/>
      <c r="M896" s="72"/>
      <c r="N896" s="72"/>
      <c r="O896" s="72"/>
      <c r="P896" s="72"/>
      <c r="Q896" s="72"/>
      <c r="R896" s="72"/>
      <c r="S896" s="72"/>
      <c r="T896" s="72"/>
      <c r="U896" s="72"/>
      <c r="V896" s="72"/>
      <c r="W896" s="72"/>
      <c r="X896" s="72"/>
      <c r="Y896" s="72"/>
      <c r="Z896" s="72"/>
    </row>
    <row r="897" spans="1:26" ht="14.25" customHeight="1">
      <c r="A897" s="102"/>
      <c r="B897" s="102"/>
      <c r="C897" s="72"/>
      <c r="D897" s="72"/>
      <c r="E897" s="107"/>
      <c r="F897" s="72"/>
      <c r="G897" s="72"/>
      <c r="H897" s="72"/>
      <c r="I897" s="72"/>
      <c r="J897" s="72"/>
      <c r="K897" s="72"/>
      <c r="L897" s="72"/>
      <c r="M897" s="72"/>
      <c r="N897" s="72"/>
      <c r="O897" s="72"/>
      <c r="P897" s="72"/>
      <c r="Q897" s="72"/>
      <c r="R897" s="72"/>
      <c r="S897" s="72"/>
      <c r="T897" s="72"/>
      <c r="U897" s="72"/>
      <c r="V897" s="72"/>
      <c r="W897" s="72"/>
      <c r="X897" s="72"/>
      <c r="Y897" s="72"/>
      <c r="Z897" s="72"/>
    </row>
    <row r="898" spans="1:26" ht="14.25" customHeight="1">
      <c r="A898" s="102"/>
      <c r="B898" s="102"/>
      <c r="C898" s="72"/>
      <c r="D898" s="72"/>
      <c r="E898" s="107"/>
      <c r="F898" s="72"/>
      <c r="G898" s="72"/>
      <c r="H898" s="72"/>
      <c r="I898" s="72"/>
      <c r="J898" s="72"/>
      <c r="K898" s="72"/>
      <c r="L898" s="72"/>
      <c r="M898" s="72"/>
      <c r="N898" s="72"/>
      <c r="O898" s="72"/>
      <c r="P898" s="72"/>
      <c r="Q898" s="72"/>
      <c r="R898" s="72"/>
      <c r="S898" s="72"/>
      <c r="T898" s="72"/>
      <c r="U898" s="72"/>
      <c r="V898" s="72"/>
      <c r="W898" s="72"/>
      <c r="X898" s="72"/>
      <c r="Y898" s="72"/>
      <c r="Z898" s="72"/>
    </row>
    <row r="899" spans="1:26" ht="14.25" customHeight="1">
      <c r="A899" s="102"/>
      <c r="B899" s="102"/>
      <c r="C899" s="72"/>
      <c r="D899" s="72"/>
      <c r="E899" s="107"/>
      <c r="F899" s="72"/>
      <c r="G899" s="72"/>
      <c r="H899" s="72"/>
      <c r="I899" s="72"/>
      <c r="J899" s="72"/>
      <c r="K899" s="72"/>
      <c r="L899" s="72"/>
      <c r="M899" s="72"/>
      <c r="N899" s="72"/>
      <c r="O899" s="72"/>
      <c r="P899" s="72"/>
      <c r="Q899" s="72"/>
      <c r="R899" s="72"/>
      <c r="S899" s="72"/>
      <c r="T899" s="72"/>
      <c r="U899" s="72"/>
      <c r="V899" s="72"/>
      <c r="W899" s="72"/>
      <c r="X899" s="72"/>
      <c r="Y899" s="72"/>
      <c r="Z899" s="72"/>
    </row>
    <row r="900" spans="1:26" ht="14.25" customHeight="1">
      <c r="A900" s="102"/>
      <c r="B900" s="102"/>
      <c r="C900" s="72"/>
      <c r="D900" s="72"/>
      <c r="E900" s="107"/>
      <c r="F900" s="72"/>
      <c r="G900" s="72"/>
      <c r="H900" s="72"/>
      <c r="I900" s="72"/>
      <c r="J900" s="72"/>
      <c r="K900" s="72"/>
      <c r="L900" s="72"/>
      <c r="M900" s="72"/>
      <c r="N900" s="72"/>
      <c r="O900" s="72"/>
      <c r="P900" s="72"/>
      <c r="Q900" s="72"/>
      <c r="R900" s="72"/>
      <c r="S900" s="72"/>
      <c r="T900" s="72"/>
      <c r="U900" s="72"/>
      <c r="V900" s="72"/>
      <c r="W900" s="72"/>
      <c r="X900" s="72"/>
      <c r="Y900" s="72"/>
      <c r="Z900" s="72"/>
    </row>
    <row r="901" spans="1:26" ht="14.25" customHeight="1">
      <c r="A901" s="102"/>
      <c r="B901" s="102"/>
      <c r="C901" s="72"/>
      <c r="D901" s="72"/>
      <c r="E901" s="107"/>
      <c r="F901" s="72"/>
      <c r="G901" s="72"/>
      <c r="H901" s="72"/>
      <c r="I901" s="72"/>
      <c r="J901" s="72"/>
      <c r="K901" s="72"/>
      <c r="L901" s="72"/>
      <c r="M901" s="72"/>
      <c r="N901" s="72"/>
      <c r="O901" s="72"/>
      <c r="P901" s="72"/>
      <c r="Q901" s="72"/>
      <c r="R901" s="72"/>
      <c r="S901" s="72"/>
      <c r="T901" s="72"/>
      <c r="U901" s="72"/>
      <c r="V901" s="72"/>
      <c r="W901" s="72"/>
      <c r="X901" s="72"/>
      <c r="Y901" s="72"/>
      <c r="Z901" s="72"/>
    </row>
    <row r="902" spans="1:26" ht="14.25" customHeight="1">
      <c r="A902" s="102"/>
      <c r="B902" s="102"/>
      <c r="C902" s="72"/>
      <c r="D902" s="72"/>
      <c r="E902" s="107"/>
      <c r="F902" s="72"/>
      <c r="G902" s="72"/>
      <c r="H902" s="72"/>
      <c r="I902" s="72"/>
      <c r="J902" s="72"/>
      <c r="K902" s="72"/>
      <c r="L902" s="72"/>
      <c r="M902" s="72"/>
      <c r="N902" s="72"/>
      <c r="O902" s="72"/>
      <c r="P902" s="72"/>
      <c r="Q902" s="72"/>
      <c r="R902" s="72"/>
      <c r="S902" s="72"/>
      <c r="T902" s="72"/>
      <c r="U902" s="72"/>
      <c r="V902" s="72"/>
      <c r="W902" s="72"/>
      <c r="X902" s="72"/>
      <c r="Y902" s="72"/>
      <c r="Z902" s="72"/>
    </row>
    <row r="903" spans="1:26" ht="14.25" customHeight="1">
      <c r="A903" s="102"/>
      <c r="B903" s="102"/>
      <c r="C903" s="72"/>
      <c r="D903" s="72"/>
      <c r="E903" s="107"/>
      <c r="F903" s="72"/>
      <c r="G903" s="72"/>
      <c r="H903" s="72"/>
      <c r="I903" s="72"/>
      <c r="J903" s="72"/>
      <c r="K903" s="72"/>
      <c r="L903" s="72"/>
      <c r="M903" s="72"/>
      <c r="N903" s="72"/>
      <c r="O903" s="72"/>
      <c r="P903" s="72"/>
      <c r="Q903" s="72"/>
      <c r="R903" s="72"/>
      <c r="S903" s="72"/>
      <c r="T903" s="72"/>
      <c r="U903" s="72"/>
      <c r="V903" s="72"/>
      <c r="W903" s="72"/>
      <c r="X903" s="72"/>
      <c r="Y903" s="72"/>
      <c r="Z903" s="72"/>
    </row>
    <row r="904" spans="1:26" ht="14.25" customHeight="1">
      <c r="A904" s="102"/>
      <c r="B904" s="102"/>
      <c r="C904" s="72"/>
      <c r="D904" s="72"/>
      <c r="E904" s="107"/>
      <c r="F904" s="72"/>
      <c r="G904" s="72"/>
      <c r="H904" s="72"/>
      <c r="I904" s="72"/>
      <c r="J904" s="72"/>
      <c r="K904" s="72"/>
      <c r="L904" s="72"/>
      <c r="M904" s="72"/>
      <c r="N904" s="72"/>
      <c r="O904" s="72"/>
      <c r="P904" s="72"/>
      <c r="Q904" s="72"/>
      <c r="R904" s="72"/>
      <c r="S904" s="72"/>
      <c r="T904" s="72"/>
      <c r="U904" s="72"/>
      <c r="V904" s="72"/>
      <c r="W904" s="72"/>
      <c r="X904" s="72"/>
      <c r="Y904" s="72"/>
      <c r="Z904" s="72"/>
    </row>
    <row r="905" spans="1:26" ht="14.25" customHeight="1">
      <c r="A905" s="102"/>
      <c r="B905" s="102"/>
      <c r="C905" s="72"/>
      <c r="D905" s="72"/>
      <c r="E905" s="107"/>
      <c r="F905" s="72"/>
      <c r="G905" s="72"/>
      <c r="H905" s="72"/>
      <c r="I905" s="72"/>
      <c r="J905" s="72"/>
      <c r="K905" s="72"/>
      <c r="L905" s="72"/>
      <c r="M905" s="72"/>
      <c r="N905" s="72"/>
      <c r="O905" s="72"/>
      <c r="P905" s="72"/>
      <c r="Q905" s="72"/>
      <c r="R905" s="72"/>
      <c r="S905" s="72"/>
      <c r="T905" s="72"/>
      <c r="U905" s="72"/>
      <c r="V905" s="72"/>
      <c r="W905" s="72"/>
      <c r="X905" s="72"/>
      <c r="Y905" s="72"/>
      <c r="Z905" s="72"/>
    </row>
    <row r="906" spans="1:26" ht="14.25" customHeight="1">
      <c r="A906" s="102"/>
      <c r="B906" s="102"/>
      <c r="C906" s="72"/>
      <c r="D906" s="72"/>
      <c r="E906" s="107"/>
      <c r="F906" s="72"/>
      <c r="G906" s="72"/>
      <c r="H906" s="72"/>
      <c r="I906" s="72"/>
      <c r="J906" s="72"/>
      <c r="K906" s="72"/>
      <c r="L906" s="72"/>
      <c r="M906" s="72"/>
      <c r="N906" s="72"/>
      <c r="O906" s="72"/>
      <c r="P906" s="72"/>
      <c r="Q906" s="72"/>
      <c r="R906" s="72"/>
      <c r="S906" s="72"/>
      <c r="T906" s="72"/>
      <c r="U906" s="72"/>
      <c r="V906" s="72"/>
      <c r="W906" s="72"/>
      <c r="X906" s="72"/>
      <c r="Y906" s="72"/>
      <c r="Z906" s="72"/>
    </row>
    <row r="907" spans="1:26" ht="14.25" customHeight="1">
      <c r="A907" s="102"/>
      <c r="B907" s="102"/>
      <c r="C907" s="72"/>
      <c r="D907" s="72"/>
      <c r="E907" s="107"/>
      <c r="F907" s="72"/>
      <c r="G907" s="72"/>
      <c r="H907" s="72"/>
      <c r="I907" s="72"/>
      <c r="J907" s="72"/>
      <c r="K907" s="72"/>
      <c r="L907" s="72"/>
      <c r="M907" s="72"/>
      <c r="N907" s="72"/>
      <c r="O907" s="72"/>
      <c r="P907" s="72"/>
      <c r="Q907" s="72"/>
      <c r="R907" s="72"/>
      <c r="S907" s="72"/>
      <c r="T907" s="72"/>
      <c r="U907" s="72"/>
      <c r="V907" s="72"/>
      <c r="W907" s="72"/>
      <c r="X907" s="72"/>
      <c r="Y907" s="72"/>
      <c r="Z907" s="72"/>
    </row>
    <row r="908" spans="1:26" ht="14.25" customHeight="1">
      <c r="A908" s="102"/>
      <c r="B908" s="102"/>
      <c r="C908" s="72"/>
      <c r="D908" s="72"/>
      <c r="E908" s="107"/>
      <c r="F908" s="72"/>
      <c r="G908" s="72"/>
      <c r="H908" s="72"/>
      <c r="I908" s="72"/>
      <c r="J908" s="72"/>
      <c r="K908" s="72"/>
      <c r="L908" s="72"/>
      <c r="M908" s="72"/>
      <c r="N908" s="72"/>
      <c r="O908" s="72"/>
      <c r="P908" s="72"/>
      <c r="Q908" s="72"/>
      <c r="R908" s="72"/>
      <c r="S908" s="72"/>
      <c r="T908" s="72"/>
      <c r="U908" s="72"/>
      <c r="V908" s="72"/>
      <c r="W908" s="72"/>
      <c r="X908" s="72"/>
      <c r="Y908" s="72"/>
      <c r="Z908" s="72"/>
    </row>
    <row r="909" spans="1:26" ht="14.25" customHeight="1">
      <c r="A909" s="102"/>
      <c r="B909" s="102"/>
      <c r="C909" s="72"/>
      <c r="D909" s="72"/>
      <c r="E909" s="107"/>
      <c r="F909" s="72"/>
      <c r="G909" s="72"/>
      <c r="H909" s="72"/>
      <c r="I909" s="72"/>
      <c r="J909" s="72"/>
      <c r="K909" s="72"/>
      <c r="L909" s="72"/>
      <c r="M909" s="72"/>
      <c r="N909" s="72"/>
      <c r="O909" s="72"/>
      <c r="P909" s="72"/>
      <c r="Q909" s="72"/>
      <c r="R909" s="72"/>
      <c r="S909" s="72"/>
      <c r="T909" s="72"/>
      <c r="U909" s="72"/>
      <c r="V909" s="72"/>
      <c r="W909" s="72"/>
      <c r="X909" s="72"/>
      <c r="Y909" s="72"/>
      <c r="Z909" s="72"/>
    </row>
    <row r="910" spans="1:26" ht="14.25" customHeight="1">
      <c r="A910" s="102"/>
      <c r="B910" s="102"/>
      <c r="C910" s="72"/>
      <c r="D910" s="72"/>
      <c r="E910" s="107"/>
      <c r="F910" s="72"/>
      <c r="G910" s="72"/>
      <c r="H910" s="72"/>
      <c r="I910" s="72"/>
      <c r="J910" s="72"/>
      <c r="K910" s="72"/>
      <c r="L910" s="72"/>
      <c r="M910" s="72"/>
      <c r="N910" s="72"/>
      <c r="O910" s="72"/>
      <c r="P910" s="72"/>
      <c r="Q910" s="72"/>
      <c r="R910" s="72"/>
      <c r="S910" s="72"/>
      <c r="T910" s="72"/>
      <c r="U910" s="72"/>
      <c r="V910" s="72"/>
      <c r="W910" s="72"/>
      <c r="X910" s="72"/>
      <c r="Y910" s="72"/>
      <c r="Z910" s="72"/>
    </row>
    <row r="911" spans="1:26" ht="14.25" customHeight="1">
      <c r="A911" s="102"/>
      <c r="B911" s="102"/>
      <c r="C911" s="72"/>
      <c r="D911" s="72"/>
      <c r="E911" s="107"/>
      <c r="F911" s="72"/>
      <c r="G911" s="72"/>
      <c r="H911" s="72"/>
      <c r="I911" s="72"/>
      <c r="J911" s="72"/>
      <c r="K911" s="72"/>
      <c r="L911" s="72"/>
      <c r="M911" s="72"/>
      <c r="N911" s="72"/>
      <c r="O911" s="72"/>
      <c r="P911" s="72"/>
      <c r="Q911" s="72"/>
      <c r="R911" s="72"/>
      <c r="S911" s="72"/>
      <c r="T911" s="72"/>
      <c r="U911" s="72"/>
      <c r="V911" s="72"/>
      <c r="W911" s="72"/>
      <c r="X911" s="72"/>
      <c r="Y911" s="72"/>
      <c r="Z911" s="72"/>
    </row>
    <row r="912" spans="1:26" ht="14.25" customHeight="1">
      <c r="A912" s="102"/>
      <c r="B912" s="102"/>
      <c r="C912" s="72"/>
      <c r="D912" s="72"/>
      <c r="E912" s="107"/>
      <c r="F912" s="72"/>
      <c r="G912" s="72"/>
      <c r="H912" s="72"/>
      <c r="I912" s="72"/>
      <c r="J912" s="72"/>
      <c r="K912" s="72"/>
      <c r="L912" s="72"/>
      <c r="M912" s="72"/>
      <c r="N912" s="72"/>
      <c r="O912" s="72"/>
      <c r="P912" s="72"/>
      <c r="Q912" s="72"/>
      <c r="R912" s="72"/>
      <c r="S912" s="72"/>
      <c r="T912" s="72"/>
      <c r="U912" s="72"/>
      <c r="V912" s="72"/>
      <c r="W912" s="72"/>
      <c r="X912" s="72"/>
      <c r="Y912" s="72"/>
      <c r="Z912" s="72"/>
    </row>
    <row r="913" spans="1:26" ht="14.25" customHeight="1">
      <c r="A913" s="102"/>
      <c r="B913" s="102"/>
      <c r="C913" s="72"/>
      <c r="D913" s="72"/>
      <c r="E913" s="107"/>
      <c r="F913" s="72"/>
      <c r="G913" s="72"/>
      <c r="H913" s="72"/>
      <c r="I913" s="72"/>
      <c r="J913" s="72"/>
      <c r="K913" s="72"/>
      <c r="L913" s="72"/>
      <c r="M913" s="72"/>
      <c r="N913" s="72"/>
      <c r="O913" s="72"/>
      <c r="P913" s="72"/>
      <c r="Q913" s="72"/>
      <c r="R913" s="72"/>
      <c r="S913" s="72"/>
      <c r="T913" s="72"/>
      <c r="U913" s="72"/>
      <c r="V913" s="72"/>
      <c r="W913" s="72"/>
      <c r="X913" s="72"/>
      <c r="Y913" s="72"/>
      <c r="Z913" s="72"/>
    </row>
    <row r="914" spans="1:26" ht="14.25" customHeight="1">
      <c r="A914" s="102"/>
      <c r="B914" s="102"/>
      <c r="C914" s="72"/>
      <c r="D914" s="72"/>
      <c r="E914" s="107"/>
      <c r="F914" s="72"/>
      <c r="G914" s="72"/>
      <c r="H914" s="72"/>
      <c r="I914" s="72"/>
      <c r="J914" s="72"/>
      <c r="K914" s="72"/>
      <c r="L914" s="72"/>
      <c r="M914" s="72"/>
      <c r="N914" s="72"/>
      <c r="O914" s="72"/>
      <c r="P914" s="72"/>
      <c r="Q914" s="72"/>
      <c r="R914" s="72"/>
      <c r="S914" s="72"/>
      <c r="T914" s="72"/>
      <c r="U914" s="72"/>
      <c r="V914" s="72"/>
      <c r="W914" s="72"/>
      <c r="X914" s="72"/>
      <c r="Y914" s="72"/>
      <c r="Z914" s="72"/>
    </row>
    <row r="915" spans="1:26" ht="14.25" customHeight="1">
      <c r="A915" s="102"/>
      <c r="B915" s="102"/>
      <c r="C915" s="72"/>
      <c r="D915" s="72"/>
      <c r="E915" s="107"/>
      <c r="F915" s="72"/>
      <c r="G915" s="72"/>
      <c r="H915" s="72"/>
      <c r="I915" s="72"/>
      <c r="J915" s="72"/>
      <c r="K915" s="72"/>
      <c r="L915" s="72"/>
      <c r="M915" s="72"/>
      <c r="N915" s="72"/>
      <c r="O915" s="72"/>
      <c r="P915" s="72"/>
      <c r="Q915" s="72"/>
      <c r="R915" s="72"/>
      <c r="S915" s="72"/>
      <c r="T915" s="72"/>
      <c r="U915" s="72"/>
      <c r="V915" s="72"/>
      <c r="W915" s="72"/>
      <c r="X915" s="72"/>
      <c r="Y915" s="72"/>
      <c r="Z915" s="72"/>
    </row>
    <row r="916" spans="1:26" ht="14.25" customHeight="1">
      <c r="A916" s="102"/>
      <c r="B916" s="102"/>
      <c r="C916" s="72"/>
      <c r="D916" s="72"/>
      <c r="E916" s="107"/>
      <c r="F916" s="72"/>
      <c r="G916" s="72"/>
      <c r="H916" s="72"/>
      <c r="I916" s="72"/>
      <c r="J916" s="72"/>
      <c r="K916" s="72"/>
      <c r="L916" s="72"/>
      <c r="M916" s="72"/>
      <c r="N916" s="72"/>
      <c r="O916" s="72"/>
      <c r="P916" s="72"/>
      <c r="Q916" s="72"/>
      <c r="R916" s="72"/>
      <c r="S916" s="72"/>
      <c r="T916" s="72"/>
      <c r="U916" s="72"/>
      <c r="V916" s="72"/>
      <c r="W916" s="72"/>
      <c r="X916" s="72"/>
      <c r="Y916" s="72"/>
      <c r="Z916" s="72"/>
    </row>
    <row r="917" spans="1:26" ht="14.25" customHeight="1">
      <c r="A917" s="102"/>
      <c r="B917" s="102"/>
      <c r="C917" s="72"/>
      <c r="D917" s="72"/>
      <c r="E917" s="107"/>
      <c r="F917" s="72"/>
      <c r="G917" s="72"/>
      <c r="H917" s="72"/>
      <c r="I917" s="72"/>
      <c r="J917" s="72"/>
      <c r="K917" s="72"/>
      <c r="L917" s="72"/>
      <c r="M917" s="72"/>
      <c r="N917" s="72"/>
      <c r="O917" s="72"/>
      <c r="P917" s="72"/>
      <c r="Q917" s="72"/>
      <c r="R917" s="72"/>
      <c r="S917" s="72"/>
      <c r="T917" s="72"/>
      <c r="U917" s="72"/>
      <c r="V917" s="72"/>
      <c r="W917" s="72"/>
      <c r="X917" s="72"/>
      <c r="Y917" s="72"/>
      <c r="Z917" s="72"/>
    </row>
    <row r="918" spans="1:26" ht="14.25" customHeight="1">
      <c r="A918" s="102"/>
      <c r="B918" s="102"/>
      <c r="C918" s="72"/>
      <c r="D918" s="72"/>
      <c r="E918" s="107"/>
      <c r="F918" s="72"/>
      <c r="G918" s="72"/>
      <c r="H918" s="72"/>
      <c r="I918" s="72"/>
      <c r="J918" s="72"/>
      <c r="K918" s="72"/>
      <c r="L918" s="72"/>
      <c r="M918" s="72"/>
      <c r="N918" s="72"/>
      <c r="O918" s="72"/>
      <c r="P918" s="72"/>
      <c r="Q918" s="72"/>
      <c r="R918" s="72"/>
      <c r="S918" s="72"/>
      <c r="T918" s="72"/>
      <c r="U918" s="72"/>
      <c r="V918" s="72"/>
      <c r="W918" s="72"/>
      <c r="X918" s="72"/>
      <c r="Y918" s="72"/>
      <c r="Z918" s="72"/>
    </row>
    <row r="919" spans="1:26" ht="14.25" customHeight="1">
      <c r="A919" s="102"/>
      <c r="B919" s="102"/>
      <c r="C919" s="72"/>
      <c r="D919" s="72"/>
      <c r="E919" s="107"/>
      <c r="F919" s="72"/>
      <c r="G919" s="72"/>
      <c r="H919" s="72"/>
      <c r="I919" s="72"/>
      <c r="J919" s="72"/>
      <c r="K919" s="72"/>
      <c r="L919" s="72"/>
      <c r="M919" s="72"/>
      <c r="N919" s="72"/>
      <c r="O919" s="72"/>
      <c r="P919" s="72"/>
      <c r="Q919" s="72"/>
      <c r="R919" s="72"/>
      <c r="S919" s="72"/>
      <c r="T919" s="72"/>
      <c r="U919" s="72"/>
      <c r="V919" s="72"/>
      <c r="W919" s="72"/>
      <c r="X919" s="72"/>
      <c r="Y919" s="72"/>
      <c r="Z919" s="72"/>
    </row>
    <row r="920" spans="1:26" ht="14.25" customHeight="1">
      <c r="A920" s="102"/>
      <c r="B920" s="102"/>
      <c r="C920" s="72"/>
      <c r="D920" s="72"/>
      <c r="E920" s="107"/>
      <c r="F920" s="72"/>
      <c r="G920" s="72"/>
      <c r="H920" s="72"/>
      <c r="I920" s="72"/>
      <c r="J920" s="72"/>
      <c r="K920" s="72"/>
      <c r="L920" s="72"/>
      <c r="M920" s="72"/>
      <c r="N920" s="72"/>
      <c r="O920" s="72"/>
      <c r="P920" s="72"/>
      <c r="Q920" s="72"/>
      <c r="R920" s="72"/>
      <c r="S920" s="72"/>
      <c r="T920" s="72"/>
      <c r="U920" s="72"/>
      <c r="V920" s="72"/>
      <c r="W920" s="72"/>
      <c r="X920" s="72"/>
      <c r="Y920" s="72"/>
      <c r="Z920" s="72"/>
    </row>
    <row r="921" spans="1:26" ht="14.25" customHeight="1">
      <c r="A921" s="102"/>
      <c r="B921" s="102"/>
      <c r="C921" s="72"/>
      <c r="D921" s="72"/>
      <c r="E921" s="107"/>
      <c r="F921" s="72"/>
      <c r="G921" s="72"/>
      <c r="H921" s="72"/>
      <c r="I921" s="72"/>
      <c r="J921" s="72"/>
      <c r="K921" s="72"/>
      <c r="L921" s="72"/>
      <c r="M921" s="72"/>
      <c r="N921" s="72"/>
      <c r="O921" s="72"/>
      <c r="P921" s="72"/>
      <c r="Q921" s="72"/>
      <c r="R921" s="72"/>
      <c r="S921" s="72"/>
      <c r="T921" s="72"/>
      <c r="U921" s="72"/>
      <c r="V921" s="72"/>
      <c r="W921" s="72"/>
      <c r="X921" s="72"/>
      <c r="Y921" s="72"/>
      <c r="Z921" s="72"/>
    </row>
    <row r="922" spans="1:26" ht="14.25" customHeight="1">
      <c r="A922" s="102"/>
      <c r="B922" s="102"/>
      <c r="C922" s="72"/>
      <c r="D922" s="72"/>
      <c r="E922" s="107"/>
      <c r="F922" s="72"/>
      <c r="G922" s="72"/>
      <c r="H922" s="72"/>
      <c r="I922" s="72"/>
      <c r="J922" s="72"/>
      <c r="K922" s="72"/>
      <c r="L922" s="72"/>
      <c r="M922" s="72"/>
      <c r="N922" s="72"/>
      <c r="O922" s="72"/>
      <c r="P922" s="72"/>
      <c r="Q922" s="72"/>
      <c r="R922" s="72"/>
      <c r="S922" s="72"/>
      <c r="T922" s="72"/>
      <c r="U922" s="72"/>
      <c r="V922" s="72"/>
      <c r="W922" s="72"/>
      <c r="X922" s="72"/>
      <c r="Y922" s="72"/>
      <c r="Z922" s="72"/>
    </row>
    <row r="923" spans="1:26" ht="14.25" customHeight="1">
      <c r="A923" s="102"/>
      <c r="B923" s="102"/>
      <c r="C923" s="72"/>
      <c r="D923" s="72"/>
      <c r="E923" s="107"/>
      <c r="F923" s="72"/>
      <c r="G923" s="72"/>
      <c r="H923" s="72"/>
      <c r="I923" s="72"/>
      <c r="J923" s="72"/>
      <c r="K923" s="72"/>
      <c r="L923" s="72"/>
      <c r="M923" s="72"/>
      <c r="N923" s="72"/>
      <c r="O923" s="72"/>
      <c r="P923" s="72"/>
      <c r="Q923" s="72"/>
      <c r="R923" s="72"/>
      <c r="S923" s="72"/>
      <c r="T923" s="72"/>
      <c r="U923" s="72"/>
      <c r="V923" s="72"/>
      <c r="W923" s="72"/>
      <c r="X923" s="72"/>
      <c r="Y923" s="72"/>
      <c r="Z923" s="72"/>
    </row>
    <row r="924" spans="1:26" ht="14.25" customHeight="1">
      <c r="A924" s="102"/>
      <c r="B924" s="102"/>
      <c r="C924" s="72"/>
      <c r="D924" s="72"/>
      <c r="E924" s="107"/>
      <c r="F924" s="72"/>
      <c r="G924" s="72"/>
      <c r="H924" s="72"/>
      <c r="I924" s="72"/>
      <c r="J924" s="72"/>
      <c r="K924" s="72"/>
      <c r="L924" s="72"/>
      <c r="M924" s="72"/>
      <c r="N924" s="72"/>
      <c r="O924" s="72"/>
      <c r="P924" s="72"/>
      <c r="Q924" s="72"/>
      <c r="R924" s="72"/>
      <c r="S924" s="72"/>
      <c r="T924" s="72"/>
      <c r="U924" s="72"/>
      <c r="V924" s="72"/>
      <c r="W924" s="72"/>
      <c r="X924" s="72"/>
      <c r="Y924" s="72"/>
      <c r="Z924" s="72"/>
    </row>
    <row r="925" spans="1:26" ht="14.25" customHeight="1">
      <c r="A925" s="102"/>
      <c r="B925" s="102"/>
      <c r="C925" s="72"/>
      <c r="D925" s="72"/>
      <c r="E925" s="107"/>
      <c r="F925" s="72"/>
      <c r="G925" s="72"/>
      <c r="H925" s="72"/>
      <c r="I925" s="72"/>
      <c r="J925" s="72"/>
      <c r="K925" s="72"/>
      <c r="L925" s="72"/>
      <c r="M925" s="72"/>
      <c r="N925" s="72"/>
      <c r="O925" s="72"/>
      <c r="P925" s="72"/>
      <c r="Q925" s="72"/>
      <c r="R925" s="72"/>
      <c r="S925" s="72"/>
      <c r="T925" s="72"/>
      <c r="U925" s="72"/>
      <c r="V925" s="72"/>
      <c r="W925" s="72"/>
      <c r="X925" s="72"/>
      <c r="Y925" s="72"/>
      <c r="Z925" s="72"/>
    </row>
    <row r="926" spans="1:26" ht="14.25" customHeight="1">
      <c r="A926" s="102"/>
      <c r="B926" s="102"/>
      <c r="C926" s="72"/>
      <c r="D926" s="72"/>
      <c r="E926" s="107"/>
      <c r="F926" s="72"/>
      <c r="G926" s="72"/>
      <c r="H926" s="72"/>
      <c r="I926" s="72"/>
      <c r="J926" s="72"/>
      <c r="K926" s="72"/>
      <c r="L926" s="72"/>
      <c r="M926" s="72"/>
      <c r="N926" s="72"/>
      <c r="O926" s="72"/>
      <c r="P926" s="72"/>
      <c r="Q926" s="72"/>
      <c r="R926" s="72"/>
      <c r="S926" s="72"/>
      <c r="T926" s="72"/>
      <c r="U926" s="72"/>
      <c r="V926" s="72"/>
      <c r="W926" s="72"/>
      <c r="X926" s="72"/>
      <c r="Y926" s="72"/>
      <c r="Z926" s="72"/>
    </row>
    <row r="927" spans="1:26" ht="14.25" customHeight="1">
      <c r="A927" s="102"/>
      <c r="B927" s="102"/>
      <c r="C927" s="72"/>
      <c r="D927" s="72"/>
      <c r="E927" s="107"/>
      <c r="F927" s="72"/>
      <c r="G927" s="72"/>
      <c r="H927" s="72"/>
      <c r="I927" s="72"/>
      <c r="J927" s="72"/>
      <c r="K927" s="72"/>
      <c r="L927" s="72"/>
      <c r="M927" s="72"/>
      <c r="N927" s="72"/>
      <c r="O927" s="72"/>
      <c r="P927" s="72"/>
      <c r="Q927" s="72"/>
      <c r="R927" s="72"/>
      <c r="S927" s="72"/>
      <c r="T927" s="72"/>
      <c r="U927" s="72"/>
      <c r="V927" s="72"/>
      <c r="W927" s="72"/>
      <c r="X927" s="72"/>
      <c r="Y927" s="72"/>
      <c r="Z927" s="72"/>
    </row>
    <row r="928" spans="1:26" ht="14.25" customHeight="1">
      <c r="A928" s="102"/>
      <c r="B928" s="102"/>
      <c r="C928" s="72"/>
      <c r="D928" s="72"/>
      <c r="E928" s="107"/>
      <c r="F928" s="72"/>
      <c r="G928" s="72"/>
      <c r="H928" s="72"/>
      <c r="I928" s="72"/>
      <c r="J928" s="72"/>
      <c r="K928" s="72"/>
      <c r="L928" s="72"/>
      <c r="M928" s="72"/>
      <c r="N928" s="72"/>
      <c r="O928" s="72"/>
      <c r="P928" s="72"/>
      <c r="Q928" s="72"/>
      <c r="R928" s="72"/>
      <c r="S928" s="72"/>
      <c r="T928" s="72"/>
      <c r="U928" s="72"/>
      <c r="V928" s="72"/>
      <c r="W928" s="72"/>
      <c r="X928" s="72"/>
      <c r="Y928" s="72"/>
      <c r="Z928" s="72"/>
    </row>
    <row r="929" spans="1:26" ht="14.25" customHeight="1">
      <c r="A929" s="102"/>
      <c r="B929" s="102"/>
      <c r="C929" s="72"/>
      <c r="D929" s="72"/>
      <c r="E929" s="107"/>
      <c r="F929" s="72"/>
      <c r="G929" s="72"/>
      <c r="H929" s="72"/>
      <c r="I929" s="72"/>
      <c r="J929" s="72"/>
      <c r="K929" s="72"/>
      <c r="L929" s="72"/>
      <c r="M929" s="72"/>
      <c r="N929" s="72"/>
      <c r="O929" s="72"/>
      <c r="P929" s="72"/>
      <c r="Q929" s="72"/>
      <c r="R929" s="72"/>
      <c r="S929" s="72"/>
      <c r="T929" s="72"/>
      <c r="U929" s="72"/>
      <c r="V929" s="72"/>
      <c r="W929" s="72"/>
      <c r="X929" s="72"/>
      <c r="Y929" s="72"/>
      <c r="Z929" s="72"/>
    </row>
    <row r="930" spans="1:26" ht="14.25" customHeight="1">
      <c r="A930" s="102"/>
      <c r="B930" s="102"/>
      <c r="C930" s="72"/>
      <c r="D930" s="72"/>
      <c r="E930" s="107"/>
      <c r="F930" s="72"/>
      <c r="G930" s="72"/>
      <c r="H930" s="72"/>
      <c r="I930" s="72"/>
      <c r="J930" s="72"/>
      <c r="K930" s="72"/>
      <c r="L930" s="72"/>
      <c r="M930" s="72"/>
      <c r="N930" s="72"/>
      <c r="O930" s="72"/>
      <c r="P930" s="72"/>
      <c r="Q930" s="72"/>
      <c r="R930" s="72"/>
      <c r="S930" s="72"/>
      <c r="T930" s="72"/>
      <c r="U930" s="72"/>
      <c r="V930" s="72"/>
      <c r="W930" s="72"/>
      <c r="X930" s="72"/>
      <c r="Y930" s="72"/>
      <c r="Z930" s="72"/>
    </row>
    <row r="931" spans="1:26" ht="14.25" customHeight="1">
      <c r="A931" s="102"/>
      <c r="B931" s="102"/>
      <c r="C931" s="72"/>
      <c r="D931" s="72"/>
      <c r="E931" s="107"/>
      <c r="F931" s="72"/>
      <c r="G931" s="72"/>
      <c r="H931" s="72"/>
      <c r="I931" s="72"/>
      <c r="J931" s="72"/>
      <c r="K931" s="72"/>
      <c r="L931" s="72"/>
      <c r="M931" s="72"/>
      <c r="N931" s="72"/>
      <c r="O931" s="72"/>
      <c r="P931" s="72"/>
      <c r="Q931" s="72"/>
      <c r="R931" s="72"/>
      <c r="S931" s="72"/>
      <c r="T931" s="72"/>
      <c r="U931" s="72"/>
      <c r="V931" s="72"/>
      <c r="W931" s="72"/>
      <c r="X931" s="72"/>
      <c r="Y931" s="72"/>
      <c r="Z931" s="72"/>
    </row>
    <row r="932" spans="1:26" ht="14.25" customHeight="1">
      <c r="A932" s="102"/>
      <c r="B932" s="102"/>
      <c r="C932" s="72"/>
      <c r="D932" s="72"/>
      <c r="E932" s="107"/>
      <c r="F932" s="72"/>
      <c r="G932" s="72"/>
      <c r="H932" s="72"/>
      <c r="I932" s="72"/>
      <c r="J932" s="72"/>
      <c r="K932" s="72"/>
      <c r="L932" s="72"/>
      <c r="M932" s="72"/>
      <c r="N932" s="72"/>
      <c r="O932" s="72"/>
      <c r="P932" s="72"/>
      <c r="Q932" s="72"/>
      <c r="R932" s="72"/>
      <c r="S932" s="72"/>
      <c r="T932" s="72"/>
      <c r="U932" s="72"/>
      <c r="V932" s="72"/>
      <c r="W932" s="72"/>
      <c r="X932" s="72"/>
      <c r="Y932" s="72"/>
      <c r="Z932" s="72"/>
    </row>
    <row r="933" spans="1:26" ht="14.25" customHeight="1">
      <c r="A933" s="102"/>
      <c r="B933" s="102"/>
      <c r="C933" s="72"/>
      <c r="D933" s="72"/>
      <c r="E933" s="107"/>
      <c r="F933" s="72"/>
      <c r="G933" s="72"/>
      <c r="H933" s="72"/>
      <c r="I933" s="72"/>
      <c r="J933" s="72"/>
      <c r="K933" s="72"/>
      <c r="L933" s="72"/>
      <c r="M933" s="72"/>
      <c r="N933" s="72"/>
      <c r="O933" s="72"/>
      <c r="P933" s="72"/>
      <c r="Q933" s="72"/>
      <c r="R933" s="72"/>
      <c r="S933" s="72"/>
      <c r="T933" s="72"/>
      <c r="U933" s="72"/>
      <c r="V933" s="72"/>
      <c r="W933" s="72"/>
      <c r="X933" s="72"/>
      <c r="Y933" s="72"/>
      <c r="Z933" s="72"/>
    </row>
    <row r="934" spans="1:26" ht="14.25" customHeight="1">
      <c r="A934" s="102"/>
      <c r="B934" s="102"/>
      <c r="C934" s="72"/>
      <c r="D934" s="72"/>
      <c r="E934" s="107"/>
      <c r="F934" s="72"/>
      <c r="G934" s="72"/>
      <c r="H934" s="72"/>
      <c r="I934" s="72"/>
      <c r="J934" s="72"/>
      <c r="K934" s="72"/>
      <c r="L934" s="72"/>
      <c r="M934" s="72"/>
      <c r="N934" s="72"/>
      <c r="O934" s="72"/>
      <c r="P934" s="72"/>
      <c r="Q934" s="72"/>
      <c r="R934" s="72"/>
      <c r="S934" s="72"/>
      <c r="T934" s="72"/>
      <c r="U934" s="72"/>
      <c r="V934" s="72"/>
      <c r="W934" s="72"/>
      <c r="X934" s="72"/>
      <c r="Y934" s="72"/>
      <c r="Z934" s="72"/>
    </row>
    <row r="935" spans="1:26" ht="14.25" customHeight="1">
      <c r="A935" s="102"/>
      <c r="B935" s="102"/>
      <c r="C935" s="72"/>
      <c r="D935" s="72"/>
      <c r="E935" s="107"/>
      <c r="F935" s="72"/>
      <c r="G935" s="72"/>
      <c r="H935" s="72"/>
      <c r="I935" s="72"/>
      <c r="J935" s="72"/>
      <c r="K935" s="72"/>
      <c r="L935" s="72"/>
      <c r="M935" s="72"/>
      <c r="N935" s="72"/>
      <c r="O935" s="72"/>
      <c r="P935" s="72"/>
      <c r="Q935" s="72"/>
      <c r="R935" s="72"/>
      <c r="S935" s="72"/>
      <c r="T935" s="72"/>
      <c r="U935" s="72"/>
      <c r="V935" s="72"/>
      <c r="W935" s="72"/>
      <c r="X935" s="72"/>
      <c r="Y935" s="72"/>
      <c r="Z935" s="72"/>
    </row>
    <row r="936" spans="1:26" ht="14.25" customHeight="1">
      <c r="A936" s="102"/>
      <c r="B936" s="102"/>
      <c r="C936" s="72"/>
      <c r="D936" s="72"/>
      <c r="E936" s="107"/>
      <c r="F936" s="72"/>
      <c r="G936" s="72"/>
      <c r="H936" s="72"/>
      <c r="I936" s="72"/>
      <c r="J936" s="72"/>
      <c r="K936" s="72"/>
      <c r="L936" s="72"/>
      <c r="M936" s="72"/>
      <c r="N936" s="72"/>
      <c r="O936" s="72"/>
      <c r="P936" s="72"/>
      <c r="Q936" s="72"/>
      <c r="R936" s="72"/>
      <c r="S936" s="72"/>
      <c r="T936" s="72"/>
      <c r="U936" s="72"/>
      <c r="V936" s="72"/>
      <c r="W936" s="72"/>
      <c r="X936" s="72"/>
      <c r="Y936" s="72"/>
      <c r="Z936" s="72"/>
    </row>
    <row r="937" spans="1:26" ht="14.25" customHeight="1">
      <c r="A937" s="102"/>
      <c r="B937" s="102"/>
      <c r="C937" s="72"/>
      <c r="D937" s="72"/>
      <c r="E937" s="107"/>
      <c r="F937" s="72"/>
      <c r="G937" s="72"/>
      <c r="H937" s="72"/>
      <c r="I937" s="72"/>
      <c r="J937" s="72"/>
      <c r="K937" s="72"/>
      <c r="L937" s="72"/>
      <c r="M937" s="72"/>
      <c r="N937" s="72"/>
      <c r="O937" s="72"/>
      <c r="P937" s="72"/>
      <c r="Q937" s="72"/>
      <c r="R937" s="72"/>
      <c r="S937" s="72"/>
      <c r="T937" s="72"/>
      <c r="U937" s="72"/>
      <c r="V937" s="72"/>
      <c r="W937" s="72"/>
      <c r="X937" s="72"/>
      <c r="Y937" s="72"/>
      <c r="Z937" s="72"/>
    </row>
    <row r="938" spans="1:26" ht="14.25" customHeight="1">
      <c r="A938" s="102"/>
      <c r="B938" s="102"/>
      <c r="C938" s="72"/>
      <c r="D938" s="72"/>
      <c r="E938" s="107"/>
      <c r="F938" s="72"/>
      <c r="G938" s="72"/>
      <c r="H938" s="72"/>
      <c r="I938" s="72"/>
      <c r="J938" s="72"/>
      <c r="K938" s="72"/>
      <c r="L938" s="72"/>
      <c r="M938" s="72"/>
      <c r="N938" s="72"/>
      <c r="O938" s="72"/>
      <c r="P938" s="72"/>
      <c r="Q938" s="72"/>
      <c r="R938" s="72"/>
      <c r="S938" s="72"/>
      <c r="T938" s="72"/>
      <c r="U938" s="72"/>
      <c r="V938" s="72"/>
      <c r="W938" s="72"/>
      <c r="X938" s="72"/>
      <c r="Y938" s="72"/>
      <c r="Z938" s="72"/>
    </row>
    <row r="939" spans="1:26" ht="14.25" customHeight="1">
      <c r="A939" s="102"/>
      <c r="B939" s="102"/>
      <c r="C939" s="72"/>
      <c r="D939" s="72"/>
      <c r="E939" s="107"/>
      <c r="F939" s="72"/>
      <c r="G939" s="72"/>
      <c r="H939" s="72"/>
      <c r="I939" s="72"/>
      <c r="J939" s="72"/>
      <c r="K939" s="72"/>
      <c r="L939" s="72"/>
      <c r="M939" s="72"/>
      <c r="N939" s="72"/>
      <c r="O939" s="72"/>
      <c r="P939" s="72"/>
      <c r="Q939" s="72"/>
      <c r="R939" s="72"/>
      <c r="S939" s="72"/>
      <c r="T939" s="72"/>
      <c r="U939" s="72"/>
      <c r="V939" s="72"/>
      <c r="W939" s="72"/>
      <c r="X939" s="72"/>
      <c r="Y939" s="72"/>
      <c r="Z939" s="72"/>
    </row>
    <row r="940" spans="1:26" ht="14.25" customHeight="1">
      <c r="A940" s="102"/>
      <c r="B940" s="102"/>
      <c r="C940" s="72"/>
      <c r="D940" s="72"/>
      <c r="E940" s="107"/>
      <c r="F940" s="72"/>
      <c r="G940" s="72"/>
      <c r="H940" s="72"/>
      <c r="I940" s="72"/>
      <c r="J940" s="72"/>
      <c r="K940" s="72"/>
      <c r="L940" s="72"/>
      <c r="M940" s="72"/>
      <c r="N940" s="72"/>
      <c r="O940" s="72"/>
      <c r="P940" s="72"/>
      <c r="Q940" s="72"/>
      <c r="R940" s="72"/>
      <c r="S940" s="72"/>
      <c r="T940" s="72"/>
      <c r="U940" s="72"/>
      <c r="V940" s="72"/>
      <c r="W940" s="72"/>
      <c r="X940" s="72"/>
      <c r="Y940" s="72"/>
      <c r="Z940" s="72"/>
    </row>
    <row r="941" spans="1:26" ht="14.25" customHeight="1">
      <c r="A941" s="102"/>
      <c r="B941" s="102"/>
      <c r="C941" s="72"/>
      <c r="D941" s="72"/>
      <c r="E941" s="107"/>
      <c r="F941" s="72"/>
      <c r="G941" s="72"/>
      <c r="H941" s="72"/>
      <c r="I941" s="72"/>
      <c r="J941" s="72"/>
      <c r="K941" s="72"/>
      <c r="L941" s="72"/>
      <c r="M941" s="72"/>
      <c r="N941" s="72"/>
      <c r="O941" s="72"/>
      <c r="P941" s="72"/>
      <c r="Q941" s="72"/>
      <c r="R941" s="72"/>
      <c r="S941" s="72"/>
      <c r="T941" s="72"/>
      <c r="U941" s="72"/>
      <c r="V941" s="72"/>
      <c r="W941" s="72"/>
      <c r="X941" s="72"/>
      <c r="Y941" s="72"/>
      <c r="Z941" s="72"/>
    </row>
    <row r="942" spans="1:26" ht="14.25" customHeight="1">
      <c r="A942" s="102"/>
      <c r="B942" s="102"/>
      <c r="C942" s="72"/>
      <c r="D942" s="72"/>
      <c r="E942" s="107"/>
      <c r="F942" s="72"/>
      <c r="G942" s="72"/>
      <c r="H942" s="72"/>
      <c r="I942" s="72"/>
      <c r="J942" s="72"/>
      <c r="K942" s="72"/>
      <c r="L942" s="72"/>
      <c r="M942" s="72"/>
      <c r="N942" s="72"/>
      <c r="O942" s="72"/>
      <c r="P942" s="72"/>
      <c r="Q942" s="72"/>
      <c r="R942" s="72"/>
      <c r="S942" s="72"/>
      <c r="T942" s="72"/>
      <c r="U942" s="72"/>
      <c r="V942" s="72"/>
      <c r="W942" s="72"/>
      <c r="X942" s="72"/>
      <c r="Y942" s="72"/>
      <c r="Z942" s="72"/>
    </row>
    <row r="943" spans="1:26" ht="14.25" customHeight="1">
      <c r="A943" s="102"/>
      <c r="B943" s="102"/>
      <c r="C943" s="72"/>
      <c r="D943" s="72"/>
      <c r="E943" s="107"/>
      <c r="F943" s="72"/>
      <c r="G943" s="72"/>
      <c r="H943" s="72"/>
      <c r="I943" s="72"/>
      <c r="J943" s="72"/>
      <c r="K943" s="72"/>
      <c r="L943" s="72"/>
      <c r="M943" s="72"/>
      <c r="N943" s="72"/>
      <c r="O943" s="72"/>
      <c r="P943" s="72"/>
      <c r="Q943" s="72"/>
      <c r="R943" s="72"/>
      <c r="S943" s="72"/>
      <c r="T943" s="72"/>
      <c r="U943" s="72"/>
      <c r="V943" s="72"/>
      <c r="W943" s="72"/>
      <c r="X943" s="72"/>
      <c r="Y943" s="72"/>
      <c r="Z943" s="72"/>
    </row>
    <row r="944" spans="1:26" ht="14.25" customHeight="1">
      <c r="A944" s="102"/>
      <c r="B944" s="102"/>
      <c r="C944" s="72"/>
      <c r="D944" s="72"/>
      <c r="E944" s="107"/>
      <c r="F944" s="72"/>
      <c r="G944" s="72"/>
      <c r="H944" s="72"/>
      <c r="I944" s="72"/>
      <c r="J944" s="72"/>
      <c r="K944" s="72"/>
      <c r="L944" s="72"/>
      <c r="M944" s="72"/>
      <c r="N944" s="72"/>
      <c r="O944" s="72"/>
      <c r="P944" s="72"/>
      <c r="Q944" s="72"/>
      <c r="R944" s="72"/>
      <c r="S944" s="72"/>
      <c r="T944" s="72"/>
      <c r="U944" s="72"/>
      <c r="V944" s="72"/>
      <c r="W944" s="72"/>
      <c r="X944" s="72"/>
      <c r="Y944" s="72"/>
      <c r="Z944" s="72"/>
    </row>
    <row r="945" spans="1:26" ht="14.25" customHeight="1">
      <c r="A945" s="102"/>
      <c r="B945" s="102"/>
      <c r="C945" s="72"/>
      <c r="D945" s="72"/>
      <c r="E945" s="107"/>
      <c r="F945" s="72"/>
      <c r="G945" s="72"/>
      <c r="H945" s="72"/>
      <c r="I945" s="72"/>
      <c r="J945" s="72"/>
      <c r="K945" s="72"/>
      <c r="L945" s="72"/>
      <c r="M945" s="72"/>
      <c r="N945" s="72"/>
      <c r="O945" s="72"/>
      <c r="P945" s="72"/>
      <c r="Q945" s="72"/>
      <c r="R945" s="72"/>
      <c r="S945" s="72"/>
      <c r="T945" s="72"/>
      <c r="U945" s="72"/>
      <c r="V945" s="72"/>
      <c r="W945" s="72"/>
      <c r="X945" s="72"/>
      <c r="Y945" s="72"/>
      <c r="Z945" s="72"/>
    </row>
    <row r="946" spans="1:26" ht="14.25" customHeight="1">
      <c r="A946" s="102"/>
      <c r="B946" s="102"/>
      <c r="C946" s="72"/>
      <c r="D946" s="72"/>
      <c r="E946" s="107"/>
      <c r="F946" s="72"/>
      <c r="G946" s="72"/>
      <c r="H946" s="72"/>
      <c r="I946" s="72"/>
      <c r="J946" s="72"/>
      <c r="K946" s="72"/>
      <c r="L946" s="72"/>
      <c r="M946" s="72"/>
      <c r="N946" s="72"/>
      <c r="O946" s="72"/>
      <c r="P946" s="72"/>
      <c r="Q946" s="72"/>
      <c r="R946" s="72"/>
      <c r="S946" s="72"/>
      <c r="T946" s="72"/>
      <c r="U946" s="72"/>
      <c r="V946" s="72"/>
      <c r="W946" s="72"/>
      <c r="X946" s="72"/>
      <c r="Y946" s="72"/>
      <c r="Z946" s="72"/>
    </row>
    <row r="947" spans="1:26" ht="14.25" customHeight="1">
      <c r="A947" s="102"/>
      <c r="B947" s="102"/>
      <c r="C947" s="72"/>
      <c r="D947" s="72"/>
      <c r="E947" s="107"/>
      <c r="F947" s="72"/>
      <c r="G947" s="72"/>
      <c r="H947" s="72"/>
      <c r="I947" s="72"/>
      <c r="J947" s="72"/>
      <c r="K947" s="72"/>
      <c r="L947" s="72"/>
      <c r="M947" s="72"/>
      <c r="N947" s="72"/>
      <c r="O947" s="72"/>
      <c r="P947" s="72"/>
      <c r="Q947" s="72"/>
      <c r="R947" s="72"/>
      <c r="S947" s="72"/>
      <c r="T947" s="72"/>
      <c r="U947" s="72"/>
      <c r="V947" s="72"/>
      <c r="W947" s="72"/>
      <c r="X947" s="72"/>
      <c r="Y947" s="72"/>
      <c r="Z947" s="72"/>
    </row>
    <row r="948" spans="1:26" ht="14.25" customHeight="1">
      <c r="A948" s="102"/>
      <c r="B948" s="102"/>
      <c r="C948" s="72"/>
      <c r="D948" s="72"/>
      <c r="E948" s="107"/>
      <c r="F948" s="72"/>
      <c r="G948" s="72"/>
      <c r="H948" s="72"/>
      <c r="I948" s="72"/>
      <c r="J948" s="72"/>
      <c r="K948" s="72"/>
      <c r="L948" s="72"/>
      <c r="M948" s="72"/>
      <c r="N948" s="72"/>
      <c r="O948" s="72"/>
      <c r="P948" s="72"/>
      <c r="Q948" s="72"/>
      <c r="R948" s="72"/>
      <c r="S948" s="72"/>
      <c r="T948" s="72"/>
      <c r="U948" s="72"/>
      <c r="V948" s="72"/>
      <c r="W948" s="72"/>
      <c r="X948" s="72"/>
      <c r="Y948" s="72"/>
      <c r="Z948" s="72"/>
    </row>
    <row r="949" spans="1:26" ht="14.25" customHeight="1">
      <c r="A949" s="102"/>
      <c r="B949" s="102"/>
      <c r="C949" s="72"/>
      <c r="D949" s="72"/>
      <c r="E949" s="107"/>
      <c r="F949" s="72"/>
      <c r="G949" s="72"/>
      <c r="H949" s="72"/>
      <c r="I949" s="72"/>
      <c r="J949" s="72"/>
      <c r="K949" s="72"/>
      <c r="L949" s="72"/>
      <c r="M949" s="72"/>
      <c r="N949" s="72"/>
      <c r="O949" s="72"/>
      <c r="P949" s="72"/>
      <c r="Q949" s="72"/>
      <c r="R949" s="72"/>
      <c r="S949" s="72"/>
      <c r="T949" s="72"/>
      <c r="U949" s="72"/>
      <c r="V949" s="72"/>
      <c r="W949" s="72"/>
      <c r="X949" s="72"/>
      <c r="Y949" s="72"/>
      <c r="Z949" s="72"/>
    </row>
    <row r="950" spans="1:26" ht="14.25" customHeight="1">
      <c r="A950" s="102"/>
      <c r="B950" s="102"/>
      <c r="C950" s="72"/>
      <c r="D950" s="72"/>
      <c r="E950" s="107"/>
      <c r="F950" s="72"/>
      <c r="G950" s="72"/>
      <c r="H950" s="72"/>
      <c r="I950" s="72"/>
      <c r="J950" s="72"/>
      <c r="K950" s="72"/>
      <c r="L950" s="72"/>
      <c r="M950" s="72"/>
      <c r="N950" s="72"/>
      <c r="O950" s="72"/>
      <c r="P950" s="72"/>
      <c r="Q950" s="72"/>
      <c r="R950" s="72"/>
      <c r="S950" s="72"/>
      <c r="T950" s="72"/>
      <c r="U950" s="72"/>
      <c r="V950" s="72"/>
      <c r="W950" s="72"/>
      <c r="X950" s="72"/>
      <c r="Y950" s="72"/>
      <c r="Z950" s="72"/>
    </row>
    <row r="951" spans="1:26" ht="14.25" customHeight="1">
      <c r="A951" s="102"/>
      <c r="B951" s="102"/>
      <c r="C951" s="72"/>
      <c r="D951" s="72"/>
      <c r="E951" s="107"/>
      <c r="F951" s="72"/>
      <c r="G951" s="72"/>
      <c r="H951" s="72"/>
      <c r="I951" s="72"/>
      <c r="J951" s="72"/>
      <c r="K951" s="72"/>
      <c r="L951" s="72"/>
      <c r="M951" s="72"/>
      <c r="N951" s="72"/>
      <c r="O951" s="72"/>
      <c r="P951" s="72"/>
      <c r="Q951" s="72"/>
      <c r="R951" s="72"/>
      <c r="S951" s="72"/>
      <c r="T951" s="72"/>
      <c r="U951" s="72"/>
      <c r="V951" s="72"/>
      <c r="W951" s="72"/>
      <c r="X951" s="72"/>
      <c r="Y951" s="72"/>
      <c r="Z951" s="72"/>
    </row>
    <row r="952" spans="1:26" ht="14.25" customHeight="1">
      <c r="A952" s="102"/>
      <c r="B952" s="102"/>
      <c r="C952" s="72"/>
      <c r="D952" s="72"/>
      <c r="E952" s="107"/>
      <c r="F952" s="72"/>
      <c r="G952" s="72"/>
      <c r="H952" s="72"/>
      <c r="I952" s="72"/>
      <c r="J952" s="72"/>
      <c r="K952" s="72"/>
      <c r="L952" s="72"/>
      <c r="M952" s="72"/>
      <c r="N952" s="72"/>
      <c r="O952" s="72"/>
      <c r="P952" s="72"/>
      <c r="Q952" s="72"/>
      <c r="R952" s="72"/>
      <c r="S952" s="72"/>
      <c r="T952" s="72"/>
      <c r="U952" s="72"/>
      <c r="V952" s="72"/>
      <c r="W952" s="72"/>
      <c r="X952" s="72"/>
      <c r="Y952" s="72"/>
      <c r="Z952" s="72"/>
    </row>
    <row r="953" spans="1:26" ht="14.25" customHeight="1">
      <c r="A953" s="102"/>
      <c r="B953" s="102"/>
      <c r="C953" s="72"/>
      <c r="D953" s="72"/>
      <c r="E953" s="107"/>
      <c r="F953" s="72"/>
      <c r="G953" s="72"/>
      <c r="H953" s="72"/>
      <c r="I953" s="72"/>
      <c r="J953" s="72"/>
      <c r="K953" s="72"/>
      <c r="L953" s="72"/>
      <c r="M953" s="72"/>
      <c r="N953" s="72"/>
      <c r="O953" s="72"/>
      <c r="P953" s="72"/>
      <c r="Q953" s="72"/>
      <c r="R953" s="72"/>
      <c r="S953" s="72"/>
      <c r="T953" s="72"/>
      <c r="U953" s="72"/>
      <c r="V953" s="72"/>
      <c r="W953" s="72"/>
      <c r="X953" s="72"/>
      <c r="Y953" s="72"/>
      <c r="Z953" s="72"/>
    </row>
    <row r="954" spans="1:26" ht="14.25" customHeight="1">
      <c r="A954" s="102"/>
      <c r="B954" s="102"/>
      <c r="C954" s="72"/>
      <c r="D954" s="72"/>
      <c r="E954" s="107"/>
      <c r="F954" s="72"/>
      <c r="G954" s="72"/>
      <c r="H954" s="72"/>
      <c r="I954" s="72"/>
      <c r="J954" s="72"/>
      <c r="K954" s="72"/>
      <c r="L954" s="72"/>
      <c r="M954" s="72"/>
      <c r="N954" s="72"/>
      <c r="O954" s="72"/>
      <c r="P954" s="72"/>
      <c r="Q954" s="72"/>
      <c r="R954" s="72"/>
      <c r="S954" s="72"/>
      <c r="T954" s="72"/>
      <c r="U954" s="72"/>
      <c r="V954" s="72"/>
      <c r="W954" s="72"/>
      <c r="X954" s="72"/>
      <c r="Y954" s="72"/>
      <c r="Z954" s="72"/>
    </row>
    <row r="955" spans="1:26" ht="14.25" customHeight="1">
      <c r="A955" s="102"/>
      <c r="B955" s="102"/>
      <c r="C955" s="72"/>
      <c r="D955" s="72"/>
      <c r="E955" s="107"/>
      <c r="F955" s="72"/>
      <c r="G955" s="72"/>
      <c r="H955" s="72"/>
      <c r="I955" s="72"/>
      <c r="J955" s="72"/>
      <c r="K955" s="72"/>
      <c r="L955" s="72"/>
      <c r="M955" s="72"/>
      <c r="N955" s="72"/>
      <c r="O955" s="72"/>
      <c r="P955" s="72"/>
      <c r="Q955" s="72"/>
      <c r="R955" s="72"/>
      <c r="S955" s="72"/>
      <c r="T955" s="72"/>
      <c r="U955" s="72"/>
      <c r="V955" s="72"/>
      <c r="W955" s="72"/>
      <c r="X955" s="72"/>
      <c r="Y955" s="72"/>
      <c r="Z955" s="72"/>
    </row>
    <row r="956" spans="1:26" ht="14.25" customHeight="1">
      <c r="A956" s="102"/>
      <c r="B956" s="102"/>
      <c r="C956" s="72"/>
      <c r="D956" s="72"/>
      <c r="E956" s="107"/>
      <c r="F956" s="72"/>
      <c r="G956" s="72"/>
      <c r="H956" s="72"/>
      <c r="I956" s="72"/>
      <c r="J956" s="72"/>
      <c r="K956" s="72"/>
      <c r="L956" s="72"/>
      <c r="M956" s="72"/>
      <c r="N956" s="72"/>
      <c r="O956" s="72"/>
      <c r="P956" s="72"/>
      <c r="Q956" s="72"/>
      <c r="R956" s="72"/>
      <c r="S956" s="72"/>
      <c r="T956" s="72"/>
      <c r="U956" s="72"/>
      <c r="V956" s="72"/>
      <c r="W956" s="72"/>
      <c r="X956" s="72"/>
      <c r="Y956" s="72"/>
      <c r="Z956" s="72"/>
    </row>
    <row r="957" spans="1:26" ht="14.25" customHeight="1">
      <c r="A957" s="102"/>
      <c r="B957" s="102"/>
      <c r="C957" s="72"/>
      <c r="D957" s="72"/>
      <c r="E957" s="107"/>
      <c r="F957" s="72"/>
      <c r="G957" s="72"/>
      <c r="H957" s="72"/>
      <c r="I957" s="72"/>
      <c r="J957" s="72"/>
      <c r="K957" s="72"/>
      <c r="L957" s="72"/>
      <c r="M957" s="72"/>
      <c r="N957" s="72"/>
      <c r="O957" s="72"/>
      <c r="P957" s="72"/>
      <c r="Q957" s="72"/>
      <c r="R957" s="72"/>
      <c r="S957" s="72"/>
      <c r="T957" s="72"/>
      <c r="U957" s="72"/>
      <c r="V957" s="72"/>
      <c r="W957" s="72"/>
      <c r="X957" s="72"/>
      <c r="Y957" s="72"/>
      <c r="Z957" s="72"/>
    </row>
    <row r="958" spans="1:26" ht="14.25" customHeight="1">
      <c r="A958" s="102"/>
      <c r="B958" s="102"/>
      <c r="C958" s="72"/>
      <c r="D958" s="72"/>
      <c r="E958" s="107"/>
      <c r="F958" s="72"/>
      <c r="G958" s="72"/>
      <c r="H958" s="72"/>
      <c r="I958" s="72"/>
      <c r="J958" s="72"/>
      <c r="K958" s="72"/>
      <c r="L958" s="72"/>
      <c r="M958" s="72"/>
      <c r="N958" s="72"/>
      <c r="O958" s="72"/>
      <c r="P958" s="72"/>
      <c r="Q958" s="72"/>
      <c r="R958" s="72"/>
      <c r="S958" s="72"/>
      <c r="T958" s="72"/>
      <c r="U958" s="72"/>
      <c r="V958" s="72"/>
      <c r="W958" s="72"/>
      <c r="X958" s="72"/>
      <c r="Y958" s="72"/>
      <c r="Z958" s="72"/>
    </row>
    <row r="959" spans="1:26" ht="14.25" customHeight="1">
      <c r="A959" s="102"/>
      <c r="B959" s="102"/>
      <c r="C959" s="72"/>
      <c r="D959" s="72"/>
      <c r="E959" s="107"/>
      <c r="F959" s="72"/>
      <c r="G959" s="72"/>
      <c r="H959" s="72"/>
      <c r="I959" s="72"/>
      <c r="J959" s="72"/>
      <c r="K959" s="72"/>
      <c r="L959" s="72"/>
      <c r="M959" s="72"/>
      <c r="N959" s="72"/>
      <c r="O959" s="72"/>
      <c r="P959" s="72"/>
      <c r="Q959" s="72"/>
      <c r="R959" s="72"/>
      <c r="S959" s="72"/>
      <c r="T959" s="72"/>
      <c r="U959" s="72"/>
      <c r="V959" s="72"/>
      <c r="W959" s="72"/>
      <c r="X959" s="72"/>
      <c r="Y959" s="72"/>
      <c r="Z959" s="72"/>
    </row>
    <row r="960" spans="1:26" ht="14.25" customHeight="1">
      <c r="A960" s="102"/>
      <c r="B960" s="102"/>
      <c r="C960" s="72"/>
      <c r="D960" s="72"/>
      <c r="E960" s="107"/>
      <c r="F960" s="72"/>
      <c r="G960" s="72"/>
      <c r="H960" s="72"/>
      <c r="I960" s="72"/>
      <c r="J960" s="72"/>
      <c r="K960" s="72"/>
      <c r="L960" s="72"/>
      <c r="M960" s="72"/>
      <c r="N960" s="72"/>
      <c r="O960" s="72"/>
      <c r="P960" s="72"/>
      <c r="Q960" s="72"/>
      <c r="R960" s="72"/>
      <c r="S960" s="72"/>
      <c r="T960" s="72"/>
      <c r="U960" s="72"/>
      <c r="V960" s="72"/>
      <c r="W960" s="72"/>
      <c r="X960" s="72"/>
      <c r="Y960" s="72"/>
      <c r="Z960" s="72"/>
    </row>
    <row r="961" spans="1:26" ht="14.25" customHeight="1">
      <c r="A961" s="102"/>
      <c r="B961" s="102"/>
      <c r="C961" s="72"/>
      <c r="D961" s="72"/>
      <c r="E961" s="107"/>
      <c r="F961" s="72"/>
      <c r="G961" s="72"/>
      <c r="H961" s="72"/>
      <c r="I961" s="72"/>
      <c r="J961" s="72"/>
      <c r="K961" s="72"/>
      <c r="L961" s="72"/>
      <c r="M961" s="72"/>
      <c r="N961" s="72"/>
      <c r="O961" s="72"/>
      <c r="P961" s="72"/>
      <c r="Q961" s="72"/>
      <c r="R961" s="72"/>
      <c r="S961" s="72"/>
      <c r="T961" s="72"/>
      <c r="U961" s="72"/>
      <c r="V961" s="72"/>
      <c r="W961" s="72"/>
      <c r="X961" s="72"/>
      <c r="Y961" s="72"/>
      <c r="Z961" s="72"/>
    </row>
    <row r="962" spans="1:26" ht="14.25" customHeight="1">
      <c r="A962" s="102"/>
      <c r="B962" s="102"/>
      <c r="C962" s="72"/>
      <c r="D962" s="72"/>
      <c r="E962" s="107"/>
      <c r="F962" s="72"/>
      <c r="G962" s="72"/>
      <c r="H962" s="72"/>
      <c r="I962" s="72"/>
      <c r="J962" s="72"/>
      <c r="K962" s="72"/>
      <c r="L962" s="72"/>
      <c r="M962" s="72"/>
      <c r="N962" s="72"/>
      <c r="O962" s="72"/>
      <c r="P962" s="72"/>
      <c r="Q962" s="72"/>
      <c r="R962" s="72"/>
      <c r="S962" s="72"/>
      <c r="T962" s="72"/>
      <c r="U962" s="72"/>
      <c r="V962" s="72"/>
      <c r="W962" s="72"/>
      <c r="X962" s="72"/>
      <c r="Y962" s="72"/>
      <c r="Z962" s="72"/>
    </row>
    <row r="963" spans="1:26" ht="14.25" customHeight="1">
      <c r="A963" s="102"/>
      <c r="B963" s="102"/>
      <c r="C963" s="72"/>
      <c r="D963" s="72"/>
      <c r="E963" s="107"/>
      <c r="F963" s="72"/>
      <c r="G963" s="72"/>
      <c r="H963" s="72"/>
      <c r="I963" s="72"/>
      <c r="J963" s="72"/>
      <c r="K963" s="72"/>
      <c r="L963" s="72"/>
      <c r="M963" s="72"/>
      <c r="N963" s="72"/>
      <c r="O963" s="72"/>
      <c r="P963" s="72"/>
      <c r="Q963" s="72"/>
      <c r="R963" s="72"/>
      <c r="S963" s="72"/>
      <c r="T963" s="72"/>
      <c r="U963" s="72"/>
      <c r="V963" s="72"/>
      <c r="W963" s="72"/>
      <c r="X963" s="72"/>
      <c r="Y963" s="72"/>
      <c r="Z963" s="72"/>
    </row>
    <row r="964" spans="1:26" ht="14.25" customHeight="1">
      <c r="A964" s="102"/>
      <c r="B964" s="102"/>
      <c r="C964" s="72"/>
      <c r="D964" s="72"/>
      <c r="E964" s="107"/>
      <c r="F964" s="72"/>
      <c r="G964" s="72"/>
      <c r="H964" s="72"/>
      <c r="I964" s="72"/>
      <c r="J964" s="72"/>
      <c r="K964" s="72"/>
      <c r="L964" s="72"/>
      <c r="M964" s="72"/>
      <c r="N964" s="72"/>
      <c r="O964" s="72"/>
      <c r="P964" s="72"/>
      <c r="Q964" s="72"/>
      <c r="R964" s="72"/>
      <c r="S964" s="72"/>
      <c r="T964" s="72"/>
      <c r="U964" s="72"/>
      <c r="V964" s="72"/>
      <c r="W964" s="72"/>
      <c r="X964" s="72"/>
      <c r="Y964" s="72"/>
      <c r="Z964" s="72"/>
    </row>
    <row r="965" spans="1:26" ht="14.25" customHeight="1">
      <c r="A965" s="102"/>
      <c r="B965" s="102"/>
      <c r="C965" s="72"/>
      <c r="D965" s="72"/>
      <c r="E965" s="107"/>
      <c r="F965" s="72"/>
      <c r="G965" s="72"/>
      <c r="H965" s="72"/>
      <c r="I965" s="72"/>
      <c r="J965" s="72"/>
      <c r="K965" s="72"/>
      <c r="L965" s="72"/>
      <c r="M965" s="72"/>
      <c r="N965" s="72"/>
      <c r="O965" s="72"/>
      <c r="P965" s="72"/>
      <c r="Q965" s="72"/>
      <c r="R965" s="72"/>
      <c r="S965" s="72"/>
      <c r="T965" s="72"/>
      <c r="U965" s="72"/>
      <c r="V965" s="72"/>
      <c r="W965" s="72"/>
      <c r="X965" s="72"/>
      <c r="Y965" s="72"/>
      <c r="Z965" s="72"/>
    </row>
    <row r="966" spans="1:26" ht="14.25" customHeight="1">
      <c r="A966" s="102"/>
      <c r="B966" s="102"/>
      <c r="C966" s="72"/>
      <c r="D966" s="72"/>
      <c r="E966" s="107"/>
      <c r="F966" s="72"/>
      <c r="G966" s="72"/>
      <c r="H966" s="72"/>
      <c r="I966" s="72"/>
      <c r="J966" s="72"/>
      <c r="K966" s="72"/>
      <c r="L966" s="72"/>
      <c r="M966" s="72"/>
      <c r="N966" s="72"/>
      <c r="O966" s="72"/>
      <c r="P966" s="72"/>
      <c r="Q966" s="72"/>
      <c r="R966" s="72"/>
      <c r="S966" s="72"/>
      <c r="T966" s="72"/>
      <c r="U966" s="72"/>
      <c r="V966" s="72"/>
      <c r="W966" s="72"/>
      <c r="X966" s="72"/>
      <c r="Y966" s="72"/>
      <c r="Z966" s="72"/>
    </row>
    <row r="967" spans="1:26" ht="14.25" customHeight="1">
      <c r="A967" s="102"/>
      <c r="B967" s="102"/>
      <c r="C967" s="72"/>
      <c r="D967" s="72"/>
      <c r="E967" s="107"/>
      <c r="F967" s="72"/>
      <c r="G967" s="72"/>
      <c r="H967" s="72"/>
      <c r="I967" s="72"/>
      <c r="J967" s="72"/>
      <c r="K967" s="72"/>
      <c r="L967" s="72"/>
      <c r="M967" s="72"/>
      <c r="N967" s="72"/>
      <c r="O967" s="72"/>
      <c r="P967" s="72"/>
      <c r="Q967" s="72"/>
      <c r="R967" s="72"/>
      <c r="S967" s="72"/>
      <c r="T967" s="72"/>
      <c r="U967" s="72"/>
      <c r="V967" s="72"/>
      <c r="W967" s="72"/>
      <c r="X967" s="72"/>
      <c r="Y967" s="72"/>
      <c r="Z967" s="72"/>
    </row>
    <row r="968" spans="1:26" ht="14.25" customHeight="1">
      <c r="A968" s="102"/>
      <c r="B968" s="102"/>
      <c r="C968" s="72"/>
      <c r="D968" s="72"/>
      <c r="E968" s="107"/>
      <c r="F968" s="72"/>
      <c r="G968" s="72"/>
      <c r="H968" s="72"/>
      <c r="I968" s="72"/>
      <c r="J968" s="72"/>
      <c r="K968" s="72"/>
      <c r="L968" s="72"/>
      <c r="M968" s="72"/>
      <c r="N968" s="72"/>
      <c r="O968" s="72"/>
      <c r="P968" s="72"/>
      <c r="Q968" s="72"/>
      <c r="R968" s="72"/>
      <c r="S968" s="72"/>
      <c r="T968" s="72"/>
      <c r="U968" s="72"/>
      <c r="V968" s="72"/>
      <c r="W968" s="72"/>
      <c r="X968" s="72"/>
      <c r="Y968" s="72"/>
      <c r="Z968" s="72"/>
    </row>
    <row r="969" spans="1:26" ht="14.25" customHeight="1">
      <c r="A969" s="102"/>
      <c r="B969" s="102"/>
      <c r="C969" s="72"/>
      <c r="D969" s="72"/>
      <c r="E969" s="107"/>
      <c r="F969" s="72"/>
      <c r="G969" s="72"/>
      <c r="H969" s="72"/>
      <c r="I969" s="72"/>
      <c r="J969" s="72"/>
      <c r="K969" s="72"/>
      <c r="L969" s="72"/>
      <c r="M969" s="72"/>
      <c r="N969" s="72"/>
      <c r="O969" s="72"/>
      <c r="P969" s="72"/>
      <c r="Q969" s="72"/>
      <c r="R969" s="72"/>
      <c r="S969" s="72"/>
      <c r="T969" s="72"/>
      <c r="U969" s="72"/>
      <c r="V969" s="72"/>
      <c r="W969" s="72"/>
      <c r="X969" s="72"/>
      <c r="Y969" s="72"/>
      <c r="Z969" s="72"/>
    </row>
    <row r="970" spans="1:26" ht="14.25" customHeight="1">
      <c r="A970" s="102"/>
      <c r="B970" s="102"/>
      <c r="C970" s="72"/>
      <c r="D970" s="72"/>
      <c r="E970" s="107"/>
      <c r="F970" s="72"/>
      <c r="G970" s="72"/>
      <c r="H970" s="72"/>
      <c r="I970" s="72"/>
      <c r="J970" s="72"/>
      <c r="K970" s="72"/>
      <c r="L970" s="72"/>
      <c r="M970" s="72"/>
      <c r="N970" s="72"/>
      <c r="O970" s="72"/>
      <c r="P970" s="72"/>
      <c r="Q970" s="72"/>
      <c r="R970" s="72"/>
      <c r="S970" s="72"/>
      <c r="T970" s="72"/>
      <c r="U970" s="72"/>
      <c r="V970" s="72"/>
      <c r="W970" s="72"/>
      <c r="X970" s="72"/>
      <c r="Y970" s="72"/>
      <c r="Z970" s="72"/>
    </row>
    <row r="971" spans="1:26" ht="14.25" customHeight="1">
      <c r="A971" s="102"/>
      <c r="B971" s="102"/>
      <c r="C971" s="72"/>
      <c r="D971" s="72"/>
      <c r="E971" s="107"/>
      <c r="F971" s="72"/>
      <c r="G971" s="72"/>
      <c r="H971" s="72"/>
      <c r="I971" s="72"/>
      <c r="J971" s="72"/>
      <c r="K971" s="72"/>
      <c r="L971" s="72"/>
      <c r="M971" s="72"/>
      <c r="N971" s="72"/>
      <c r="O971" s="72"/>
      <c r="P971" s="72"/>
      <c r="Q971" s="72"/>
      <c r="R971" s="72"/>
      <c r="S971" s="72"/>
      <c r="T971" s="72"/>
      <c r="U971" s="72"/>
      <c r="V971" s="72"/>
      <c r="W971" s="72"/>
      <c r="X971" s="72"/>
      <c r="Y971" s="72"/>
      <c r="Z971" s="72"/>
    </row>
    <row r="972" spans="1:26" ht="14.25" customHeight="1">
      <c r="A972" s="102"/>
      <c r="B972" s="102"/>
      <c r="C972" s="72"/>
      <c r="D972" s="72"/>
      <c r="E972" s="107"/>
      <c r="F972" s="72"/>
      <c r="G972" s="72"/>
      <c r="H972" s="72"/>
      <c r="I972" s="72"/>
      <c r="J972" s="72"/>
      <c r="K972" s="72"/>
      <c r="L972" s="72"/>
      <c r="M972" s="72"/>
      <c r="N972" s="72"/>
      <c r="O972" s="72"/>
      <c r="P972" s="72"/>
      <c r="Q972" s="72"/>
      <c r="R972" s="72"/>
      <c r="S972" s="72"/>
      <c r="T972" s="72"/>
      <c r="U972" s="72"/>
      <c r="V972" s="72"/>
      <c r="W972" s="72"/>
      <c r="X972" s="72"/>
      <c r="Y972" s="72"/>
      <c r="Z972" s="72"/>
    </row>
    <row r="973" spans="1:26" ht="14.25" customHeight="1">
      <c r="A973" s="102"/>
      <c r="B973" s="102"/>
      <c r="C973" s="72"/>
      <c r="D973" s="72"/>
      <c r="E973" s="107"/>
      <c r="F973" s="72"/>
      <c r="G973" s="72"/>
      <c r="H973" s="72"/>
      <c r="I973" s="72"/>
      <c r="J973" s="72"/>
      <c r="K973" s="72"/>
      <c r="L973" s="72"/>
      <c r="M973" s="72"/>
      <c r="N973" s="72"/>
      <c r="O973" s="72"/>
      <c r="P973" s="72"/>
      <c r="Q973" s="72"/>
      <c r="R973" s="72"/>
      <c r="S973" s="72"/>
      <c r="T973" s="72"/>
      <c r="U973" s="72"/>
      <c r="V973" s="72"/>
      <c r="W973" s="72"/>
      <c r="X973" s="72"/>
      <c r="Y973" s="72"/>
      <c r="Z973" s="72"/>
    </row>
    <row r="974" spans="1:26" ht="14.25" customHeight="1">
      <c r="A974" s="102"/>
      <c r="B974" s="102"/>
      <c r="C974" s="72"/>
      <c r="D974" s="72"/>
      <c r="E974" s="107"/>
      <c r="F974" s="72"/>
      <c r="G974" s="72"/>
      <c r="H974" s="72"/>
      <c r="I974" s="72"/>
      <c r="J974" s="72"/>
      <c r="K974" s="72"/>
      <c r="L974" s="72"/>
      <c r="M974" s="72"/>
      <c r="N974" s="72"/>
      <c r="O974" s="72"/>
      <c r="P974" s="72"/>
      <c r="Q974" s="72"/>
      <c r="R974" s="72"/>
      <c r="S974" s="72"/>
      <c r="T974" s="72"/>
      <c r="U974" s="72"/>
      <c r="V974" s="72"/>
      <c r="W974" s="72"/>
      <c r="X974" s="72"/>
      <c r="Y974" s="72"/>
      <c r="Z974" s="72"/>
    </row>
    <row r="975" spans="1:26" ht="14.25" customHeight="1">
      <c r="A975" s="102"/>
      <c r="B975" s="102"/>
      <c r="C975" s="72"/>
      <c r="D975" s="72"/>
      <c r="E975" s="107"/>
      <c r="F975" s="72"/>
      <c r="G975" s="72"/>
      <c r="H975" s="72"/>
      <c r="I975" s="72"/>
      <c r="J975" s="72"/>
      <c r="K975" s="72"/>
      <c r="L975" s="72"/>
      <c r="M975" s="72"/>
      <c r="N975" s="72"/>
      <c r="O975" s="72"/>
      <c r="P975" s="72"/>
      <c r="Q975" s="72"/>
      <c r="R975" s="72"/>
      <c r="S975" s="72"/>
      <c r="T975" s="72"/>
      <c r="U975" s="72"/>
      <c r="V975" s="72"/>
      <c r="W975" s="72"/>
      <c r="X975" s="72"/>
      <c r="Y975" s="72"/>
      <c r="Z975" s="72"/>
    </row>
    <row r="976" spans="1:26" ht="14.25" customHeight="1">
      <c r="A976" s="102"/>
      <c r="B976" s="102"/>
      <c r="C976" s="72"/>
      <c r="D976" s="72"/>
      <c r="E976" s="107"/>
      <c r="F976" s="72"/>
      <c r="G976" s="72"/>
      <c r="H976" s="72"/>
      <c r="I976" s="72"/>
      <c r="J976" s="72"/>
      <c r="K976" s="72"/>
      <c r="L976" s="72"/>
      <c r="M976" s="72"/>
      <c r="N976" s="72"/>
      <c r="O976" s="72"/>
      <c r="P976" s="72"/>
      <c r="Q976" s="72"/>
      <c r="R976" s="72"/>
      <c r="S976" s="72"/>
      <c r="T976" s="72"/>
      <c r="U976" s="72"/>
      <c r="V976" s="72"/>
      <c r="W976" s="72"/>
      <c r="X976" s="72"/>
      <c r="Y976" s="72"/>
      <c r="Z976" s="72"/>
    </row>
    <row r="977" spans="1:26" ht="14.25" customHeight="1">
      <c r="A977" s="102"/>
      <c r="B977" s="102"/>
      <c r="C977" s="72"/>
      <c r="D977" s="72"/>
      <c r="E977" s="107"/>
      <c r="F977" s="72"/>
      <c r="G977" s="72"/>
      <c r="H977" s="72"/>
      <c r="I977" s="72"/>
      <c r="J977" s="72"/>
      <c r="K977" s="72"/>
      <c r="L977" s="72"/>
      <c r="M977" s="72"/>
      <c r="N977" s="72"/>
      <c r="O977" s="72"/>
      <c r="P977" s="72"/>
      <c r="Q977" s="72"/>
      <c r="R977" s="72"/>
      <c r="S977" s="72"/>
      <c r="T977" s="72"/>
      <c r="U977" s="72"/>
      <c r="V977" s="72"/>
      <c r="W977" s="72"/>
      <c r="X977" s="72"/>
      <c r="Y977" s="72"/>
      <c r="Z977" s="72"/>
    </row>
    <row r="978" spans="1:26" ht="14.25" customHeight="1">
      <c r="A978" s="102"/>
      <c r="B978" s="102"/>
      <c r="C978" s="72"/>
      <c r="D978" s="72"/>
      <c r="E978" s="107"/>
      <c r="F978" s="72"/>
      <c r="G978" s="72"/>
      <c r="H978" s="72"/>
      <c r="I978" s="72"/>
      <c r="J978" s="72"/>
      <c r="K978" s="72"/>
      <c r="L978" s="72"/>
      <c r="M978" s="72"/>
      <c r="N978" s="72"/>
      <c r="O978" s="72"/>
      <c r="P978" s="72"/>
      <c r="Q978" s="72"/>
      <c r="R978" s="72"/>
      <c r="S978" s="72"/>
      <c r="T978" s="72"/>
      <c r="U978" s="72"/>
      <c r="V978" s="72"/>
      <c r="W978" s="72"/>
      <c r="X978" s="72"/>
      <c r="Y978" s="72"/>
      <c r="Z978" s="72"/>
    </row>
    <row r="979" spans="1:26" ht="14.25" customHeight="1">
      <c r="A979" s="102"/>
      <c r="B979" s="102"/>
      <c r="C979" s="72"/>
      <c r="D979" s="72"/>
      <c r="E979" s="107"/>
      <c r="F979" s="72"/>
      <c r="G979" s="72"/>
      <c r="H979" s="72"/>
      <c r="I979" s="72"/>
      <c r="J979" s="72"/>
      <c r="K979" s="72"/>
      <c r="L979" s="72"/>
      <c r="M979" s="72"/>
      <c r="N979" s="72"/>
      <c r="O979" s="72"/>
      <c r="P979" s="72"/>
      <c r="Q979" s="72"/>
      <c r="R979" s="72"/>
      <c r="S979" s="72"/>
      <c r="T979" s="72"/>
      <c r="U979" s="72"/>
      <c r="V979" s="72"/>
      <c r="W979" s="72"/>
      <c r="X979" s="72"/>
      <c r="Y979" s="72"/>
      <c r="Z979" s="72"/>
    </row>
    <row r="980" spans="1:26" ht="14.25" customHeight="1">
      <c r="A980" s="102"/>
      <c r="B980" s="102"/>
      <c r="C980" s="72"/>
      <c r="D980" s="72"/>
      <c r="E980" s="107"/>
      <c r="F980" s="72"/>
      <c r="G980" s="72"/>
      <c r="H980" s="72"/>
      <c r="I980" s="72"/>
      <c r="J980" s="72"/>
      <c r="K980" s="72"/>
      <c r="L980" s="72"/>
      <c r="M980" s="72"/>
      <c r="N980" s="72"/>
      <c r="O980" s="72"/>
      <c r="P980" s="72"/>
      <c r="Q980" s="72"/>
      <c r="R980" s="72"/>
      <c r="S980" s="72"/>
      <c r="T980" s="72"/>
      <c r="U980" s="72"/>
      <c r="V980" s="72"/>
      <c r="W980" s="72"/>
      <c r="X980" s="72"/>
      <c r="Y980" s="72"/>
      <c r="Z980" s="72"/>
    </row>
    <row r="981" spans="1:26" ht="14.25" customHeight="1">
      <c r="A981" s="102"/>
      <c r="B981" s="102"/>
      <c r="C981" s="72"/>
      <c r="D981" s="72"/>
      <c r="E981" s="107"/>
      <c r="F981" s="72"/>
      <c r="G981" s="72"/>
      <c r="H981" s="72"/>
      <c r="I981" s="72"/>
      <c r="J981" s="72"/>
      <c r="K981" s="72"/>
      <c r="L981" s="72"/>
      <c r="M981" s="72"/>
      <c r="N981" s="72"/>
      <c r="O981" s="72"/>
      <c r="P981" s="72"/>
      <c r="Q981" s="72"/>
      <c r="R981" s="72"/>
      <c r="S981" s="72"/>
      <c r="T981" s="72"/>
      <c r="U981" s="72"/>
      <c r="V981" s="72"/>
      <c r="W981" s="72"/>
      <c r="X981" s="72"/>
      <c r="Y981" s="72"/>
      <c r="Z981" s="72"/>
    </row>
    <row r="982" spans="1:26" ht="14.25" customHeight="1">
      <c r="A982" s="102"/>
      <c r="B982" s="102"/>
      <c r="C982" s="72"/>
      <c r="D982" s="72"/>
      <c r="E982" s="107"/>
      <c r="F982" s="72"/>
      <c r="G982" s="72"/>
      <c r="H982" s="72"/>
      <c r="I982" s="72"/>
      <c r="J982" s="72"/>
      <c r="K982" s="72"/>
      <c r="L982" s="72"/>
      <c r="M982" s="72"/>
      <c r="N982" s="72"/>
      <c r="O982" s="72"/>
      <c r="P982" s="72"/>
      <c r="Q982" s="72"/>
      <c r="R982" s="72"/>
      <c r="S982" s="72"/>
      <c r="T982" s="72"/>
      <c r="U982" s="72"/>
      <c r="V982" s="72"/>
      <c r="W982" s="72"/>
      <c r="X982" s="72"/>
      <c r="Y982" s="72"/>
      <c r="Z982" s="72"/>
    </row>
    <row r="983" spans="1:26" ht="14.25" customHeight="1">
      <c r="A983" s="102"/>
      <c r="B983" s="102"/>
      <c r="C983" s="72"/>
      <c r="D983" s="72"/>
      <c r="E983" s="107"/>
      <c r="F983" s="72"/>
      <c r="G983" s="72"/>
      <c r="H983" s="72"/>
      <c r="I983" s="72"/>
      <c r="J983" s="72"/>
      <c r="K983" s="72"/>
      <c r="L983" s="72"/>
      <c r="M983" s="72"/>
      <c r="N983" s="72"/>
      <c r="O983" s="72"/>
      <c r="P983" s="72"/>
      <c r="Q983" s="72"/>
      <c r="R983" s="72"/>
      <c r="S983" s="72"/>
      <c r="T983" s="72"/>
      <c r="U983" s="72"/>
      <c r="V983" s="72"/>
      <c r="W983" s="72"/>
      <c r="X983" s="72"/>
      <c r="Y983" s="72"/>
      <c r="Z983" s="72"/>
    </row>
    <row r="984" spans="1:26" ht="14.25" customHeight="1">
      <c r="A984" s="102"/>
      <c r="B984" s="102"/>
      <c r="C984" s="72"/>
      <c r="D984" s="72"/>
      <c r="E984" s="107"/>
      <c r="F984" s="72"/>
      <c r="G984" s="72"/>
      <c r="H984" s="72"/>
      <c r="I984" s="72"/>
      <c r="J984" s="72"/>
      <c r="K984" s="72"/>
      <c r="L984" s="72"/>
      <c r="M984" s="72"/>
      <c r="N984" s="72"/>
      <c r="O984" s="72"/>
      <c r="P984" s="72"/>
      <c r="Q984" s="72"/>
      <c r="R984" s="72"/>
      <c r="S984" s="72"/>
      <c r="T984" s="72"/>
      <c r="U984" s="72"/>
      <c r="V984" s="72"/>
      <c r="W984" s="72"/>
      <c r="X984" s="72"/>
      <c r="Y984" s="72"/>
      <c r="Z984" s="72"/>
    </row>
    <row r="985" spans="1:26" ht="14.25" customHeight="1">
      <c r="A985" s="102"/>
      <c r="B985" s="102"/>
      <c r="C985" s="72"/>
      <c r="D985" s="72"/>
      <c r="E985" s="107"/>
      <c r="F985" s="72"/>
      <c r="G985" s="72"/>
      <c r="H985" s="72"/>
      <c r="I985" s="72"/>
      <c r="J985" s="72"/>
      <c r="K985" s="72"/>
      <c r="L985" s="72"/>
      <c r="M985" s="72"/>
      <c r="N985" s="72"/>
      <c r="O985" s="72"/>
      <c r="P985" s="72"/>
      <c r="Q985" s="72"/>
      <c r="R985" s="72"/>
      <c r="S985" s="72"/>
      <c r="T985" s="72"/>
      <c r="U985" s="72"/>
      <c r="V985" s="72"/>
      <c r="W985" s="72"/>
      <c r="X985" s="72"/>
      <c r="Y985" s="72"/>
      <c r="Z985" s="72"/>
    </row>
    <row r="986" spans="1:26" ht="14.25" customHeight="1">
      <c r="A986" s="102"/>
      <c r="B986" s="102"/>
      <c r="C986" s="72"/>
      <c r="D986" s="72"/>
      <c r="E986" s="107"/>
      <c r="F986" s="72"/>
      <c r="G986" s="72"/>
      <c r="H986" s="72"/>
      <c r="I986" s="72"/>
      <c r="J986" s="72"/>
      <c r="K986" s="72"/>
      <c r="L986" s="72"/>
      <c r="M986" s="72"/>
      <c r="N986" s="72"/>
      <c r="O986" s="72"/>
      <c r="P986" s="72"/>
      <c r="Q986" s="72"/>
      <c r="R986" s="72"/>
      <c r="S986" s="72"/>
      <c r="T986" s="72"/>
      <c r="U986" s="72"/>
      <c r="V986" s="72"/>
      <c r="W986" s="72"/>
      <c r="X986" s="72"/>
      <c r="Y986" s="72"/>
      <c r="Z986" s="72"/>
    </row>
    <row r="987" spans="1:26" ht="14.25" customHeight="1">
      <c r="A987" s="102"/>
      <c r="B987" s="102"/>
      <c r="C987" s="72"/>
      <c r="D987" s="72"/>
      <c r="E987" s="107"/>
      <c r="F987" s="72"/>
      <c r="G987" s="72"/>
      <c r="H987" s="72"/>
      <c r="I987" s="72"/>
      <c r="J987" s="72"/>
      <c r="K987" s="72"/>
      <c r="L987" s="72"/>
      <c r="M987" s="72"/>
      <c r="N987" s="72"/>
      <c r="O987" s="72"/>
      <c r="P987" s="72"/>
      <c r="Q987" s="72"/>
      <c r="R987" s="72"/>
      <c r="S987" s="72"/>
      <c r="T987" s="72"/>
      <c r="U987" s="72"/>
      <c r="V987" s="72"/>
      <c r="W987" s="72"/>
      <c r="X987" s="72"/>
      <c r="Y987" s="72"/>
      <c r="Z987" s="72"/>
    </row>
    <row r="988" spans="1:26" ht="14.25" customHeight="1">
      <c r="A988" s="102"/>
      <c r="B988" s="102"/>
      <c r="C988" s="72"/>
      <c r="D988" s="72"/>
      <c r="E988" s="107"/>
      <c r="F988" s="72"/>
      <c r="G988" s="72"/>
      <c r="H988" s="72"/>
      <c r="I988" s="72"/>
      <c r="J988" s="72"/>
      <c r="K988" s="72"/>
      <c r="L988" s="72"/>
      <c r="M988" s="72"/>
      <c r="N988" s="72"/>
      <c r="O988" s="72"/>
      <c r="P988" s="72"/>
      <c r="Q988" s="72"/>
      <c r="R988" s="72"/>
      <c r="S988" s="72"/>
      <c r="T988" s="72"/>
      <c r="U988" s="72"/>
      <c r="V988" s="72"/>
      <c r="W988" s="72"/>
      <c r="X988" s="72"/>
      <c r="Y988" s="72"/>
      <c r="Z988" s="72"/>
    </row>
    <row r="989" spans="1:26" ht="14.25" customHeight="1">
      <c r="A989" s="102"/>
      <c r="B989" s="102"/>
      <c r="C989" s="72"/>
      <c r="D989" s="72"/>
      <c r="E989" s="107"/>
      <c r="F989" s="72"/>
      <c r="G989" s="72"/>
      <c r="H989" s="72"/>
      <c r="I989" s="72"/>
      <c r="J989" s="72"/>
      <c r="K989" s="72"/>
      <c r="L989" s="72"/>
      <c r="M989" s="72"/>
      <c r="N989" s="72"/>
      <c r="O989" s="72"/>
      <c r="P989" s="72"/>
      <c r="Q989" s="72"/>
      <c r="R989" s="72"/>
      <c r="S989" s="72"/>
      <c r="T989" s="72"/>
      <c r="U989" s="72"/>
      <c r="V989" s="72"/>
      <c r="W989" s="72"/>
      <c r="X989" s="72"/>
      <c r="Y989" s="72"/>
      <c r="Z989" s="72"/>
    </row>
    <row r="990" spans="1:26" ht="14.25" customHeight="1">
      <c r="A990" s="102"/>
      <c r="B990" s="102"/>
      <c r="C990" s="72"/>
      <c r="D990" s="72"/>
      <c r="E990" s="107"/>
      <c r="F990" s="72"/>
      <c r="G990" s="72"/>
      <c r="H990" s="72"/>
      <c r="I990" s="72"/>
      <c r="J990" s="72"/>
      <c r="K990" s="72"/>
      <c r="L990" s="72"/>
      <c r="M990" s="72"/>
      <c r="N990" s="72"/>
      <c r="O990" s="72"/>
      <c r="P990" s="72"/>
      <c r="Q990" s="72"/>
      <c r="R990" s="72"/>
      <c r="S990" s="72"/>
      <c r="T990" s="72"/>
      <c r="U990" s="72"/>
      <c r="V990" s="72"/>
      <c r="W990" s="72"/>
      <c r="X990" s="72"/>
      <c r="Y990" s="72"/>
      <c r="Z990" s="72"/>
    </row>
    <row r="991" spans="1:26" ht="14.25" customHeight="1">
      <c r="A991" s="102"/>
      <c r="B991" s="102"/>
      <c r="C991" s="72"/>
      <c r="D991" s="72"/>
      <c r="E991" s="107"/>
      <c r="F991" s="72"/>
      <c r="G991" s="72"/>
      <c r="H991" s="72"/>
      <c r="I991" s="72"/>
      <c r="J991" s="72"/>
      <c r="K991" s="72"/>
      <c r="L991" s="72"/>
      <c r="M991" s="72"/>
      <c r="N991" s="72"/>
      <c r="O991" s="72"/>
      <c r="P991" s="72"/>
      <c r="Q991" s="72"/>
      <c r="R991" s="72"/>
      <c r="S991" s="72"/>
      <c r="T991" s="72"/>
      <c r="U991" s="72"/>
      <c r="V991" s="72"/>
      <c r="W991" s="72"/>
      <c r="X991" s="72"/>
      <c r="Y991" s="72"/>
      <c r="Z991" s="72"/>
    </row>
    <row r="992" spans="1:26" ht="14.25" customHeight="1">
      <c r="A992" s="102"/>
      <c r="B992" s="102"/>
      <c r="C992" s="72"/>
      <c r="D992" s="72"/>
      <c r="E992" s="107"/>
      <c r="F992" s="72"/>
      <c r="G992" s="72"/>
      <c r="H992" s="72"/>
      <c r="I992" s="72"/>
      <c r="J992" s="72"/>
      <c r="K992" s="72"/>
      <c r="L992" s="72"/>
      <c r="M992" s="72"/>
      <c r="N992" s="72"/>
      <c r="O992" s="72"/>
      <c r="P992" s="72"/>
      <c r="Q992" s="72"/>
      <c r="R992" s="72"/>
      <c r="S992" s="72"/>
      <c r="T992" s="72"/>
      <c r="U992" s="72"/>
      <c r="V992" s="72"/>
      <c r="W992" s="72"/>
      <c r="X992" s="72"/>
      <c r="Y992" s="72"/>
      <c r="Z992" s="72"/>
    </row>
    <row r="993" spans="1:26" ht="14.25" customHeight="1">
      <c r="A993" s="102"/>
      <c r="B993" s="102"/>
      <c r="C993" s="72"/>
      <c r="D993" s="72"/>
      <c r="E993" s="107"/>
      <c r="F993" s="72"/>
      <c r="G993" s="72"/>
      <c r="H993" s="72"/>
      <c r="I993" s="72"/>
      <c r="J993" s="72"/>
      <c r="K993" s="72"/>
      <c r="L993" s="72"/>
      <c r="M993" s="72"/>
      <c r="N993" s="72"/>
      <c r="O993" s="72"/>
      <c r="P993" s="72"/>
      <c r="Q993" s="72"/>
      <c r="R993" s="72"/>
      <c r="S993" s="72"/>
      <c r="T993" s="72"/>
      <c r="U993" s="72"/>
      <c r="V993" s="72"/>
      <c r="W993" s="72"/>
      <c r="X993" s="72"/>
      <c r="Y993" s="72"/>
      <c r="Z993" s="72"/>
    </row>
    <row r="994" spans="1:26" ht="14.25" customHeight="1">
      <c r="A994" s="102"/>
      <c r="B994" s="102"/>
      <c r="C994" s="72"/>
      <c r="D994" s="72"/>
      <c r="E994" s="107"/>
      <c r="F994" s="72"/>
      <c r="G994" s="72"/>
      <c r="H994" s="72"/>
      <c r="I994" s="72"/>
      <c r="J994" s="72"/>
      <c r="K994" s="72"/>
      <c r="L994" s="72"/>
      <c r="M994" s="72"/>
      <c r="N994" s="72"/>
      <c r="O994" s="72"/>
      <c r="P994" s="72"/>
      <c r="Q994" s="72"/>
      <c r="R994" s="72"/>
      <c r="S994" s="72"/>
      <c r="T994" s="72"/>
      <c r="U994" s="72"/>
      <c r="V994" s="72"/>
      <c r="W994" s="72"/>
      <c r="X994" s="72"/>
      <c r="Y994" s="72"/>
      <c r="Z994" s="72"/>
    </row>
    <row r="995" spans="1:26" ht="14.25" customHeight="1">
      <c r="A995" s="102"/>
      <c r="B995" s="102"/>
      <c r="C995" s="72"/>
      <c r="D995" s="72"/>
      <c r="E995" s="107"/>
      <c r="F995" s="72"/>
      <c r="G995" s="72"/>
      <c r="H995" s="72"/>
      <c r="I995" s="72"/>
      <c r="J995" s="72"/>
      <c r="K995" s="72"/>
      <c r="L995" s="72"/>
      <c r="M995" s="72"/>
      <c r="N995" s="72"/>
      <c r="O995" s="72"/>
      <c r="P995" s="72"/>
      <c r="Q995" s="72"/>
      <c r="R995" s="72"/>
      <c r="S995" s="72"/>
      <c r="T995" s="72"/>
      <c r="U995" s="72"/>
      <c r="V995" s="72"/>
      <c r="W995" s="72"/>
      <c r="X995" s="72"/>
      <c r="Y995" s="72"/>
      <c r="Z995" s="72"/>
    </row>
    <row r="996" spans="1:26" ht="14.25" customHeight="1">
      <c r="A996" s="102"/>
      <c r="B996" s="102"/>
      <c r="C996" s="72"/>
      <c r="D996" s="72"/>
      <c r="E996" s="107"/>
      <c r="F996" s="72"/>
      <c r="G996" s="72"/>
      <c r="H996" s="72"/>
      <c r="I996" s="72"/>
      <c r="J996" s="72"/>
      <c r="K996" s="72"/>
      <c r="L996" s="72"/>
      <c r="M996" s="72"/>
      <c r="N996" s="72"/>
      <c r="O996" s="72"/>
      <c r="P996" s="72"/>
      <c r="Q996" s="72"/>
      <c r="R996" s="72"/>
      <c r="S996" s="72"/>
      <c r="T996" s="72"/>
      <c r="U996" s="72"/>
      <c r="V996" s="72"/>
      <c r="W996" s="72"/>
      <c r="X996" s="72"/>
      <c r="Y996" s="72"/>
      <c r="Z996" s="72"/>
    </row>
    <row r="997" spans="1:26" ht="14.25" customHeight="1">
      <c r="A997" s="102"/>
      <c r="B997" s="102"/>
      <c r="C997" s="72"/>
      <c r="D997" s="72"/>
      <c r="E997" s="107"/>
      <c r="F997" s="72"/>
      <c r="G997" s="72"/>
      <c r="H997" s="72"/>
      <c r="I997" s="72"/>
      <c r="J997" s="72"/>
      <c r="K997" s="72"/>
      <c r="L997" s="72"/>
      <c r="M997" s="72"/>
      <c r="N997" s="72"/>
      <c r="O997" s="72"/>
      <c r="P997" s="72"/>
      <c r="Q997" s="72"/>
      <c r="R997" s="72"/>
      <c r="S997" s="72"/>
      <c r="T997" s="72"/>
      <c r="U997" s="72"/>
      <c r="V997" s="72"/>
      <c r="W997" s="72"/>
      <c r="X997" s="72"/>
      <c r="Y997" s="72"/>
      <c r="Z997" s="72"/>
    </row>
    <row r="998" spans="1:26" ht="14.25" customHeight="1">
      <c r="A998" s="102"/>
      <c r="B998" s="102"/>
      <c r="C998" s="72"/>
      <c r="D998" s="72"/>
      <c r="E998" s="107"/>
      <c r="F998" s="72"/>
      <c r="G998" s="72"/>
      <c r="H998" s="72"/>
      <c r="I998" s="72"/>
      <c r="J998" s="72"/>
      <c r="K998" s="72"/>
      <c r="L998" s="72"/>
      <c r="M998" s="72"/>
      <c r="N998" s="72"/>
      <c r="O998" s="72"/>
      <c r="P998" s="72"/>
      <c r="Q998" s="72"/>
      <c r="R998" s="72"/>
      <c r="S998" s="72"/>
      <c r="T998" s="72"/>
      <c r="U998" s="72"/>
      <c r="V998" s="72"/>
      <c r="W998" s="72"/>
      <c r="X998" s="72"/>
      <c r="Y998" s="72"/>
      <c r="Z998" s="72"/>
    </row>
    <row r="999" spans="1:26" ht="14.25" customHeight="1">
      <c r="A999" s="102"/>
      <c r="B999" s="102"/>
      <c r="C999" s="72"/>
      <c r="D999" s="72"/>
      <c r="E999" s="107"/>
      <c r="F999" s="72"/>
      <c r="G999" s="72"/>
      <c r="H999" s="72"/>
      <c r="I999" s="72"/>
      <c r="J999" s="72"/>
      <c r="K999" s="72"/>
      <c r="L999" s="72"/>
      <c r="M999" s="72"/>
      <c r="N999" s="72"/>
      <c r="O999" s="72"/>
      <c r="P999" s="72"/>
      <c r="Q999" s="72"/>
      <c r="R999" s="72"/>
      <c r="S999" s="72"/>
      <c r="T999" s="72"/>
      <c r="U999" s="72"/>
      <c r="V999" s="72"/>
      <c r="W999" s="72"/>
      <c r="X999" s="72"/>
      <c r="Y999" s="72"/>
      <c r="Z999" s="72"/>
    </row>
    <row r="1000" spans="1:26" ht="14.25" customHeight="1">
      <c r="A1000" s="102"/>
      <c r="B1000" s="102"/>
      <c r="C1000" s="72"/>
      <c r="D1000" s="72"/>
      <c r="E1000" s="107"/>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8">
    <mergeCell ref="F73:G73"/>
    <mergeCell ref="F74:G74"/>
    <mergeCell ref="A73:A74"/>
    <mergeCell ref="B73:D74"/>
    <mergeCell ref="B72:D72"/>
    <mergeCell ref="A2:B2"/>
    <mergeCell ref="C2:G2"/>
    <mergeCell ref="A3:H3"/>
    <mergeCell ref="A69:A71"/>
    <mergeCell ref="B69:D71"/>
    <mergeCell ref="E69:E71"/>
    <mergeCell ref="F69:G71"/>
    <mergeCell ref="H69:I70"/>
    <mergeCell ref="H71:I71"/>
    <mergeCell ref="H72:I72"/>
    <mergeCell ref="H73:I73"/>
    <mergeCell ref="H74:I74"/>
    <mergeCell ref="F72:G72"/>
  </mergeCells>
  <hyperlinks>
    <hyperlink ref="E5" r:id="rId1" xr:uid="{515B760E-AC5A-4F8B-A6DE-9B976D5872D0}"/>
    <hyperlink ref="E6" r:id="rId2" display="https://www.alcaldiabogota.gov.co/sisjur/normas/Norma1.jsp?i=145895" xr:uid="{8D760093-BFE3-4C87-BB4B-90C7FA560767}"/>
    <hyperlink ref="E7" r:id="rId3" display="https://www.funcionpublica.gov.co/eva/gestornormativo/norma.php?i=209510" xr:uid="{8D72C3D1-54C9-4D45-B422-39D14840F785}"/>
    <hyperlink ref="E9" r:id="rId4" location=":~:text=Que%20la%20Constituci%C3%B3n%20Pol%C3%ADtica%20de,presente%20como%20en%20el%20futuro." display="https://www.alcaldiabogota.gov.co/sisjur/normas/Norma1.jsp?i=139877&amp;dt=S - :~:text=Que%20la%20Constituci%C3%B3n%20Pol%C3%ADtica%20de,presente%20como%20en%20el%20futuro." xr:uid="{CF5E1E13-3D27-478A-91EF-E3427AD316E7}"/>
    <hyperlink ref="E10" r:id="rId5" display="https://www.alcaldiabogota.gov.co/sisjur/normas/Norma1.jsp?i=134957" xr:uid="{CFAFB1FE-38F7-4F31-99A3-056A497FA982}"/>
    <hyperlink ref="E12" r:id="rId6" display="https://www.suin-juriscol.gov.co/viewDocument.asp?ruta=Leyes/30043764" xr:uid="{07F4C6ED-3A25-46AF-A428-C4CCAB791B35}"/>
    <hyperlink ref="E13" r:id="rId7" display="https://idpc.gov.co/noticias/el-pemp-del-centro-historico-de-bogota-entra-en-vigencia/" xr:uid="{8734EB76-995D-4414-888E-83CB632E30C2}"/>
    <hyperlink ref="E14" r:id="rId8" location="13" display="https://www.funcionpublica.gov.co/eva/gestornormativo/norma.php?i=159526 - 13" xr:uid="{1364A7E9-2B9B-42D1-A9AB-2E91F2C5D38A}"/>
    <hyperlink ref="E15" r:id="rId9" display="https://funcionpublica.gov.co/eva/gestornormativo/norma.php?i=160966" xr:uid="{5649A293-D485-4F61-B79D-4B05F4C32BA0}"/>
    <hyperlink ref="E16" r:id="rId10" display="https://www.alcaldiabogota.gov.co/sisjur/normas/Norma1.jsp?i=103145" xr:uid="{E7F49F21-2420-4BD7-B256-567B6221B380}"/>
    <hyperlink ref="E17" r:id="rId11" display="https://www.funcionpublica.gov.co/eva/gestornormativo/norma.php?i=141144" xr:uid="{56B285BE-2B96-469C-9187-E686B3206B94}"/>
    <hyperlink ref="H17" r:id="rId12" xr:uid="{B24F5EA5-44ED-4725-8826-4F3B72AF28AA}"/>
    <hyperlink ref="E18" r:id="rId13" display="https://www.alcaldiabogota.gov.co/sisjur/normas/Norma1.jsp?i=93649" xr:uid="{65AAC0C2-7755-485A-8F92-EE8F98643076}"/>
    <hyperlink ref="E19" r:id="rId14" display="https://www.funcionpublica.gov.co/eva/gestornormativo/norma.php?i=126761" xr:uid="{6462E44D-8DDD-4836-A835-FC37D018BCFD}"/>
    <hyperlink ref="E20" r:id="rId15" display="https://www.funcionpublica.gov.co/eva/gestornormativo/norma.php?i=125640" xr:uid="{65ABA8F4-E2A6-4495-87C1-F50C9A0E9F0F}"/>
    <hyperlink ref="E21" r:id="rId16" display="https://www.funcionpublica.gov.co/eva/gestornormativo/norma.php?i=104832" xr:uid="{7561E0E0-990D-47D2-BF2C-A68C67BE4225}"/>
    <hyperlink ref="E23" r:id="rId17" display="https://www.alcaldiabogota.gov.co/sisjur/normas/Norma1.jsp?i=86971&amp;dt=S" xr:uid="{77DB1773-0145-415C-ADA6-B17146BBE00D}"/>
    <hyperlink ref="E24" r:id="rId18" display="https://funcionpublica.gov.co/eva/gestornormativo/norma.php?i=93970" xr:uid="{68F469FE-E30E-4A67-B68C-520E54571368}"/>
    <hyperlink ref="E25" r:id="rId19" display="https://www.alcaldiabogota.gov.co/sisjur/normas/Norma1.jsp?i=83329&amp;dt=S" xr:uid="{6B304BA4-CCDD-4AB5-B493-05280E5BF777}"/>
    <hyperlink ref="E26" r:id="rId20" display="https://www.funcionpublica.gov.co/eva/gestornormativo/norma.php?i=90324" xr:uid="{F852B742-B51B-4AF9-BDF4-69A8AA235AF3}"/>
    <hyperlink ref="E27" r:id="rId21" display="https://dapre.presidencia.gov.co/normativa/normativa/DIRECTIVA PRESIDENCIAL N%C2%B0 09 DEL 09 DE NOVIEMBRE DE 2018.pdf" xr:uid="{09A0690E-4377-4002-8769-856F9083D16F}"/>
    <hyperlink ref="E28" r:id="rId22" location="32" display="https://www.alcaldiabogota.gov.co/sisjur/normas/Norma1.jsp?dt=S&amp;i=81065 - 32" xr:uid="{157054B3-1F00-4EFA-AB96-4DC950CCEF9C}"/>
    <hyperlink ref="E29" r:id="rId23" display="https://www.culturarecreacionydeporte.gov.co/sites/default/files/documentos_transparencia/1_resolucion_432_2018.pdf" xr:uid="{F49A4AF4-4778-4BE7-9923-5DAAF6F00E59}"/>
    <hyperlink ref="E30" r:id="rId24" display="https://www.funcionpublica.gov.co/eva/gestornormativo/norma.php?i=87419" xr:uid="{73A307F7-2957-41A0-A44B-D6DA234E5A5E}"/>
    <hyperlink ref="E31" r:id="rId25" display="https://www.alcaldiabogota.gov.co/sisjur/normas/Norma1.jsp?i=71731&amp;dt=S" xr:uid="{4C810B65-B5EE-4A48-87CE-488A2F005857}"/>
    <hyperlink ref="E32" r:id="rId26" display="https://www.alcaldiabogota.gov.co/sisjur/normas/Norma1.jsp?i=71630&amp;dt=S" xr:uid="{D6EFAD67-7031-4FA5-AD55-38E8BBA83AAD}"/>
    <hyperlink ref="E33" r:id="rId27" display="https://www.alcaldiabogota.gov.co/sisjur/normas/Norma1.jsp?i=71632&amp;dt=S" xr:uid="{C28CA7C0-AAE6-4D7A-98F1-21351574A0AC}"/>
    <hyperlink ref="E34" r:id="rId28" display="http://www.secretariasenado.gov.co/senado/basedoc/ley_1835_2017.html" xr:uid="{C945EC56-AAA1-4DB0-A84E-2A1214D75345}"/>
    <hyperlink ref="E35" r:id="rId29" display="https://www.funcionpublica.gov.co/eva/gestornormativo/norma.php?i=78935" xr:uid="{1FB18FFD-F314-44EF-B473-9A315BD905A9}"/>
    <hyperlink ref="E36" r:id="rId30" display="https://www.funcionpublica.gov.co/eva/gestornormativo/norma.php?i=80538" xr:uid="{63027781-98C7-4741-9B08-9D3918166F72}"/>
    <hyperlink ref="E37" r:id="rId31" display="https://www.alcaldiabogota.gov.co/sisjur/normas/Norma1.jsp?i=66148&amp;dt=S" xr:uid="{BFF32141-8894-4B79-9263-6A0C2269318A}"/>
    <hyperlink ref="H37" r:id="rId32" xr:uid="{B88050B1-6ACC-43D5-85FC-AACC14BA104B}"/>
    <hyperlink ref="E38" r:id="rId33" display="https://pulep.mincultura.gov.co/normativa/Resolucion_0313_2016.pdf" xr:uid="{FEBE8309-05A9-4083-8F47-857D0CBDE871}"/>
    <hyperlink ref="E39" r:id="rId34" display="https://www.funcionpublica.gov.co/eva/gestornormativo/norma.php?i=66601" xr:uid="{205EFA08-82A7-436C-A57C-DC476A65F315}"/>
    <hyperlink ref="E40" r:id="rId35" display="https://www.funcionpublica.gov.co/eva/gestornormativo/norma.php?i=76833" xr:uid="{05DFD495-CFFE-4312-9A2D-8FCA59678B58}"/>
    <hyperlink ref="E41" r:id="rId36" display="https://www.alcaldiabogota.gov.co/sisjur/normas/Norma1.jsp?i=56034" xr:uid="{F8EF603D-5ABF-4FE2-ABAC-9AC665E79ECC}"/>
    <hyperlink ref="E42" r:id="rId37" display="https://www.alcaldiabogota.gov.co/sisjur/normas/Norma1.jsp?i=54978&amp;dt=S" xr:uid="{4A53AA0C-2DF0-44B8-9552-E2DEAB3ADC5F}"/>
    <hyperlink ref="E43" r:id="rId38" display="https://www.funcionpublica.gov.co/eva/gestornormativo/norma.php?i=53508" xr:uid="{CF0885A4-1138-44F9-82BC-2C4B4D73F983}"/>
    <hyperlink ref="E44" r:id="rId39" display="https://www.alcaldiabogota.gov.co/sisjur/normas/Norma1.jsp?i=52506" xr:uid="{8C79ECC8-ADCE-49BB-9975-87BEA09C5BF4}"/>
    <hyperlink ref="E45" r:id="rId40" display="https://www.funcionpublica.gov.co/eva/gestornormativo/norma.php?i=49981" xr:uid="{4260DD34-3B97-44B2-95EF-958CD3C7F0D8}"/>
    <hyperlink ref="E46" r:id="rId41" display="https://www.funcionpublica.gov.co/eva/gestornormativo/norma.php?i=47809" xr:uid="{D41BFC30-4FFC-4565-8C58-347C09135289}"/>
    <hyperlink ref="E48" r:id="rId42" display="https://www.funcionpublica.gov.co/eva/gestornormativo/norma.php?i=45322" xr:uid="{F7854800-9721-4EDC-AE2B-507F346B46B8}"/>
    <hyperlink ref="E49" r:id="rId43" display="https://www.funcionpublica.gov.co/eva/gestornormativo/norma.php?i=45246" xr:uid="{C682C5C6-510D-45F5-B8AE-9163A475307E}"/>
    <hyperlink ref="E50" r:id="rId44" xr:uid="{28B22E07-9F03-41CA-AB99-C17A1D575A7C}"/>
    <hyperlink ref="E51" r:id="rId45" display="http://www.secretariasenado.gov.co/senado/basedoc/ley_1474_2011.html" xr:uid="{7A085A28-57C0-47BA-9F8D-9CA0363D085E}"/>
    <hyperlink ref="E52" r:id="rId46" display="https://www.alcaldiabogota.gov.co/sisjur/normas/Norma1.jsp?i=42611&amp;dt=S" xr:uid="{B2C44408-72DA-4D5A-B2B4-B91C62895A1C}"/>
    <hyperlink ref="E53" r:id="rId47" display="http://www.secretariasenado.gov.co/senado/basedoc/ley_1403_2010.html" xr:uid="{97785796-262A-44C6-A829-DD107E1D048E}"/>
    <hyperlink ref="E54" r:id="rId48" display="https://www.funcionpublica.gov.co/eva/gestornormativo/norma.php?i=38695" xr:uid="{554AE8B4-C239-4FF5-838E-AA45731530B4}"/>
    <hyperlink ref="E55" r:id="rId49" display="https://www.alcaldiabogota.gov.co/sisjur/normas/Norma1.jsp?i=29348&amp;dt=S" xr:uid="{772297D7-A0B7-416E-BB2E-95B41E5577DB}"/>
    <hyperlink ref="E56" r:id="rId50" location=":~:text=Esta%20ley%20define%20un%20r%C3%A9gimen,la%20Lista%20Representativa%20de%20Patrimonio" display="https://www.funcionpublica.gov.co/eva/gestornormativo/norma.php?i=29324 - :~:text=Esta%20ley%20define%20un%20r%C3%A9gimen,la%20Lista%20Representativa%20de%20Patrimonio" xr:uid="{5725A514-5948-4E26-8B43-ADDAAB0E2A5E}"/>
    <hyperlink ref="E57" r:id="rId51" display="https://www.alcaldiabogota.gov.co/sisjur/normas/Norma1.jsp?i=29233&amp;dt=S" xr:uid="{E8E25E8A-2C1E-4B16-BDF8-76AC90E8999D}"/>
    <hyperlink ref="E58" r:id="rId52" display="https://www.alcaldiabogota.gov.co/sisjur/normas/Norma1.jsp?i=28164&amp;dt=S" xr:uid="{CF2A01C8-9E26-481B-883E-ADD37E28C6C4}"/>
    <hyperlink ref="E59" r:id="rId53" location=":~:text=Establece%20que%20todos%20los%20ni%C3%B1os,que%20requiera%20atenci%C3%B3n%20en%20salud." display="https://www.funcionpublica.gov.co/eva/gestornormativo/norma.php?i=22106 - :~:text=Establece%20que%20todos%20los%20ni%C3%B1os,que%20requiera%20atenci%C3%B3n%20en%20salud." xr:uid="{9B1ECE07-99F8-48C8-8AC2-312EA2B6DABB}"/>
    <hyperlink ref="E60" r:id="rId54" display="https://funcionpublica.gov.co/eva/gestornormativo/norma.php?i=6388" xr:uid="{05E46AA4-3F51-4FEC-A946-8582D20398C9}"/>
    <hyperlink ref="E61" r:id="rId55" display="https://www.funcionpublica.gov.co/eva/gestornormativo/norma.php?i=337" xr:uid="{23D00F0C-BFC3-4547-8A80-81AE32E546F6}"/>
    <hyperlink ref="E62" r:id="rId56" location=":~:text=Se%C3%B1ala%20las%20normas%20generales%20para,familia%20y%20de%20la%20sociedad." display="https://www.funcionpublica.gov.co/eva/gestornormativo/norma.php?i=292 - :~:text=Se%C3%B1ala%20las%20normas%20generales%20para,familia%20y%20de%20la%20sociedad." xr:uid="{3B11F5A8-B5A3-461B-ACFD-11D73CA7E167}"/>
    <hyperlink ref="E63" r:id="rId57" display="https://www.egeda.com.pe/documentos/Decision_351.pdf" xr:uid="{65694139-1299-4B80-A563-3FE75A17182B}"/>
    <hyperlink ref="E64" r:id="rId58" display="https://www.funcionpublica.gov.co/eva/gestornormativo/norma.php?i=304" xr:uid="{53E2D596-8979-4536-B4C2-8D13DA8C5F06}"/>
    <hyperlink ref="E65" r:id="rId59" display="http://derechodeautor.gov.co:8080/documents/10181/182597/44.pdf/7875d74e-b3ef-4a8a-8661-704823b871b5" xr:uid="{E145D0AD-F2CE-49A0-819D-02680FC80794}"/>
    <hyperlink ref="E66" r:id="rId60" xr:uid="{965B28B3-6700-4E00-939C-2AA3A5F14C58}"/>
    <hyperlink ref="E67" r:id="rId61" location=":~:text=Las%20ideas%20o%20contenido%20conceptual,obras%20literarias%2C%20cient%C3%ADficas%20y%20art%C3%ADsticas." display="https://www.funcionpublica.gov.co/eva/gestornormativo/norma.php?i=3431 - :~:text=Las%20ideas%20o%20contenido%20conceptual,obras%20literarias%2C%20cient%C3%ADficas%20y%20art%C3%ADsticas." xr:uid="{D9C986DC-93F5-46DD-A941-33BAA2CFF881}"/>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2"/>
  <tableParts count="1">
    <tablePart r:id="rId6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Normas Generales</vt:lpstr>
      <vt:lpstr>Planeación</vt:lpstr>
      <vt:lpstr>G. Comunicaciones </vt:lpstr>
      <vt:lpstr>G. Talento Humano</vt:lpstr>
      <vt:lpstr>Servicio al ciu</vt:lpstr>
      <vt:lpstr>Control Inter Disciplinario</vt:lpstr>
      <vt:lpstr>Gestión de Mejora</vt:lpstr>
      <vt:lpstr>Evaluación Ind. G</vt:lpstr>
      <vt:lpstr>Transformación cultural</vt:lpstr>
      <vt:lpstr>Gestión Documental</vt:lpstr>
      <vt:lpstr>Rec. Fisicos</vt:lpstr>
      <vt:lpstr>G. Financiera</vt:lpstr>
      <vt:lpstr>Gestión TIC</vt:lpstr>
      <vt:lpstr>G. Jurídica</vt:lpstr>
      <vt:lpstr>Hoja1</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Ingrid Dalila Marino Morales</cp:lastModifiedBy>
  <dcterms:created xsi:type="dcterms:W3CDTF">2020-05-26T22:55:44Z</dcterms:created>
  <dcterms:modified xsi:type="dcterms:W3CDTF">2026-06-16T16:11:24Z</dcterms:modified>
</cp:coreProperties>
</file>